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Default ContentType="image/png" Extension="png"/>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drawing+xml" PartName="/xl/drawings/drawing1.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4" autoFilterDateGrouping="1" firstSheet="0" minimized="0" showHorizontalScroll="1" showSheetTabs="1" showVerticalScroll="1" tabRatio="500" visibility="visible" windowHeight="8192" windowWidth="16384" xWindow="0" yWindow="0"/>
  </bookViews>
  <sheets>
    <sheet name="Calculation Results" sheetId="1" state="visible" r:id="rId1"/>
    <sheet name="Help" sheetId="2" state="visible" r:id="rId2"/>
    <sheet name="Time Series Inputs" sheetId="3" state="visible" r:id="rId3"/>
    <sheet name="Parameter Inputs" sheetId="4" state="visible" r:id="rId4"/>
    <sheet name="Portfolio Restrictions Inputs" sheetId="5" state="visible" r:id="rId5"/>
    <sheet name="Rule Recommendations" sheetId="6" state="visible" r:id="rId6"/>
    <sheet name="Apply Constraints" sheetId="7" state="visible" r:id="rId7"/>
    <sheet name="Performance Calculation" sheetId="8" state="visible" r:id="rId8"/>
    <sheet name="Licence" sheetId="9" state="visible" r:id="rId9"/>
  </sheets>
  <definedNames>
    <definedName name="ANNUAL_STRATEGY_FEE">'Calculation Results'!$I$12</definedName>
    <definedName name="BID_OFFER_SPREAD">'Calculation Results'!$I$13</definedName>
    <definedName name="FIRST_PERMITTED_TRADE_DATE">'Calculation Results'!$I$14</definedName>
    <definedName name="MAXIMUM_PERMITTED_LEVERAGE">'Calculation Results'!$I$15</definedName>
    <definedName name="MAXIMUM_PERMITTED_SHORT_POSITION">'Calculation Results'!$I$16</definedName>
    <definedName name="MINIMUM_ALLOCATION_ADJUSTMENT_SIZE">'Calculation Results'!$I$17</definedName>
    <definedName name="TRAILING_STOP_LOSS_MAXIMUM_DAILY_LOSS">'Calculation Results'!$I$18</definedName>
    <definedName name="LONG_ADDITIONAL_DAYS">'Calculation Results'!$I$20</definedName>
    <definedName name="MAXIMUM_ALLOCATION">'Calculation Results'!$I$21</definedName>
    <definedName name="MINIMUM_RATIO_DIFFERENCE">'Calculation Results'!$I$22</definedName>
    <definedName name="SHORT_AVERAGE">'Calculation Results'!$I$23</definedName>
  </definedNames>
  <calcPr calcId="124519" fullCalcOnLoad="1" iterate="0" iterateCount="100" iterateDelta="0.0001" refMode="A1"/>
</workbook>
</file>

<file path=xl/styles.xml><?xml version="1.0" encoding="utf-8"?>
<styleSheet xmlns="http://schemas.openxmlformats.org/spreadsheetml/2006/main">
  <numFmts count="9">
    <numFmt formatCode="DD/MM/YY" numFmtId="164"/>
    <numFmt formatCode="0.0000" numFmtId="165"/>
    <numFmt formatCode="DD/MM/YYYY" numFmtId="166"/>
    <numFmt formatCode="0.000000" numFmtId="167"/>
    <numFmt formatCode="0.0" numFmtId="168"/>
    <numFmt formatCode="0.000" numFmtId="169"/>
    <numFmt formatCode="0.0000000000000000" numFmtId="170"/>
    <numFmt formatCode="0.00000000000000000000%" numFmtId="171"/>
    <numFmt formatCode="dd/mm/yy" numFmtId="172"/>
  </numFmts>
  <fonts count="18">
    <font>
      <name val="Arial"/>
      <charset val="1"/>
      <family val="0"/>
      <color rgb="FF000000"/>
      <sz val="11"/>
    </font>
    <font>
      <name val="Arial"/>
      <family val="0"/>
      <sz val="10"/>
    </font>
    <font>
      <name val="Arial"/>
      <family val="0"/>
      <sz val="10"/>
    </font>
    <font>
      <name val="Arial"/>
      <family val="0"/>
      <sz val="10"/>
    </font>
    <font>
      <name val="Roboto"/>
      <charset val="1"/>
      <family val="0"/>
      <b val="1"/>
      <color rgb="FFFFFFFF"/>
      <sz val="11"/>
    </font>
    <font>
      <name val="Roboto"/>
      <charset val="1"/>
      <family val="0"/>
      <color rgb="FF000000"/>
      <sz val="11"/>
    </font>
    <font>
      <name val="Roboto"/>
      <charset val="1"/>
      <family val="0"/>
      <color rgb="FFFFFFFF"/>
      <sz val="11"/>
    </font>
    <font>
      <name val="Roboto"/>
      <charset val="1"/>
      <family val="0"/>
      <color rgb="FF3F3F76"/>
      <sz val="11"/>
    </font>
    <font>
      <name val="Roboto"/>
      <charset val="1"/>
      <family val="0"/>
      <i val="1"/>
      <color rgb="FFFFFFFF"/>
      <sz val="11"/>
    </font>
    <font>
      <name val="Roboto"/>
      <charset val="1"/>
      <family val="0"/>
      <i val="1"/>
      <color rgb="FFB2B2B2"/>
      <sz val="7"/>
    </font>
    <font>
      <name val="Roboto"/>
      <charset val="1"/>
      <family val="0"/>
      <b val="1"/>
      <color rgb="FF000000"/>
      <sz val="14"/>
    </font>
    <font>
      <name val="Arial"/>
      <charset val="1"/>
      <family val="0"/>
      <b val="1"/>
      <color rgb="FF000000"/>
      <sz val="11"/>
    </font>
    <font>
      <name val="Arial"/>
      <charset val="1"/>
      <family val="0"/>
      <i val="1"/>
      <color rgb="FF000000"/>
      <sz val="11"/>
    </font>
    <font>
      <name val="Calibri"/>
      <charset val="1"/>
      <family val="0"/>
      <color rgb="FF000000"/>
      <sz val="11"/>
    </font>
    <font>
      <name val="Roboto"/>
      <charset val="1"/>
      <family val="0"/>
      <b val="1"/>
      <color rgb="FF000000"/>
      <sz val="11"/>
    </font>
    <font>
      <name val="Roboto"/>
      <b val="1"/>
      <color rgb="FFFFFFFF"/>
      <sz val="11"/>
    </font>
    <font>
      <name val="Arial"/>
      <color rgb="FF000000"/>
      <sz val="11"/>
    </font>
    <font>
      <name val="Roboto"/>
      <color rgb="FF000000"/>
      <sz val="11"/>
    </font>
  </fonts>
  <fills count="7">
    <fill>
      <patternFill/>
    </fill>
    <fill>
      <patternFill patternType="gray125"/>
    </fill>
    <fill>
      <patternFill patternType="solid">
        <fgColor rgb="FF19465B"/>
        <bgColor rgb="FF3F3F76"/>
      </patternFill>
    </fill>
    <fill>
      <patternFill patternType="solid">
        <fgColor rgb="FFFFFFFF"/>
        <bgColor rgb="FFFFFFCC"/>
      </patternFill>
    </fill>
    <fill>
      <patternFill patternType="solid">
        <fgColor rgb="FF29ABE2"/>
        <bgColor rgb="FF00CCFF"/>
      </patternFill>
    </fill>
    <fill>
      <patternFill patternType="solid">
        <fgColor rgb="FF19465B"/>
        <bgColor rgb="FF19465B"/>
      </patternFill>
    </fill>
    <fill>
      <patternFill patternType="solid">
        <fgColor rgb="FFFFFFFF"/>
        <bgColor rgb="FFFFFFFF"/>
      </patternFill>
    </fill>
  </fills>
  <borders count="5">
    <border>
      <left/>
      <right/>
      <top/>
      <bottom/>
      <diagonal/>
    </border>
    <border>
      <left style="thin"/>
      <right style="thin"/>
      <top style="thin"/>
      <bottom style="thin"/>
      <diagonal/>
    </border>
    <border>
      <left style="medium">
        <color rgb="FF29ABE2"/>
      </left>
      <right style="medium">
        <color rgb="FF29ABE2"/>
      </right>
      <top style="medium">
        <color rgb="FF29ABE2"/>
      </top>
      <bottom style="medium">
        <color rgb="FF29ABE2"/>
      </bottom>
      <diagonal/>
    </border>
    <border>
      <left style="thin">
        <color rgb="FF7F7F7F"/>
      </left>
      <right style="thin">
        <color rgb="FF7F7F7F"/>
      </right>
      <top style="thin">
        <color rgb="FF7F7F7F"/>
      </top>
      <bottom/>
      <diagonal/>
    </border>
    <border>
      <left style="thin">
        <color rgb="FF000000"/>
      </left>
      <right style="thin">
        <color rgb="FF000000"/>
      </right>
      <top style="thin">
        <color rgb="FF000000"/>
      </top>
      <bottom style="thin">
        <color rgb="FF000000"/>
      </bottom>
      <diagonal/>
    </border>
  </borders>
  <cellStyleXfs count="6">
    <xf applyAlignment="1" borderId="0" fillId="0" fontId="0" numFmtId="0">
      <alignment horizontal="general" vertical="bottom"/>
    </xf>
    <xf borderId="0" fillId="0" fontId="3" numFmtId="0"/>
    <xf borderId="0" fillId="0" fontId="3" numFmtId="0"/>
    <xf borderId="0" fillId="0" fontId="3" numFmtId="0"/>
    <xf borderId="0" fillId="0" fontId="3" numFmtId="0"/>
    <xf borderId="0" fillId="0" fontId="0" numFmtId="0"/>
  </cellStyleXfs>
  <cellXfs count="163">
    <xf applyAlignment="1" borderId="0" fillId="0" fontId="0" numFmtId="0" pivotButton="0" quotePrefix="0" xfId="0">
      <alignment horizontal="general" vertical="bottom"/>
    </xf>
    <xf applyAlignment="1" borderId="1" fillId="2" fontId="4" numFmtId="164" pivotButton="0" quotePrefix="0" xfId="0">
      <alignment horizontal="left" vertical="bottom"/>
    </xf>
    <xf applyAlignment="1" borderId="1" fillId="2" fontId="4" numFmtId="2" pivotButton="0" quotePrefix="0" xfId="0">
      <alignment horizontal="left" vertical="bottom"/>
    </xf>
    <xf applyAlignment="1" borderId="1" fillId="2" fontId="4" numFmtId="165" pivotButton="0" quotePrefix="0" xfId="0">
      <alignment horizontal="left" vertical="bottom"/>
    </xf>
    <xf applyAlignment="1" borderId="0" fillId="0" fontId="5" numFmtId="0" pivotButton="0" quotePrefix="0" xfId="0">
      <alignment horizontal="general" vertical="bottom"/>
    </xf>
    <xf applyAlignment="1" borderId="1" fillId="3" fontId="5" numFmtId="166" pivotButton="0" quotePrefix="0" xfId="0">
      <alignment horizontal="left" vertical="bottom"/>
    </xf>
    <xf applyAlignment="1" borderId="1" fillId="3" fontId="5" numFmtId="2" pivotButton="0" quotePrefix="0" xfId="0">
      <alignment horizontal="left" vertical="bottom"/>
    </xf>
    <xf applyAlignment="1" borderId="1" fillId="3" fontId="5" numFmtId="10" pivotButton="0" quotePrefix="0" xfId="0">
      <alignment horizontal="left" vertical="bottom"/>
    </xf>
    <xf applyAlignment="1" borderId="1" fillId="2" fontId="4" numFmtId="0" pivotButton="0" quotePrefix="0" xfId="0">
      <alignment horizontal="left" vertical="bottom"/>
    </xf>
    <xf applyAlignment="1" borderId="1" fillId="2" fontId="6" numFmtId="0" pivotButton="0" quotePrefix="0" xfId="0">
      <alignment horizontal="left" vertical="bottom"/>
    </xf>
    <xf applyAlignment="1" borderId="0" fillId="0" fontId="5" numFmtId="0" pivotButton="0" quotePrefix="0" xfId="0">
      <alignment horizontal="left" vertical="bottom"/>
    </xf>
    <xf applyAlignment="1" borderId="1" fillId="3" fontId="5" numFmtId="0" pivotButton="0" quotePrefix="0" xfId="0">
      <alignment horizontal="left" vertical="bottom"/>
    </xf>
    <xf applyAlignment="1" borderId="0" fillId="0" fontId="5" numFmtId="167" pivotButton="0" quotePrefix="0" xfId="0">
      <alignment horizontal="general" vertical="bottom"/>
    </xf>
    <xf applyAlignment="1" borderId="0" fillId="3" fontId="4" numFmtId="0" pivotButton="0" quotePrefix="0" xfId="0">
      <alignment horizontal="left" vertical="bottom"/>
    </xf>
    <xf applyAlignment="1" borderId="2" fillId="4" fontId="4" numFmtId="0" pivotButton="0" quotePrefix="0" xfId="0">
      <alignment horizontal="left" vertical="bottom"/>
    </xf>
    <xf applyAlignment="1" borderId="0" fillId="3" fontId="6" numFmtId="0" pivotButton="0" quotePrefix="0" xfId="0">
      <alignment horizontal="left" vertical="bottom"/>
    </xf>
    <xf applyAlignment="1" borderId="0" fillId="3" fontId="5" numFmtId="10" pivotButton="0" quotePrefix="0" xfId="0">
      <alignment horizontal="left" vertical="bottom"/>
    </xf>
    <xf applyAlignment="1" borderId="2" fillId="3" fontId="7" numFmtId="10" pivotButton="0" quotePrefix="0" xfId="0">
      <alignment horizontal="left" vertical="bottom"/>
    </xf>
    <xf applyAlignment="1" borderId="0" fillId="3" fontId="6" numFmtId="10" pivotButton="0" quotePrefix="0" xfId="0">
      <alignment horizontal="left" vertical="bottom"/>
    </xf>
    <xf applyAlignment="1" borderId="0" fillId="0" fontId="6" numFmtId="10" pivotButton="0" quotePrefix="0" xfId="0">
      <alignment horizontal="general" vertical="bottom"/>
    </xf>
    <xf applyAlignment="1" borderId="1" fillId="3" fontId="5" numFmtId="3" pivotButton="0" quotePrefix="0" xfId="0">
      <alignment horizontal="left" vertical="bottom"/>
    </xf>
    <xf applyAlignment="1" borderId="0" fillId="3" fontId="5" numFmtId="0" pivotButton="0" quotePrefix="0" xfId="0">
      <alignment horizontal="left" vertical="bottom"/>
    </xf>
    <xf applyAlignment="1" borderId="2" fillId="3" fontId="7" numFmtId="0" pivotButton="0" quotePrefix="0" xfId="0">
      <alignment horizontal="left" vertical="bottom"/>
    </xf>
    <xf applyAlignment="1" borderId="0" fillId="3" fontId="6" numFmtId="3" pivotButton="0" quotePrefix="0" xfId="0">
      <alignment horizontal="left" vertical="bottom"/>
    </xf>
    <xf applyAlignment="1" borderId="1" fillId="3" fontId="5" numFmtId="9" pivotButton="0" quotePrefix="0" xfId="0">
      <alignment horizontal="left" vertical="bottom"/>
    </xf>
    <xf applyAlignment="1" borderId="0" fillId="3" fontId="5" numFmtId="9" pivotButton="0" quotePrefix="0" xfId="0">
      <alignment horizontal="left" vertical="bottom"/>
    </xf>
    <xf applyAlignment="1" borderId="0" fillId="3" fontId="6" numFmtId="9" pivotButton="0" quotePrefix="0" xfId="0">
      <alignment horizontal="left" vertical="bottom"/>
    </xf>
    <xf applyAlignment="1" borderId="1" fillId="2" fontId="8" numFmtId="0" pivotButton="0" quotePrefix="0" xfId="0">
      <alignment horizontal="left" vertical="bottom"/>
    </xf>
    <xf applyAlignment="1" borderId="0" fillId="3" fontId="8" numFmtId="0" pivotButton="0" quotePrefix="0" xfId="0">
      <alignment horizontal="left" vertical="bottom"/>
    </xf>
    <xf applyAlignment="1" borderId="2" fillId="4" fontId="8" numFmtId="0" pivotButton="0" quotePrefix="0" xfId="0">
      <alignment horizontal="left" vertical="bottom"/>
    </xf>
    <xf applyAlignment="1" borderId="0" fillId="0" fontId="6" numFmtId="0" pivotButton="0" quotePrefix="0" xfId="0">
      <alignment horizontal="left" vertical="bottom"/>
    </xf>
    <xf applyAlignment="1" borderId="0" fillId="0" fontId="9" numFmtId="0" pivotButton="0" quotePrefix="0" xfId="0">
      <alignment horizontal="left" vertical="bottom"/>
    </xf>
    <xf applyAlignment="1" borderId="0" fillId="0" fontId="6" numFmtId="0" pivotButton="0" quotePrefix="0" xfId="0">
      <alignment horizontal="general"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0" fillId="0" fontId="5" numFmtId="10" pivotButton="0" quotePrefix="0" xfId="0">
      <alignment horizontal="general" vertical="bottom"/>
    </xf>
    <xf applyAlignment="1" borderId="0" fillId="0" fontId="9" numFmtId="10" pivotButton="0" quotePrefix="0" xfId="0">
      <alignment horizontal="right" vertical="bottom"/>
    </xf>
    <xf applyAlignment="1" borderId="0" fillId="0" fontId="0" numFmtId="0" pivotButton="0" quotePrefix="0" xfId="0">
      <alignment horizontal="general" vertical="bottom"/>
    </xf>
    <xf applyAlignment="1" borderId="0" fillId="0" fontId="10" numFmtId="0" pivotButton="0" quotePrefix="0" xfId="0">
      <alignment horizontal="center" vertical="center"/>
    </xf>
    <xf applyAlignment="1" borderId="0" fillId="0" fontId="0" numFmtId="0" pivotButton="0" quotePrefix="0" xfId="0">
      <alignment horizontal="left" vertical="top" wrapText="1"/>
    </xf>
    <xf applyAlignment="1" borderId="1" fillId="2" fontId="4" numFmtId="164" pivotButton="0" quotePrefix="0" xfId="0">
      <alignment horizontal="left" vertical="top"/>
    </xf>
    <xf applyAlignment="1" borderId="1" fillId="2" fontId="4" numFmtId="2" pivotButton="0" quotePrefix="0" xfId="0">
      <alignment horizontal="left" vertical="top"/>
    </xf>
    <xf applyAlignment="1" borderId="1" fillId="3" fontId="5" numFmtId="164" pivotButton="0" quotePrefix="0" xfId="0">
      <alignment horizontal="left" vertical="bottom"/>
    </xf>
    <xf applyAlignment="1" borderId="1" fillId="2" fontId="4" numFmtId="0" pivotButton="0" quotePrefix="0" xfId="0">
      <alignment horizontal="left" vertical="top"/>
    </xf>
    <xf applyAlignment="1" borderId="1" fillId="0" fontId="13" numFmtId="0" pivotButton="0" quotePrefix="0" xfId="0">
      <alignment horizontal="general" vertical="bottom"/>
    </xf>
    <xf applyAlignment="1" borderId="1" fillId="2" fontId="4" numFmtId="0" pivotButton="0" quotePrefix="0" xfId="0">
      <alignment horizontal="left" vertical="top" wrapText="1"/>
    </xf>
    <xf applyAlignment="1" borderId="0" fillId="0" fontId="0" numFmtId="0" pivotButton="0" quotePrefix="0" xfId="0">
      <alignment horizontal="general" vertical="top"/>
    </xf>
    <xf applyAlignment="1" borderId="1" fillId="0" fontId="5" numFmtId="0" pivotButton="0" quotePrefix="0" xfId="0">
      <alignment horizontal="left" vertical="center"/>
    </xf>
    <xf applyAlignment="1" borderId="1" fillId="0" fontId="5" numFmtId="2" pivotButton="0" quotePrefix="0" xfId="0">
      <alignment horizontal="left" vertical="center"/>
    </xf>
    <xf applyAlignment="1" borderId="1" fillId="0" fontId="5" numFmtId="0" pivotButton="0" quotePrefix="0" xfId="0">
      <alignment horizontal="left" vertical="center" wrapText="1"/>
    </xf>
    <xf applyAlignment="1" borderId="0" fillId="0" fontId="0" numFmtId="0" pivotButton="0" quotePrefix="0" xfId="0">
      <alignment horizontal="center" vertical="bottom"/>
    </xf>
    <xf applyAlignment="1" borderId="3" fillId="2" fontId="4" numFmtId="0" pivotButton="0" quotePrefix="0" xfId="0">
      <alignment horizontal="left" vertical="bottom"/>
    </xf>
    <xf applyAlignment="1" borderId="0" fillId="2" fontId="4" numFmtId="0" pivotButton="0" quotePrefix="0" xfId="0">
      <alignment horizontal="left" vertical="bottom"/>
    </xf>
    <xf applyAlignment="1" borderId="0" fillId="2" fontId="4" numFmtId="2" pivotButton="0" quotePrefix="0" xfId="0">
      <alignment horizontal="left" vertical="bottom"/>
    </xf>
    <xf applyAlignment="1" borderId="1" fillId="2" fontId="4" numFmtId="10" pivotButton="0" quotePrefix="0" xfId="0">
      <alignment horizontal="left" vertical="bottom"/>
    </xf>
    <xf applyAlignment="1" borderId="1" fillId="3" fontId="5" numFmtId="4" pivotButton="0" quotePrefix="0" xfId="0">
      <alignment horizontal="left" vertical="bottom"/>
    </xf>
    <xf applyAlignment="1" borderId="1" fillId="3" fontId="5" numFmtId="168" pivotButton="0" quotePrefix="0" xfId="0">
      <alignment horizontal="left" vertical="bottom"/>
    </xf>
    <xf applyAlignment="1" borderId="1" fillId="2" fontId="4" numFmtId="164" pivotButton="0" quotePrefix="0" xfId="0">
      <alignment horizontal="left" vertical="center" wrapText="1"/>
    </xf>
    <xf applyAlignment="1" borderId="1" fillId="2" fontId="4" numFmtId="2" pivotButton="0" quotePrefix="0" xfId="0">
      <alignment horizontal="left" vertical="center" wrapText="1"/>
    </xf>
    <xf applyAlignment="1" borderId="1" fillId="2" fontId="4" numFmtId="10" pivotButton="0" quotePrefix="0" xfId="0">
      <alignment horizontal="left" vertical="center" wrapText="1"/>
    </xf>
    <xf applyAlignment="1" borderId="1" fillId="2" fontId="4" numFmtId="0" pivotButton="0" quotePrefix="0" xfId="0">
      <alignment horizontal="left" vertical="center" wrapText="1"/>
    </xf>
    <xf applyAlignment="1" borderId="1" fillId="2" fontId="4" numFmtId="165" pivotButton="0" quotePrefix="0" xfId="0">
      <alignment horizontal="left" vertical="center" wrapText="1"/>
    </xf>
    <xf applyAlignment="1" borderId="0" fillId="0" fontId="0" numFmtId="0" pivotButton="0" quotePrefix="0" xfId="0">
      <alignment horizontal="center" vertical="bottom" wrapText="1"/>
    </xf>
    <xf applyAlignment="1" borderId="0" fillId="0" fontId="0" numFmtId="0" pivotButton="0" quotePrefix="0" xfId="0">
      <alignment horizontal="general" vertical="bottom" wrapText="1"/>
    </xf>
    <xf applyAlignment="1" borderId="1" fillId="3" fontId="5" numFmtId="169" pivotButton="0" quotePrefix="0" xfId="0">
      <alignment horizontal="left" vertical="bottom"/>
    </xf>
    <xf applyAlignment="1" borderId="1" fillId="3" fontId="5" numFmtId="167" pivotButton="0" quotePrefix="0" xfId="0">
      <alignment horizontal="left" vertical="bottom"/>
    </xf>
    <xf applyAlignment="1" borderId="0" fillId="0" fontId="0" numFmtId="170" pivotButton="0" quotePrefix="0" xfId="0">
      <alignment horizontal="general" vertical="bottom"/>
    </xf>
    <xf applyAlignment="1" borderId="0" fillId="0" fontId="0" numFmtId="171" pivotButton="0" quotePrefix="0" xfId="0">
      <alignment horizontal="general" vertical="bottom"/>
    </xf>
    <xf applyAlignment="1" borderId="0" fillId="0" fontId="0" numFmtId="11" pivotButton="0" quotePrefix="0" xfId="0">
      <alignment horizontal="general" vertical="bottom"/>
    </xf>
    <xf applyAlignment="1" borderId="0" fillId="0" fontId="10" numFmtId="0" pivotButton="0" quotePrefix="0" xfId="0">
      <alignment horizontal="center" vertical="center" wrapText="1"/>
    </xf>
    <xf applyAlignment="1" borderId="0" fillId="0" fontId="14" numFmtId="0" pivotButton="0" quotePrefix="0" xfId="0">
      <alignment horizontal="center" vertical="bottom"/>
    </xf>
    <xf applyAlignment="1" borderId="0" fillId="0" fontId="5" numFmtId="0" pivotButton="0" quotePrefix="0" xfId="0">
      <alignment horizontal="left" vertical="center" wrapText="1"/>
    </xf>
    <xf applyAlignment="1" borderId="0" fillId="0" fontId="0" numFmtId="0" pivotButton="0" quotePrefix="0" xfId="0">
      <alignment horizontal="general" vertical="bottom"/>
    </xf>
    <xf borderId="0" fillId="0" fontId="0" numFmtId="0" pivotButton="0" quotePrefix="0" xfId="0"/>
    <xf applyAlignment="1" borderId="1" fillId="2" fontId="4" numFmtId="164" pivotButton="0" quotePrefix="0" xfId="0">
      <alignment horizontal="left" vertical="bottom"/>
    </xf>
    <xf applyAlignment="1" borderId="1" fillId="2" fontId="4" numFmtId="2" pivotButton="0" quotePrefix="0" xfId="0">
      <alignment horizontal="left" vertical="bottom"/>
    </xf>
    <xf applyAlignment="1" borderId="1" fillId="2" fontId="4" numFmtId="165" pivotButton="0" quotePrefix="0" xfId="0">
      <alignment horizontal="left" vertical="bottom"/>
    </xf>
    <xf applyAlignment="1" borderId="0" fillId="0" fontId="5" numFmtId="0" pivotButton="0" quotePrefix="0" xfId="0">
      <alignment horizontal="general" vertical="bottom"/>
    </xf>
    <xf applyAlignment="1" borderId="1" fillId="3" fontId="5" numFmtId="166" pivotButton="0" quotePrefix="0" xfId="0">
      <alignment horizontal="left" vertical="bottom"/>
    </xf>
    <xf applyAlignment="1" borderId="1" fillId="3" fontId="5" numFmtId="2" pivotButton="0" quotePrefix="0" xfId="0">
      <alignment horizontal="left" vertical="bottom"/>
    </xf>
    <xf applyAlignment="1" borderId="1" fillId="3" fontId="5" numFmtId="10" pivotButton="0" quotePrefix="0" xfId="0">
      <alignment horizontal="left" vertical="bottom"/>
    </xf>
    <xf applyAlignment="1" borderId="1" fillId="2" fontId="4" numFmtId="0" pivotButton="0" quotePrefix="0" xfId="0">
      <alignment horizontal="left" vertical="bottom"/>
    </xf>
    <xf applyAlignment="1" borderId="1" fillId="2" fontId="6" numFmtId="0" pivotButton="0" quotePrefix="0" xfId="0">
      <alignment horizontal="left" vertical="bottom"/>
    </xf>
    <xf applyAlignment="1" borderId="0" fillId="0" fontId="5" numFmtId="0" pivotButton="0" quotePrefix="0" xfId="0">
      <alignment horizontal="left" vertical="bottom"/>
    </xf>
    <xf applyAlignment="1" borderId="1" fillId="3" fontId="5" numFmtId="0" pivotButton="0" quotePrefix="0" xfId="0">
      <alignment horizontal="left" vertical="bottom"/>
    </xf>
    <xf applyAlignment="1" borderId="0" fillId="0" fontId="5" numFmtId="167" pivotButton="0" quotePrefix="0" xfId="0">
      <alignment horizontal="general" vertical="bottom"/>
    </xf>
    <xf applyAlignment="1" borderId="0" fillId="3" fontId="4" numFmtId="0" pivotButton="0" quotePrefix="0" xfId="0">
      <alignment horizontal="left" vertical="bottom"/>
    </xf>
    <xf applyAlignment="1" borderId="2" fillId="4" fontId="4" numFmtId="0" pivotButton="0" quotePrefix="0" xfId="0">
      <alignment horizontal="left" vertical="bottom"/>
    </xf>
    <xf applyAlignment="1" borderId="0" fillId="3" fontId="6" numFmtId="0" pivotButton="0" quotePrefix="0" xfId="0">
      <alignment horizontal="left" vertical="bottom"/>
    </xf>
    <xf applyAlignment="1" borderId="0" fillId="3" fontId="5" numFmtId="10" pivotButton="0" quotePrefix="0" xfId="0">
      <alignment horizontal="left" vertical="bottom"/>
    </xf>
    <xf applyAlignment="1" borderId="2" fillId="3" fontId="7" numFmtId="10" pivotButton="0" quotePrefix="0" xfId="0">
      <alignment horizontal="left" vertical="bottom"/>
    </xf>
    <xf applyAlignment="1" borderId="0" fillId="3" fontId="6" numFmtId="10" pivotButton="0" quotePrefix="0" xfId="0">
      <alignment horizontal="left" vertical="bottom"/>
    </xf>
    <xf applyAlignment="1" borderId="0" fillId="0" fontId="6" numFmtId="10" pivotButton="0" quotePrefix="0" xfId="0">
      <alignment horizontal="general" vertical="bottom"/>
    </xf>
    <xf applyAlignment="1" borderId="1" fillId="3" fontId="5" numFmtId="3" pivotButton="0" quotePrefix="0" xfId="0">
      <alignment horizontal="left" vertical="bottom"/>
    </xf>
    <xf applyAlignment="1" borderId="0" fillId="3" fontId="5" numFmtId="0" pivotButton="0" quotePrefix="0" xfId="0">
      <alignment horizontal="left" vertical="bottom"/>
    </xf>
    <xf applyAlignment="1" borderId="2" fillId="3" fontId="7" numFmtId="0" pivotButton="0" quotePrefix="0" xfId="0">
      <alignment horizontal="left" vertical="bottom"/>
    </xf>
    <xf applyAlignment="1" borderId="0" fillId="3" fontId="6" numFmtId="3" pivotButton="0" quotePrefix="0" xfId="0">
      <alignment horizontal="left" vertical="bottom"/>
    </xf>
    <xf applyAlignment="1" borderId="1" fillId="3" fontId="5" numFmtId="9" pivotButton="0" quotePrefix="0" xfId="0">
      <alignment horizontal="left" vertical="bottom"/>
    </xf>
    <xf applyAlignment="1" borderId="0" fillId="3" fontId="5" numFmtId="9" pivotButton="0" quotePrefix="0" xfId="0">
      <alignment horizontal="left" vertical="bottom"/>
    </xf>
    <xf applyAlignment="1" borderId="0" fillId="3" fontId="6" numFmtId="9" pivotButton="0" quotePrefix="0" xfId="0">
      <alignment horizontal="left" vertical="bottom"/>
    </xf>
    <xf applyAlignment="1" borderId="1" fillId="2" fontId="8" numFmtId="0" pivotButton="0" quotePrefix="0" xfId="0">
      <alignment horizontal="left" vertical="bottom"/>
    </xf>
    <xf applyAlignment="1" borderId="0" fillId="3" fontId="8" numFmtId="0" pivotButton="0" quotePrefix="0" xfId="0">
      <alignment horizontal="left" vertical="bottom"/>
    </xf>
    <xf applyAlignment="1" borderId="2" fillId="4" fontId="8" numFmtId="0" pivotButton="0" quotePrefix="0" xfId="0">
      <alignment horizontal="left" vertical="bottom"/>
    </xf>
    <xf applyAlignment="1" borderId="0" fillId="0" fontId="6" numFmtId="0" pivotButton="0" quotePrefix="0" xfId="0">
      <alignment horizontal="left" vertical="bottom"/>
    </xf>
    <xf applyAlignment="1" borderId="0" fillId="0" fontId="9" numFmtId="0" pivotButton="0" quotePrefix="0" xfId="0">
      <alignment horizontal="left" vertical="bottom"/>
    </xf>
    <xf applyAlignment="1" borderId="0" fillId="0" fontId="6" numFmtId="0" pivotButton="0" quotePrefix="0" xfId="0">
      <alignment horizontal="general"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0" fillId="3" fontId="5" numFmtId="0"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1" fillId="3" fontId="5" numFmtId="10" pivotButton="0" quotePrefix="0" xfId="0">
      <alignment horizontal="left" vertical="bottom"/>
    </xf>
    <xf applyAlignment="1" borderId="0" fillId="0" fontId="6" numFmtId="10" pivotButton="0" quotePrefix="0" xfId="0">
      <alignment horizontal="general" vertical="bottom"/>
    </xf>
    <xf applyAlignment="1" borderId="0" fillId="0" fontId="0" numFmtId="0" pivotButton="0" quotePrefix="0" xfId="0">
      <alignment horizontal="center" vertical="center"/>
    </xf>
    <xf applyAlignment="1" borderId="0" fillId="0" fontId="10" numFmtId="0" pivotButton="0" quotePrefix="0" xfId="0">
      <alignment horizontal="center" vertical="center"/>
    </xf>
    <xf applyAlignment="1" borderId="0" fillId="0" fontId="0" numFmtId="0" pivotButton="0" quotePrefix="0" xfId="0">
      <alignment horizontal="left" vertical="top" wrapText="1"/>
    </xf>
    <xf applyAlignment="1" borderId="1" fillId="2" fontId="4" numFmtId="164" pivotButton="0" quotePrefix="0" xfId="0">
      <alignment horizontal="left" vertical="top"/>
    </xf>
    <xf applyAlignment="1" borderId="1" fillId="2" fontId="4" numFmtId="2" pivotButton="0" quotePrefix="0" xfId="0">
      <alignment horizontal="left" vertical="top"/>
    </xf>
    <xf applyAlignment="1" borderId="1" fillId="3" fontId="5" numFmtId="164" pivotButton="0" quotePrefix="0" xfId="0">
      <alignment horizontal="left" vertical="bottom"/>
    </xf>
    <xf applyAlignment="1" borderId="1" fillId="2" fontId="4" numFmtId="0" pivotButton="0" quotePrefix="0" xfId="0">
      <alignment horizontal="left" vertical="top"/>
    </xf>
    <xf applyAlignment="1" borderId="1" fillId="0" fontId="13" numFmtId="0" pivotButton="0" quotePrefix="0" xfId="0">
      <alignment horizontal="general" vertical="bottom"/>
    </xf>
    <xf applyAlignment="1" borderId="1" fillId="0" fontId="13" numFmtId="2" pivotButton="0" quotePrefix="0" xfId="0">
      <alignment horizontal="general" vertical="bottom"/>
    </xf>
    <xf applyAlignment="1" borderId="1" fillId="0" fontId="13" numFmtId="0" pivotButton="0" quotePrefix="0" xfId="0">
      <alignment horizontal="general" vertical="bottom"/>
    </xf>
    <xf applyAlignment="1" borderId="1" fillId="0" fontId="13" numFmtId="2" pivotButton="0" quotePrefix="0" xfId="0">
      <alignment horizontal="general" vertical="bottom"/>
    </xf>
    <xf applyAlignment="1" borderId="1" fillId="2" fontId="4" numFmtId="0" pivotButton="0" quotePrefix="0" xfId="0">
      <alignment horizontal="left" vertical="top" wrapText="1"/>
    </xf>
    <xf applyAlignment="1" borderId="0" fillId="0" fontId="0" numFmtId="0" pivotButton="0" quotePrefix="0" xfId="0">
      <alignment horizontal="general" vertical="top"/>
    </xf>
    <xf applyAlignment="1" borderId="1" fillId="0" fontId="5" numFmtId="0" pivotButton="0" quotePrefix="0" xfId="0">
      <alignment horizontal="left" vertical="center"/>
    </xf>
    <xf applyAlignment="1" borderId="1" fillId="0" fontId="5" numFmtId="2" pivotButton="0" quotePrefix="0" xfId="0">
      <alignment horizontal="left" vertical="center"/>
    </xf>
    <xf applyAlignment="1" borderId="1" fillId="0" fontId="5" numFmtId="0" pivotButton="0" quotePrefix="0" xfId="0">
      <alignment horizontal="left" vertical="center" wrapText="1"/>
    </xf>
    <xf applyAlignment="1" borderId="4" fillId="5" fontId="15" numFmtId="0" pivotButton="0" quotePrefix="0" xfId="0">
      <alignment horizontal="left" vertical="top"/>
    </xf>
    <xf applyAlignment="1" borderId="0" fillId="0" fontId="16" numFmtId="0" pivotButton="0" quotePrefix="0" xfId="0">
      <alignment horizontal="center"/>
    </xf>
    <xf applyAlignment="1" borderId="4" fillId="6" fontId="17" numFmtId="10" pivotButton="0" quotePrefix="0" xfId="0">
      <alignment horizontal="left"/>
    </xf>
    <xf applyAlignment="1" borderId="4" fillId="6" fontId="17" numFmtId="172" pivotButton="0" quotePrefix="0" xfId="0">
      <alignment horizontal="left"/>
    </xf>
    <xf applyAlignment="1" borderId="4" fillId="6" fontId="17" numFmtId="2" pivotButton="0" quotePrefix="0" xfId="0">
      <alignment horizontal="left"/>
    </xf>
    <xf borderId="0" fillId="0" fontId="16" numFmtId="0" pivotButton="0" quotePrefix="0" xfId="0"/>
    <xf applyAlignment="1" borderId="3" fillId="2" fontId="4" numFmtId="0" pivotButton="0" quotePrefix="0" xfId="0">
      <alignment horizontal="left" vertical="bottom"/>
    </xf>
    <xf applyAlignment="1" borderId="0" fillId="2" fontId="4" numFmtId="0" pivotButton="0" quotePrefix="0" xfId="0">
      <alignment horizontal="left" vertical="bottom"/>
    </xf>
    <xf applyAlignment="1" borderId="0" fillId="2" fontId="4" numFmtId="2" pivotButton="0" quotePrefix="0" xfId="0">
      <alignment horizontal="left" vertical="bottom"/>
    </xf>
    <xf applyAlignment="1" borderId="1" fillId="2" fontId="4" numFmtId="10" pivotButton="0" quotePrefix="0" xfId="0">
      <alignment horizontal="left" vertical="bottom"/>
    </xf>
    <xf applyAlignment="1" borderId="0" fillId="0" fontId="0" numFmtId="0" pivotButton="0" quotePrefix="0" xfId="0">
      <alignment horizontal="center" vertical="bottom"/>
    </xf>
    <xf applyAlignment="1" borderId="1" fillId="3" fontId="5" numFmtId="4" pivotButton="0" quotePrefix="0" xfId="0">
      <alignment horizontal="left" vertical="bottom"/>
    </xf>
    <xf applyAlignment="1" borderId="1" fillId="3" fontId="5" numFmtId="168" pivotButton="0" quotePrefix="0" xfId="0">
      <alignment horizontal="left" vertical="bottom"/>
    </xf>
    <xf applyAlignment="1" borderId="1" fillId="2" fontId="4" numFmtId="164" pivotButton="0" quotePrefix="0" xfId="0">
      <alignment horizontal="left" vertical="center" wrapText="1"/>
    </xf>
    <xf applyAlignment="1" borderId="1" fillId="2" fontId="4" numFmtId="2" pivotButton="0" quotePrefix="0" xfId="0">
      <alignment horizontal="left" vertical="center" wrapText="1"/>
    </xf>
    <xf applyAlignment="1" borderId="1" fillId="2" fontId="4" numFmtId="10" pivotButton="0" quotePrefix="0" xfId="0">
      <alignment horizontal="left" vertical="center" wrapText="1"/>
    </xf>
    <xf applyAlignment="1" borderId="1" fillId="2" fontId="4" numFmtId="0" pivotButton="0" quotePrefix="0" xfId="0">
      <alignment horizontal="left" vertical="center" wrapText="1"/>
    </xf>
    <xf applyAlignment="1" borderId="1" fillId="2" fontId="4" numFmtId="165" pivotButton="0" quotePrefix="0" xfId="0">
      <alignment horizontal="left" vertical="center" wrapText="1"/>
    </xf>
    <xf applyAlignment="1" borderId="0" fillId="0" fontId="0" numFmtId="0" pivotButton="0" quotePrefix="0" xfId="0">
      <alignment horizontal="center" vertical="bottom" wrapText="1"/>
    </xf>
    <xf applyAlignment="1" borderId="0" fillId="0" fontId="0" numFmtId="0" pivotButton="0" quotePrefix="0" xfId="0">
      <alignment horizontal="general" vertical="bottom" wrapText="1"/>
    </xf>
    <xf applyAlignment="1" borderId="1" fillId="3" fontId="5" numFmtId="169" pivotButton="0" quotePrefix="0" xfId="0">
      <alignment horizontal="left" vertical="bottom"/>
    </xf>
    <xf applyAlignment="1" borderId="1" fillId="3" fontId="5" numFmtId="167" pivotButton="0" quotePrefix="0" xfId="0">
      <alignment horizontal="left" vertical="bottom"/>
    </xf>
    <xf applyAlignment="1" borderId="0" fillId="0" fontId="0" numFmtId="170" pivotButton="0" quotePrefix="0" xfId="0">
      <alignment horizontal="general" vertical="bottom"/>
    </xf>
    <xf applyAlignment="1" borderId="0" fillId="0" fontId="0" numFmtId="171" pivotButton="0" quotePrefix="0" xfId="0">
      <alignment horizontal="general" vertical="bottom"/>
    </xf>
    <xf applyAlignment="1" borderId="0" fillId="0" fontId="0" numFmtId="11" pivotButton="0" quotePrefix="0" xfId="0">
      <alignment horizontal="general" vertical="bottom"/>
    </xf>
    <xf applyAlignment="1" borderId="0" fillId="0" fontId="10" numFmtId="0" pivotButton="0" quotePrefix="0" xfId="0">
      <alignment horizontal="center" vertical="center" wrapText="1"/>
    </xf>
    <xf applyAlignment="1" borderId="0" fillId="0" fontId="14" numFmtId="0" pivotButton="0" quotePrefix="0" xfId="0">
      <alignment horizontal="center" vertical="bottom"/>
    </xf>
    <xf applyAlignment="1" borderId="0" fillId="0" fontId="5" numFmtId="0" pivotButton="0" quotePrefix="0" xfId="0">
      <alignment horizontal="left" vertical="center" wrapText="1"/>
    </xf>
  </cellXfs>
  <cellStyles count="6">
    <cellStyle builtinId="0" name="Normal" xfId="0"/>
    <cellStyle builtinId="3" name="Comma" xfId="1"/>
    <cellStyle builtinId="6" name="Comma [0]" xfId="2"/>
    <cellStyle builtinId="4" name="Currency" xfId="3"/>
    <cellStyle builtinId="7" name="Currency [0]" xfId="4"/>
    <cellStyle builtinId="5" name="Percent" xfId="5"/>
  </cellStyles>
  <dxfs count="1">
    <dxf>
      <font>
        <name val="Arial"/>
        <charset val="1"/>
        <family val="0"/>
        <color rgb="FF000000"/>
      </font>
      <alignment horizontal="general" vertical="bottom"/>
    </dxf>
  </dxf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styles.xml" Type="http://schemas.openxmlformats.org/officeDocument/2006/relationships/styles" /><Relationship Id="rId11" Target="theme/theme1.xml" Type="http://schemas.openxmlformats.org/officeDocument/2006/relationships/theme" /></Relationships>
</file>

<file path=xl/comments/comment1.xml><?xml version="1.0" encoding="utf-8"?>
<comments xmlns="http://schemas.openxmlformats.org/spreadsheetml/2006/main">
  <authors>
    <author> </author>
  </authors>
  <commentList>
    <comment authorId="0" ref="E2" shapeId="0">
      <text>
        <t>======
ID#AAAAG6DbBB0
     (2020-09-08 09:54:42)
Initial loss from initiating position due to bid-offers. Strategy fee is assumed to apply on both initialisation and exit day.</t>
      </text>
    </comment>
    <comment authorId="0" ref="I6" shapeId="0">
      <text>
        <t>======
ID#AAAAG6DbBBw
     (2020-09-08 09:54:42)
Can modify for other return frequencies.</t>
      </text>
    </comment>
  </commentList>
</comments>
</file>

<file path=xl/drawings/_rels/drawing1.xml.rels><Relationships xmlns="http://schemas.openxmlformats.org/package/2006/relationships"><Relationship Id="rId1" Target="/xl/media/image1.png" Type="http://schemas.openxmlformats.org/officeDocument/2006/relationships/image"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62280</colOff>
      <row>2</row>
      <rowOff>137880</rowOff>
    </to>
    <pic>
      <nvPicPr>
        <cNvPr descr="" id="0" name="image1.png"/>
        <cNvPicPr/>
      </nvPicPr>
      <blipFill>
        <a:blip r:embed="rId1"/>
        <a:stretch>
          <a:fillRect/>
        </a:stretch>
      </blipFill>
      <spPr>
        <a:xfrm>
          <a:off x="0" y="0"/>
          <a:ext cx="6416640" cy="3882960"/>
        </a:xfrm>
        <a:prstGeom prst="rect">
          <avLst/>
        </a:prstGeom>
        <a:ln>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2.xml.rels><Relationships xmlns="http://schemas.openxmlformats.org/package/2006/relationships"><Relationship Id="rId1" Target="/xl/drawings/drawing1.xml" Type="http://schemas.openxmlformats.org/officeDocument/2006/relationships/drawing" /></Relationships>
</file>

<file path=xl/worksheets/sheet1.xml><?xml version="1.0" encoding="utf-8"?>
<worksheet xmlns:r="http://schemas.openxmlformats.org/officeDocument/2006/relationships" xmlns="http://schemas.openxmlformats.org/spreadsheetml/2006/main">
  <sheetPr filterMode="0">
    <outlinePr summaryBelow="1" summaryRight="1"/>
    <pageSetUpPr fitToPage="0"/>
  </sheetPr>
  <dimension ref="A1:S1001"/>
  <sheetViews>
    <sheetView colorId="64" defaultGridColor="1" rightToLeft="0" showFormulas="0" showGridLines="1" showOutlineSymbols="1" showRowColHeaders="1" showZeros="1" tabSelected="0" topLeftCell="F1" view="normal" workbookViewId="0" zoomScale="100" zoomScaleNormal="100" zoomScalePageLayoutView="100">
      <selection activeCell="J18" activeCellId="0" pane="topLeft" sqref="J18"/>
    </sheetView>
  </sheetViews>
  <sheetFormatPr baseColWidth="8" defaultRowHeight="15" outlineLevelRow="0" zeroHeight="0"/>
  <cols>
    <col customWidth="1" max="1" min="1" style="74" width="16.11"/>
    <col customWidth="1" max="2" min="2" style="74" width="14.6"/>
    <col customWidth="1" max="3" min="3" style="74" width="15.52"/>
    <col customWidth="1" max="4" min="4" style="74" width="16.6"/>
    <col customWidth="1" max="5" min="5" style="74" width="18.6"/>
    <col customWidth="1" max="6" min="6" style="74" width="16.4"/>
    <col customWidth="1" max="7" min="7" style="74" width="37.2"/>
    <col customWidth="1" max="8" min="8" style="74" width="1.5"/>
    <col customWidth="1" max="9" min="9" style="74" width="10.72"/>
    <col customWidth="1" max="10" min="10" style="74" width="1.5"/>
    <col customWidth="1" max="11" min="11" style="74" width="9.710000000000001"/>
    <col customWidth="1" max="12" min="12" style="74" width="1.2"/>
    <col customWidth="1" max="13" min="13" style="74" width="9.710000000000001"/>
    <col customWidth="1" max="14" min="14" style="74" width="1.2"/>
    <col customWidth="1" hidden="1" max="16" min="15" style="74" width="7.6"/>
    <col customWidth="1" hidden="1" max="17" min="17" style="74" width="9.880000000000001"/>
    <col customWidth="1" hidden="1" max="18" min="18" style="74" width="7.6"/>
    <col customWidth="1" max="19" min="19" style="74" width="8.6"/>
    <col customWidth="1" max="1025" min="20" style="74" width="12.6"/>
  </cols>
  <sheetData>
    <row customHeight="1" ht="13.5" r="1" s="75">
      <c r="A1" s="76">
        <f>'Rule Recommendations'!B1</f>
        <v/>
      </c>
      <c r="B1" s="77">
        <f>'Rule Recommendations'!C1</f>
        <v/>
      </c>
      <c r="C1" s="77">
        <f>'Rule Recommendations'!D1</f>
        <v/>
      </c>
      <c r="D1" s="78" t="inlineStr">
        <is>
          <t>Allocations</t>
        </is>
      </c>
      <c r="E1" s="78" t="inlineStr">
        <is>
          <t>Portfolio Index</t>
        </is>
      </c>
      <c r="F1" s="79" t="n"/>
      <c r="G1" s="79" t="n"/>
      <c r="H1" s="79" t="n"/>
      <c r="I1" s="79" t="n"/>
      <c r="J1" s="79" t="n"/>
      <c r="K1" s="79" t="n"/>
      <c r="L1" s="79" t="n"/>
      <c r="M1" s="79" t="n"/>
      <c r="N1" s="79" t="n"/>
      <c r="O1" s="79" t="n"/>
      <c r="P1" s="79" t="n"/>
      <c r="Q1" s="79" t="n"/>
      <c r="R1" s="79" t="n"/>
      <c r="S1" s="79" t="n"/>
    </row>
    <row customHeight="1" ht="13.5" r="2" s="75">
      <c r="A2" s="80">
        <f>IF('Time Series Inputs'!A2="","",'Time Series Inputs'!A2)</f>
        <v/>
      </c>
      <c r="B2" s="81">
        <f>IF('Time Series Inputs'!B2="","",'Time Series Inputs'!B2)</f>
        <v/>
      </c>
      <c r="C2" s="81">
        <f>IF('Time Series Inputs'!C2="","",'Time Series Inputs'!C2)</f>
        <v/>
      </c>
      <c r="D2" s="82">
        <f>IF(A2="","",'Apply Constraints'!A2)</f>
        <v/>
      </c>
      <c r="E2" s="82">
        <f>IF('Performance Calculation'!X2="","",'Performance Calculation'!X2)</f>
        <v/>
      </c>
      <c r="F2" s="79" t="n"/>
      <c r="G2" s="83" t="inlineStr">
        <is>
          <t>Portfolio Performance</t>
        </is>
      </c>
      <c r="H2" s="84" t="n"/>
      <c r="I2" s="84" t="n"/>
      <c r="J2" s="85" t="n"/>
      <c r="K2" s="85" t="n"/>
      <c r="L2" s="85" t="n"/>
      <c r="M2" s="85" t="n"/>
      <c r="N2" s="79" t="n"/>
      <c r="O2" s="79" t="n"/>
      <c r="P2" s="79" t="n"/>
      <c r="Q2" s="79" t="n"/>
      <c r="R2" s="79" t="n"/>
      <c r="S2" s="79" t="n"/>
    </row>
    <row customHeight="1" ht="13.5" r="3" s="75">
      <c r="A3" s="80">
        <f>IF('Time Series Inputs'!A3="","",'Time Series Inputs'!A3)</f>
        <v/>
      </c>
      <c r="B3" s="81">
        <f>IF('Time Series Inputs'!B3="","",'Time Series Inputs'!B3)</f>
        <v/>
      </c>
      <c r="C3" s="81">
        <f>IF('Time Series Inputs'!C3="","",'Time Series Inputs'!C3)</f>
        <v/>
      </c>
      <c r="D3" s="82">
        <f>IF(A3="","",'Apply Constraints'!A3)</f>
        <v/>
      </c>
      <c r="E3" s="82">
        <f>IF('Performance Calculation'!X3="","",'Performance Calculation'!X3)</f>
        <v/>
      </c>
      <c r="F3" s="79" t="n"/>
      <c r="G3" s="86" t="inlineStr">
        <is>
          <t>Start of trading</t>
        </is>
      </c>
      <c r="H3" s="86" t="n"/>
      <c r="I3" s="80">
        <f>MIN($A:$A)</f>
        <v/>
      </c>
      <c r="J3" s="85" t="n"/>
      <c r="K3" s="85" t="n"/>
      <c r="L3" s="85" t="n"/>
      <c r="M3" s="85" t="n"/>
      <c r="N3" s="79" t="n"/>
      <c r="O3" s="79" t="n"/>
      <c r="P3" s="79" t="n"/>
      <c r="Q3" s="79" t="n"/>
      <c r="R3" s="79" t="n"/>
      <c r="S3" s="79" t="n"/>
    </row>
    <row customHeight="1" ht="13.5" r="4" s="75">
      <c r="A4" s="80">
        <f>IF('Time Series Inputs'!A4="","",'Time Series Inputs'!A4)</f>
        <v/>
      </c>
      <c r="B4" s="81">
        <f>IF('Time Series Inputs'!B4="","",'Time Series Inputs'!B4)</f>
        <v/>
      </c>
      <c r="C4" s="81">
        <f>IF('Time Series Inputs'!C4="","",'Time Series Inputs'!C4)</f>
        <v/>
      </c>
      <c r="D4" s="82">
        <f>IF(A4="","",'Apply Constraints'!A4)</f>
        <v/>
      </c>
      <c r="E4" s="82">
        <f>IF('Performance Calculation'!X4="","",'Performance Calculation'!X4)</f>
        <v/>
      </c>
      <c r="F4" s="79" t="n"/>
      <c r="G4" s="86" t="inlineStr">
        <is>
          <t>End of trading</t>
        </is>
      </c>
      <c r="H4" s="86" t="n"/>
      <c r="I4" s="80">
        <f>MAX($A:$A)</f>
        <v/>
      </c>
      <c r="J4" s="85" t="n"/>
      <c r="K4" s="85" t="n"/>
      <c r="L4" s="85" t="n"/>
      <c r="M4" s="85" t="n"/>
      <c r="N4" s="79" t="n"/>
      <c r="O4" s="79" t="n"/>
      <c r="P4" s="79" t="n"/>
      <c r="Q4" s="79" t="n"/>
      <c r="R4" s="87" t="n"/>
      <c r="S4" s="79" t="n"/>
    </row>
    <row customHeight="1" ht="13.5" r="5" s="75">
      <c r="A5" s="80">
        <f>IF('Time Series Inputs'!A5="","",'Time Series Inputs'!A5)</f>
        <v/>
      </c>
      <c r="B5" s="81">
        <f>IF('Time Series Inputs'!B5="","",'Time Series Inputs'!B5)</f>
        <v/>
      </c>
      <c r="C5" s="81">
        <f>IF('Time Series Inputs'!C5="","",'Time Series Inputs'!C5)</f>
        <v/>
      </c>
      <c r="D5" s="82">
        <f>IF(A5="","",'Apply Constraints'!A5)</f>
        <v/>
      </c>
      <c r="E5" s="82">
        <f>IF('Performance Calculation'!X5="","",'Performance Calculation'!X5)</f>
        <v/>
      </c>
      <c r="F5" s="79" t="n"/>
      <c r="G5" s="86" t="inlineStr">
        <is>
          <t>Number of days</t>
        </is>
      </c>
      <c r="H5" s="86" t="n"/>
      <c r="I5" s="86">
        <f>COUNT($A:$A)</f>
        <v/>
      </c>
      <c r="J5" s="85" t="n"/>
      <c r="K5" s="85" t="n"/>
      <c r="L5" s="85" t="n"/>
      <c r="M5" s="85" t="n"/>
      <c r="N5" s="79" t="n"/>
      <c r="O5" s="79" t="n"/>
      <c r="P5" s="79" t="n"/>
      <c r="Q5" s="79" t="n"/>
      <c r="R5" s="79" t="n"/>
      <c r="S5" s="79" t="n"/>
    </row>
    <row customHeight="1" ht="13.5" r="6" s="75">
      <c r="A6" s="80">
        <f>IF('Time Series Inputs'!A6="","",'Time Series Inputs'!A6)</f>
        <v/>
      </c>
      <c r="B6" s="81">
        <f>IF('Time Series Inputs'!B6="","",'Time Series Inputs'!B6)</f>
        <v/>
      </c>
      <c r="C6" s="81">
        <f>IF('Time Series Inputs'!C6="","",'Time Series Inputs'!C6)</f>
        <v/>
      </c>
      <c r="D6" s="82">
        <f>IF(A6="","",'Apply Constraints'!A6)</f>
        <v/>
      </c>
      <c r="E6" s="82">
        <f>IF('Performance Calculation'!X6="","",'Performance Calculation'!X6)</f>
        <v/>
      </c>
      <c r="F6" s="79" t="n"/>
      <c r="G6" s="86" t="inlineStr">
        <is>
          <t>Annualization factor</t>
        </is>
      </c>
      <c r="H6" s="86" t="n"/>
      <c r="I6" s="86" t="n">
        <v>252</v>
      </c>
      <c r="J6" s="85" t="n"/>
      <c r="K6" s="85" t="n"/>
      <c r="L6" s="85" t="n"/>
      <c r="M6" s="85" t="n"/>
      <c r="N6" s="79" t="n"/>
      <c r="O6" s="79" t="n"/>
      <c r="P6" s="79" t="n"/>
      <c r="Q6" s="79" t="n"/>
      <c r="R6" s="79" t="n"/>
      <c r="S6" s="79" t="n"/>
    </row>
    <row customHeight="1" ht="13.5" r="7" s="75">
      <c r="A7" s="80">
        <f>IF('Time Series Inputs'!A7="","",'Time Series Inputs'!A7)</f>
        <v/>
      </c>
      <c r="B7" s="81">
        <f>IF('Time Series Inputs'!B7="","",'Time Series Inputs'!B7)</f>
        <v/>
      </c>
      <c r="C7" s="81">
        <f>IF('Time Series Inputs'!C7="","",'Time Series Inputs'!C7)</f>
        <v/>
      </c>
      <c r="D7" s="82">
        <f>IF(A7="","",'Apply Constraints'!A7)</f>
        <v/>
      </c>
      <c r="E7" s="82">
        <f>IF('Performance Calculation'!X7="","",'Performance Calculation'!X7)</f>
        <v/>
      </c>
      <c r="F7" s="79" t="n"/>
      <c r="G7" s="86" t="inlineStr">
        <is>
          <t>Portfolio Return</t>
        </is>
      </c>
      <c r="H7" s="86" t="n"/>
      <c r="I7" s="82">
        <f>IFERROR(VLOOKUP($I$4,$A$2:$E$1001,5,FALSE())-1,"#ERROR!")</f>
        <v/>
      </c>
      <c r="J7" s="85" t="n"/>
      <c r="K7" s="85">
        <f>IF(I7="#ERROR!","Error in calculation - input time series or parameters may have empty (NaN) values.","")</f>
        <v/>
      </c>
      <c r="L7" s="85" t="n"/>
      <c r="M7" s="85" t="n"/>
      <c r="N7" s="79" t="n"/>
      <c r="O7" s="79" t="n"/>
      <c r="P7" s="79" t="n"/>
      <c r="Q7" s="79" t="n"/>
      <c r="R7" s="79" t="n"/>
      <c r="S7" s="79" t="n"/>
    </row>
    <row customHeight="1" ht="13.5" r="8" s="75">
      <c r="A8" s="80">
        <f>IF('Time Series Inputs'!A8="","",'Time Series Inputs'!A8)</f>
        <v/>
      </c>
      <c r="B8" s="81">
        <f>IF('Time Series Inputs'!B8="","",'Time Series Inputs'!B8)</f>
        <v/>
      </c>
      <c r="C8" s="81">
        <f>IF('Time Series Inputs'!C8="","",'Time Series Inputs'!C8)</f>
        <v/>
      </c>
      <c r="D8" s="82">
        <f>IF(A8="","",'Apply Constraints'!A8)</f>
        <v/>
      </c>
      <c r="E8" s="82">
        <f>IF('Performance Calculation'!X8="","",'Performance Calculation'!X8)</f>
        <v/>
      </c>
      <c r="F8" s="79" t="n"/>
      <c r="G8" s="86" t="inlineStr">
        <is>
          <t>Portfolio Annualised Return</t>
        </is>
      </c>
      <c r="H8" s="86" t="n"/>
      <c r="I8" s="82">
        <f>IFERROR((1+$I$7)^($I$6/($I$5-1))-1,"#ERROR!")</f>
        <v/>
      </c>
      <c r="J8" s="85" t="n"/>
      <c r="K8" s="85">
        <f>IF(I8="#ERROR!","Error in calculation - input time series or parameters may have empty (NaN) values.","")</f>
        <v/>
      </c>
      <c r="L8" s="85" t="n"/>
      <c r="M8" s="85" t="n"/>
      <c r="N8" s="79" t="n"/>
      <c r="O8" s="79" t="n"/>
      <c r="P8" s="79" t="n"/>
      <c r="Q8" s="79" t="n"/>
      <c r="R8" s="79" t="n"/>
      <c r="S8" s="79" t="n"/>
    </row>
    <row customHeight="1" ht="13.5" r="9" s="75">
      <c r="A9" s="80">
        <f>IF('Time Series Inputs'!A9="","",'Time Series Inputs'!A9)</f>
        <v/>
      </c>
      <c r="B9" s="81">
        <f>IF('Time Series Inputs'!B9="","",'Time Series Inputs'!B9)</f>
        <v/>
      </c>
      <c r="C9" s="81">
        <f>IF('Time Series Inputs'!C9="","",'Time Series Inputs'!C9)</f>
        <v/>
      </c>
      <c r="D9" s="82">
        <f>IF(A9="","",'Apply Constraints'!A9)</f>
        <v/>
      </c>
      <c r="E9" s="82">
        <f>IF('Performance Calculation'!X9="","",'Performance Calculation'!X9)</f>
        <v/>
      </c>
      <c r="F9" s="79" t="n"/>
      <c r="G9" s="86" t="inlineStr">
        <is>
          <t>Annualised Return / Max Daily Exposure</t>
        </is>
      </c>
      <c r="H9" s="86" t="n"/>
      <c r="I9" s="82">
        <f>IFERROR(IF(I15=0,0,$I$8/$I$15),"#ERROR!")</f>
        <v/>
      </c>
      <c r="J9" s="85" t="n"/>
      <c r="K9" s="85">
        <f>IF(I9="#ERROR!","Error in calculation - input time series or parameters may have empty (NaN) values.","")</f>
        <v/>
      </c>
      <c r="L9" s="85" t="n"/>
      <c r="M9" s="85" t="n"/>
      <c r="N9" s="79" t="n"/>
      <c r="O9" s="79" t="n"/>
      <c r="P9" s="79" t="n"/>
      <c r="Q9" s="79" t="n"/>
      <c r="R9" s="79" t="n"/>
      <c r="S9" s="79" t="n"/>
    </row>
    <row customHeight="1" ht="13.5" r="10" s="75">
      <c r="A10" s="80">
        <f>IF('Time Series Inputs'!A10="","",'Time Series Inputs'!A10)</f>
        <v/>
      </c>
      <c r="B10" s="81">
        <f>IF('Time Series Inputs'!B10="","",'Time Series Inputs'!B10)</f>
        <v/>
      </c>
      <c r="C10" s="81">
        <f>IF('Time Series Inputs'!C10="","",'Time Series Inputs'!C10)</f>
        <v/>
      </c>
      <c r="D10" s="82">
        <f>IF(A10="","",'Apply Constraints'!A10)</f>
        <v/>
      </c>
      <c r="E10" s="82">
        <f>IF('Performance Calculation'!X10="","",'Performance Calculation'!X10)</f>
        <v/>
      </c>
      <c r="F10" s="79" t="n"/>
      <c r="G10" s="85" t="n"/>
      <c r="H10" s="85" t="n"/>
      <c r="I10" s="85" t="n"/>
      <c r="J10" s="85" t="n"/>
      <c r="K10" s="85" t="n"/>
      <c r="L10" s="85" t="n"/>
      <c r="M10" s="85" t="n"/>
      <c r="N10" s="79" t="n"/>
      <c r="O10" s="79" t="n"/>
      <c r="P10" s="79" t="n"/>
      <c r="Q10" s="79" t="n"/>
      <c r="R10" s="79" t="n"/>
      <c r="S10" s="79" t="n"/>
    </row>
    <row customHeight="1" ht="13.5" r="11" s="75">
      <c r="A11" s="80">
        <f>IF('Time Series Inputs'!A11="","",'Time Series Inputs'!A11)</f>
        <v/>
      </c>
      <c r="B11" s="81">
        <f>IF('Time Series Inputs'!B11="","",'Time Series Inputs'!B11)</f>
        <v/>
      </c>
      <c r="C11" s="81">
        <f>IF('Time Series Inputs'!C11="","",'Time Series Inputs'!C11)</f>
        <v/>
      </c>
      <c r="D11" s="82">
        <f>IF(A11="","",'Apply Constraints'!A11)</f>
        <v/>
      </c>
      <c r="E11" s="82">
        <f>IF('Performance Calculation'!X11="","",'Performance Calculation'!X11)</f>
        <v/>
      </c>
      <c r="F11" s="79" t="n"/>
      <c r="G11" s="83" t="inlineStr">
        <is>
          <t>Portfolio Restrictions</t>
        </is>
      </c>
      <c r="H11" s="84" t="n"/>
      <c r="I11" s="83" t="inlineStr">
        <is>
          <t>Value</t>
        </is>
      </c>
      <c r="J11" s="88" t="n"/>
      <c r="K11" s="89" t="inlineStr">
        <is>
          <t>Override</t>
        </is>
      </c>
      <c r="L11" s="90" t="n"/>
      <c r="M11" s="83" t="inlineStr">
        <is>
          <t>Imported</t>
        </is>
      </c>
      <c r="N11" s="79" t="n"/>
      <c r="O11" s="79" t="n"/>
      <c r="P11" s="79" t="n"/>
      <c r="Q11" s="79" t="n"/>
      <c r="R11" s="79" t="n"/>
      <c r="S11" s="79" t="n"/>
    </row>
    <row customHeight="1" ht="13.5" r="12" s="75">
      <c r="A12" s="80">
        <f>IF('Time Series Inputs'!A12="","",'Time Series Inputs'!A12)</f>
        <v/>
      </c>
      <c r="B12" s="81">
        <f>IF('Time Series Inputs'!B12="","",'Time Series Inputs'!B12)</f>
        <v/>
      </c>
      <c r="C12" s="81">
        <f>IF('Time Series Inputs'!C12="","",'Time Series Inputs'!C12)</f>
        <v/>
      </c>
      <c r="D12" s="82">
        <f>IF(A12="","",'Apply Constraints'!A12)</f>
        <v/>
      </c>
      <c r="E12" s="82">
        <f>IF('Performance Calculation'!X12="","",'Performance Calculation'!X12)</f>
        <v/>
      </c>
      <c r="F12" s="79" t="n"/>
      <c r="G12" s="86" t="inlineStr">
        <is>
          <t>Annual strategy fee</t>
        </is>
      </c>
      <c r="H12" s="82" t="n"/>
      <c r="I12" s="82">
        <f>N12</f>
        <v/>
      </c>
      <c r="J12" s="91" t="n"/>
      <c r="K12" s="92" t="n"/>
      <c r="L12" s="93">
        <f>IF('Calculation Results'!I12="",K12,I12)</f>
        <v/>
      </c>
      <c r="M12" s="82">
        <f>'Portfolio Restrictions Inputs'!B2</f>
        <v/>
      </c>
      <c r="N12" s="94">
        <f>IF('Calculation Results'!K12="",M12,K12)</f>
        <v/>
      </c>
      <c r="O12" s="79" t="n"/>
      <c r="P12" s="79" t="n"/>
      <c r="Q12" s="79" t="n"/>
      <c r="R12" s="79" t="n"/>
      <c r="S12" s="79" t="n"/>
    </row>
    <row customHeight="1" ht="13.5" r="13" s="75">
      <c r="A13" s="80">
        <f>IF('Time Series Inputs'!A13="","",'Time Series Inputs'!A13)</f>
        <v/>
      </c>
      <c r="B13" s="81">
        <f>IF('Time Series Inputs'!B13="","",'Time Series Inputs'!B13)</f>
        <v/>
      </c>
      <c r="C13" s="81">
        <f>IF('Time Series Inputs'!C13="","",'Time Series Inputs'!C13)</f>
        <v/>
      </c>
      <c r="D13" s="82">
        <f>IF(A13="","",'Apply Constraints'!A13)</f>
        <v/>
      </c>
      <c r="E13" s="82">
        <f>IF('Performance Calculation'!X13="","",'Performance Calculation'!X13)</f>
        <v/>
      </c>
      <c r="F13" s="79" t="n"/>
      <c r="G13" s="86" t="inlineStr">
        <is>
          <t>Bid-offer spread</t>
        </is>
      </c>
      <c r="H13" s="82" t="n"/>
      <c r="I13" s="82">
        <f>N13</f>
        <v/>
      </c>
      <c r="J13" s="91" t="n"/>
      <c r="K13" s="92" t="n"/>
      <c r="L13" s="93">
        <f>IF('Calculation Results'!I13="",K13,I13)</f>
        <v/>
      </c>
      <c r="M13" s="82">
        <f>'Portfolio Restrictions Inputs'!B3</f>
        <v/>
      </c>
      <c r="N13" s="94">
        <f>IF('Calculation Results'!K13="",M13,K13)</f>
        <v/>
      </c>
      <c r="O13" s="79" t="n"/>
      <c r="P13" s="79" t="n"/>
      <c r="Q13" s="79" t="n"/>
      <c r="R13" s="79" t="n"/>
      <c r="S13" s="79" t="n"/>
    </row>
    <row customHeight="1" ht="13.5" r="14" s="75">
      <c r="A14" s="80">
        <f>IF('Time Series Inputs'!A14="","",'Time Series Inputs'!A14)</f>
        <v/>
      </c>
      <c r="B14" s="81">
        <f>IF('Time Series Inputs'!B14="","",'Time Series Inputs'!B14)</f>
        <v/>
      </c>
      <c r="C14" s="81">
        <f>IF('Time Series Inputs'!C14="","",'Time Series Inputs'!C14)</f>
        <v/>
      </c>
      <c r="D14" s="82">
        <f>IF(A14="","",'Apply Constraints'!A14)</f>
        <v/>
      </c>
      <c r="E14" s="82">
        <f>IF('Performance Calculation'!X14="","",'Performance Calculation'!X14)</f>
        <v/>
      </c>
      <c r="F14" s="79" t="n"/>
      <c r="G14" s="86" t="inlineStr">
        <is>
          <t>First allowed trade date</t>
        </is>
      </c>
      <c r="H14" s="86" t="n"/>
      <c r="I14" s="95">
        <f>N14</f>
        <v/>
      </c>
      <c r="J14" s="96" t="n"/>
      <c r="K14" s="97" t="n"/>
      <c r="L14" s="98">
        <f>IF('Calculation Results'!I14="",K14,I14)</f>
        <v/>
      </c>
      <c r="M14" s="82">
        <f>'Portfolio Restrictions Inputs'!B4</f>
        <v/>
      </c>
      <c r="N14" s="94">
        <f>IF('Calculation Results'!K14="",M14,K14)</f>
        <v/>
      </c>
      <c r="O14" s="79" t="n"/>
      <c r="P14" s="79" t="n"/>
      <c r="Q14" s="79" t="n"/>
      <c r="R14" s="79" t="n"/>
      <c r="S14" s="79" t="n"/>
    </row>
    <row customHeight="1" ht="13.5" r="15" s="75">
      <c r="A15" s="80">
        <f>IF('Time Series Inputs'!A15="","",'Time Series Inputs'!A15)</f>
        <v/>
      </c>
      <c r="B15" s="81">
        <f>IF('Time Series Inputs'!B15="","",'Time Series Inputs'!B15)</f>
        <v/>
      </c>
      <c r="C15" s="81">
        <f>IF('Time Series Inputs'!C15="","",'Time Series Inputs'!C15)</f>
        <v/>
      </c>
      <c r="D15" s="82">
        <f>IF(A15="","",'Apply Constraints'!A15)</f>
        <v/>
      </c>
      <c r="E15" s="82">
        <f>IF('Performance Calculation'!X15="","",'Performance Calculation'!X15)</f>
        <v/>
      </c>
      <c r="F15" s="79" t="n"/>
      <c r="G15" s="86" t="inlineStr">
        <is>
          <t>Maximum allocation</t>
        </is>
      </c>
      <c r="H15" s="99" t="n"/>
      <c r="I15" s="99">
        <f>N15</f>
        <v/>
      </c>
      <c r="J15" s="100" t="n"/>
      <c r="K15" s="92" t="n"/>
      <c r="L15" s="101">
        <f>IF('Calculation Results'!I15="",K15,I15)</f>
        <v/>
      </c>
      <c r="M15" s="82">
        <f>'Portfolio Restrictions Inputs'!B5</f>
        <v/>
      </c>
      <c r="N15" s="94">
        <f>IF('Calculation Results'!K15="",M15,K15)</f>
        <v/>
      </c>
      <c r="O15" s="79" t="n"/>
      <c r="P15" s="79" t="n"/>
      <c r="Q15" s="79" t="n"/>
      <c r="R15" s="79" t="n"/>
      <c r="S15" s="79" t="n"/>
    </row>
    <row customHeight="1" ht="13.5" r="16" s="75">
      <c r="A16" s="80">
        <f>IF('Time Series Inputs'!A16="","",'Time Series Inputs'!A16)</f>
        <v/>
      </c>
      <c r="B16" s="81">
        <f>IF('Time Series Inputs'!B16="","",'Time Series Inputs'!B16)</f>
        <v/>
      </c>
      <c r="C16" s="81">
        <f>IF('Time Series Inputs'!C16="","",'Time Series Inputs'!C16)</f>
        <v/>
      </c>
      <c r="D16" s="82">
        <f>IF(A16="","",'Apply Constraints'!A16)</f>
        <v/>
      </c>
      <c r="E16" s="82">
        <f>IF('Performance Calculation'!X16="","",'Performance Calculation'!X16)</f>
        <v/>
      </c>
      <c r="F16" s="79" t="n"/>
      <c r="G16" s="86" t="inlineStr">
        <is>
          <t>Maximum short position</t>
        </is>
      </c>
      <c r="H16" s="99" t="n"/>
      <c r="I16" s="99">
        <f>N16</f>
        <v/>
      </c>
      <c r="J16" s="100" t="n"/>
      <c r="K16" s="92" t="n"/>
      <c r="L16" s="101">
        <f>IF('Calculation Results'!I16="",K16,I16)</f>
        <v/>
      </c>
      <c r="M16" s="82">
        <f>'Portfolio Restrictions Inputs'!B6</f>
        <v/>
      </c>
      <c r="N16" s="94">
        <f>IF('Calculation Results'!K16="",M16,K16)</f>
        <v/>
      </c>
      <c r="O16" s="79" t="n"/>
      <c r="P16" s="79" t="n"/>
      <c r="Q16" s="79" t="n"/>
      <c r="R16" s="79" t="n"/>
      <c r="S16" s="79" t="n"/>
    </row>
    <row customHeight="1" ht="13.5" r="17" s="75">
      <c r="A17" s="80">
        <f>IF('Time Series Inputs'!A17="","",'Time Series Inputs'!A17)</f>
        <v/>
      </c>
      <c r="B17" s="81">
        <f>IF('Time Series Inputs'!B17="","",'Time Series Inputs'!B17)</f>
        <v/>
      </c>
      <c r="C17" s="81">
        <f>IF('Time Series Inputs'!C17="","",'Time Series Inputs'!C17)</f>
        <v/>
      </c>
      <c r="D17" s="82">
        <f>IF(A17="","",'Apply Constraints'!A17)</f>
        <v/>
      </c>
      <c r="E17" s="82">
        <f>IF('Performance Calculation'!X17="","",'Performance Calculation'!X17)</f>
        <v/>
      </c>
      <c r="F17" s="79" t="n"/>
      <c r="G17" s="86" t="inlineStr">
        <is>
          <t>Minimum adjustment threshold</t>
        </is>
      </c>
      <c r="H17" s="99" t="n"/>
      <c r="I17" s="99">
        <f>N17</f>
        <v/>
      </c>
      <c r="J17" s="100" t="n"/>
      <c r="K17" s="92" t="n"/>
      <c r="L17" s="101">
        <f>IF('Calculation Results'!I17="",K17,I17)</f>
        <v/>
      </c>
      <c r="M17" s="82">
        <f>'Portfolio Restrictions Inputs'!B7</f>
        <v/>
      </c>
      <c r="N17" s="94">
        <f>IF('Calculation Results'!K17="",M17,K17)</f>
        <v/>
      </c>
      <c r="O17" s="79" t="n"/>
      <c r="P17" s="79" t="n"/>
      <c r="Q17" s="79" t="n"/>
      <c r="R17" s="79" t="n"/>
      <c r="S17" s="79" t="n"/>
    </row>
    <row customHeight="1" ht="13.5" r="18" s="75">
      <c r="A18" s="80">
        <f>IF('Time Series Inputs'!A18="","",'Time Series Inputs'!A18)</f>
        <v/>
      </c>
      <c r="B18" s="81">
        <f>IF('Time Series Inputs'!B18="","",'Time Series Inputs'!B18)</f>
        <v/>
      </c>
      <c r="C18" s="81">
        <f>IF('Time Series Inputs'!C18="","",'Time Series Inputs'!C18)</f>
        <v/>
      </c>
      <c r="D18" s="82">
        <f>IF(A18="","",'Apply Constraints'!A18)</f>
        <v/>
      </c>
      <c r="E18" s="82">
        <f>IF('Performance Calculation'!X18="","",'Performance Calculation'!X18)</f>
        <v/>
      </c>
      <c r="F18" s="79" t="n"/>
      <c r="G18" s="86" t="inlineStr">
        <is>
          <t>Daily stop loss</t>
        </is>
      </c>
      <c r="H18" s="99" t="n"/>
      <c r="I18" s="99">
        <f>N18</f>
        <v/>
      </c>
      <c r="J18" s="100" t="n"/>
      <c r="K18" s="92" t="n"/>
      <c r="L18" s="101">
        <f>IF('Calculation Results'!I18="",K18,I18)</f>
        <v/>
      </c>
      <c r="M18" s="82">
        <f>'Portfolio Restrictions Inputs'!B8</f>
        <v/>
      </c>
      <c r="N18" s="94">
        <f>IF('Calculation Results'!K18="",M18,K18)</f>
        <v/>
      </c>
      <c r="O18" s="79" t="n"/>
      <c r="P18" s="79" t="n"/>
      <c r="Q18" s="79" t="n"/>
      <c r="R18" s="79" t="n"/>
      <c r="S18" s="79" t="n"/>
    </row>
    <row customHeight="1" ht="13.5" r="19" s="75">
      <c r="A19" s="80">
        <f>IF('Time Series Inputs'!A19="","",'Time Series Inputs'!A19)</f>
        <v/>
      </c>
      <c r="B19" s="81">
        <f>IF('Time Series Inputs'!B19="","",'Time Series Inputs'!B19)</f>
        <v/>
      </c>
      <c r="C19" s="81">
        <f>IF('Time Series Inputs'!C19="","",'Time Series Inputs'!C19)</f>
        <v/>
      </c>
      <c r="D19" s="82">
        <f>IF(A19="","",'Apply Constraints'!A19)</f>
        <v/>
      </c>
      <c r="E19" s="82">
        <f>IF('Performance Calculation'!X19="","",'Performance Calculation'!X19)</f>
        <v/>
      </c>
      <c r="F19" s="79" t="n"/>
      <c r="G19" s="83" t="inlineStr">
        <is>
          <t>Trading Rule Parameters</t>
        </is>
      </c>
      <c r="H19" s="102" t="n"/>
      <c r="I19" s="102" t="n"/>
      <c r="J19" s="103" t="n"/>
      <c r="K19" s="104" t="n"/>
      <c r="L19" s="105" t="n"/>
      <c r="M19" s="106" t="n"/>
      <c r="N19" s="107" t="n"/>
      <c r="O19" s="79" t="n"/>
      <c r="P19" s="79" t="n"/>
      <c r="Q19" s="79" t="n"/>
      <c r="R19" s="79" t="n"/>
      <c r="S19" s="79" t="n"/>
    </row>
    <row customHeight="1" ht="13.5" r="20" s="75">
      <c r="A20" s="80">
        <f>IF('Time Series Inputs'!A20="","",'Time Series Inputs'!A20)</f>
        <v/>
      </c>
      <c r="B20" s="81">
        <f>IF('Time Series Inputs'!B20="","",'Time Series Inputs'!B20)</f>
        <v/>
      </c>
      <c r="C20" s="81">
        <f>IF('Time Series Inputs'!C20="","",'Time Series Inputs'!C20)</f>
        <v/>
      </c>
      <c r="D20" s="82">
        <f>IF(A20="","",'Apply Constraints'!A20)</f>
        <v/>
      </c>
      <c r="E20" s="82">
        <f>IF('Performance Calculation'!X20="","",'Performance Calculation'!X20)</f>
        <v/>
      </c>
      <c r="F20" s="79" t="n"/>
      <c r="G20" s="108">
        <f>'Parameter Inputs'!A2</f>
        <v/>
      </c>
      <c r="H20" s="108" t="n"/>
      <c r="I20" s="109">
        <f>N20</f>
        <v/>
      </c>
      <c r="J20" s="96" t="n"/>
      <c r="K20" s="110" t="n"/>
      <c r="L20" s="111">
        <f>IF('Calculation Results'!I20= "", K20, I20)</f>
        <v/>
      </c>
      <c r="M20" s="82">
        <f>'Parameter Inputs'!B2</f>
        <v/>
      </c>
      <c r="N20" s="94">
        <f>IF('Calculation Results'!K20= "", M20, K20)</f>
        <v/>
      </c>
      <c r="O20" s="79" t="n"/>
      <c r="P20" s="79" t="n"/>
      <c r="Q20" s="79" t="n"/>
      <c r="R20" s="79" t="n"/>
      <c r="S20" s="79" t="n"/>
    </row>
    <row customHeight="1" ht="13.5" r="21" s="75">
      <c r="A21" s="80">
        <f>IF('Time Series Inputs'!A21="","",'Time Series Inputs'!A21)</f>
        <v/>
      </c>
      <c r="B21" s="81">
        <f>IF('Time Series Inputs'!B21="","",'Time Series Inputs'!B21)</f>
        <v/>
      </c>
      <c r="C21" s="81">
        <f>IF('Time Series Inputs'!C21="","",'Time Series Inputs'!C21)</f>
        <v/>
      </c>
      <c r="D21" s="82">
        <f>IF(A21="","",'Apply Constraints'!A21)</f>
        <v/>
      </c>
      <c r="E21" s="82">
        <f>IF('Performance Calculation'!X21="","",'Performance Calculation'!X21)</f>
        <v/>
      </c>
      <c r="F21" s="79" t="n"/>
      <c r="G21" s="112">
        <f>'Parameter Inputs'!A3</f>
        <v/>
      </c>
      <c r="H21" s="112" t="n"/>
      <c r="I21" s="113">
        <f>N21</f>
        <v/>
      </c>
      <c r="J21" s="114" t="n"/>
      <c r="K21" s="115" t="n"/>
      <c r="L21" s="116">
        <f>IF('Calculation Results'!I21= "", K21, I21)</f>
        <v/>
      </c>
      <c r="M21" s="117">
        <f>'Parameter Inputs'!B3</f>
        <v/>
      </c>
      <c r="N21" s="118">
        <f>IF('Calculation Results'!K21= "", M21, K21)</f>
        <v/>
      </c>
      <c r="O21" s="79" t="n"/>
      <c r="P21" s="79" t="n"/>
      <c r="Q21" s="79" t="n"/>
      <c r="R21" s="79" t="n"/>
      <c r="S21" s="79" t="n"/>
    </row>
    <row customHeight="1" ht="13.5" r="22" s="75">
      <c r="A22" s="80">
        <f>IF('Time Series Inputs'!A22="","",'Time Series Inputs'!A22)</f>
        <v/>
      </c>
      <c r="B22" s="81">
        <f>IF('Time Series Inputs'!B22="","",'Time Series Inputs'!B22)</f>
        <v/>
      </c>
      <c r="C22" s="81">
        <f>IF('Time Series Inputs'!C22="","",'Time Series Inputs'!C22)</f>
        <v/>
      </c>
      <c r="D22" s="82">
        <f>IF(A22="","",'Apply Constraints'!A22)</f>
        <v/>
      </c>
      <c r="E22" s="82">
        <f>IF('Performance Calculation'!X22="","",'Performance Calculation'!X22)</f>
        <v/>
      </c>
      <c r="F22" s="79" t="n"/>
      <c r="G22" s="112">
        <f>'Parameter Inputs'!A4</f>
        <v/>
      </c>
      <c r="H22" s="112" t="n"/>
      <c r="I22" s="113">
        <f>N22</f>
        <v/>
      </c>
      <c r="J22" s="114" t="n"/>
      <c r="K22" s="115" t="n"/>
      <c r="L22" s="116">
        <f>IF('Calculation Results'!I22= "", K22, I22)</f>
        <v/>
      </c>
      <c r="M22" s="117">
        <f>'Parameter Inputs'!B4</f>
        <v/>
      </c>
      <c r="N22" s="118">
        <f>IF('Calculation Results'!K22= "", M22, K22)</f>
        <v/>
      </c>
      <c r="O22" s="79" t="n"/>
      <c r="P22" s="79" t="n"/>
      <c r="Q22" s="79" t="n"/>
      <c r="R22" s="79" t="n"/>
      <c r="S22" s="79" t="n"/>
    </row>
    <row customHeight="1" ht="13.5" r="23" s="75">
      <c r="A23" s="80">
        <f>IF('Time Series Inputs'!A23="","",'Time Series Inputs'!A23)</f>
        <v/>
      </c>
      <c r="B23" s="81">
        <f>IF('Time Series Inputs'!B23="","",'Time Series Inputs'!B23)</f>
        <v/>
      </c>
      <c r="C23" s="81">
        <f>IF('Time Series Inputs'!C23="","",'Time Series Inputs'!C23)</f>
        <v/>
      </c>
      <c r="D23" s="82">
        <f>IF(A23="","",'Apply Constraints'!A23)</f>
        <v/>
      </c>
      <c r="E23" s="82">
        <f>IF('Performance Calculation'!X23="","",'Performance Calculation'!X23)</f>
        <v/>
      </c>
      <c r="F23" s="79" t="n"/>
      <c r="G23" s="112">
        <f>'Parameter Inputs'!A5</f>
        <v/>
      </c>
      <c r="H23" s="112" t="n"/>
      <c r="I23" s="113">
        <f>N23</f>
        <v/>
      </c>
      <c r="J23" s="114" t="n"/>
      <c r="K23" s="115" t="n"/>
      <c r="L23" s="116">
        <f>IF('Calculation Results'!I23= "", K23, I23)</f>
        <v/>
      </c>
      <c r="M23" s="117">
        <f>'Parameter Inputs'!B5</f>
        <v/>
      </c>
      <c r="N23" s="118">
        <f>IF('Calculation Results'!K23= "", M23, K23)</f>
        <v/>
      </c>
      <c r="O23" s="79" t="n"/>
      <c r="P23" s="79" t="n"/>
      <c r="Q23" s="79" t="n"/>
      <c r="R23" s="79" t="n"/>
      <c r="S23" s="79" t="n"/>
    </row>
    <row customHeight="1" ht="15.75" r="24" s="75">
      <c r="A24" s="80">
        <f>IF('Time Series Inputs'!A24="","",'Time Series Inputs'!A24)</f>
        <v/>
      </c>
      <c r="B24" s="81">
        <f>IF('Time Series Inputs'!B24="","",'Time Series Inputs'!B24)</f>
        <v/>
      </c>
      <c r="C24" s="81">
        <f>IF('Time Series Inputs'!C24="","",'Time Series Inputs'!C24)</f>
        <v/>
      </c>
      <c r="D24" s="82">
        <f>IF(A24="","",'Apply Constraints'!A24)</f>
        <v/>
      </c>
      <c r="E24" s="82">
        <f>IF('Performance Calculation'!X24="","",'Performance Calculation'!X24)</f>
        <v/>
      </c>
      <c r="F24" s="79" t="n"/>
      <c r="G24" s="79" t="n"/>
      <c r="H24" s="79" t="n"/>
      <c r="I24" s="79" t="n"/>
      <c r="J24" s="79" t="n"/>
      <c r="K24" s="79" t="n"/>
      <c r="L24" s="79" t="n"/>
      <c r="M24" s="79" t="n"/>
      <c r="N24" s="79" t="n"/>
      <c r="O24" s="79" t="n"/>
      <c r="P24" s="79" t="n"/>
      <c r="Q24" s="79" t="n"/>
      <c r="R24" s="79" t="n"/>
      <c r="S24" s="79" t="n"/>
    </row>
    <row customHeight="1" ht="15.75" r="25" s="75">
      <c r="A25" s="80">
        <f>IF('Time Series Inputs'!A25="","",'Time Series Inputs'!A25)</f>
        <v/>
      </c>
      <c r="B25" s="81">
        <f>IF('Time Series Inputs'!B25="","",'Time Series Inputs'!B25)</f>
        <v/>
      </c>
      <c r="C25" s="81">
        <f>IF('Time Series Inputs'!C25="","",'Time Series Inputs'!C25)</f>
        <v/>
      </c>
      <c r="D25" s="82">
        <f>IF(A25="","",'Apply Constraints'!A25)</f>
        <v/>
      </c>
      <c r="E25" s="82">
        <f>IF('Performance Calculation'!X25="","",'Performance Calculation'!X25)</f>
        <v/>
      </c>
      <c r="F25" s="79" t="n"/>
      <c r="G25" s="79" t="n"/>
      <c r="H25" s="79" t="n"/>
      <c r="I25" s="79" t="n"/>
      <c r="J25" s="79" t="n"/>
      <c r="K25" s="79" t="n"/>
      <c r="L25" s="79" t="n"/>
      <c r="M25" s="79" t="n"/>
      <c r="N25" s="79" t="n"/>
      <c r="O25" s="79" t="n"/>
      <c r="P25" s="79" t="n"/>
      <c r="Q25" s="79" t="n"/>
      <c r="R25" s="79" t="n"/>
      <c r="S25" s="79" t="n"/>
    </row>
    <row customHeight="1" ht="15.75" r="26" s="75">
      <c r="A26" s="80">
        <f>IF('Time Series Inputs'!A26="","",'Time Series Inputs'!A26)</f>
        <v/>
      </c>
      <c r="B26" s="81">
        <f>IF('Time Series Inputs'!B26="","",'Time Series Inputs'!B26)</f>
        <v/>
      </c>
      <c r="C26" s="81">
        <f>IF('Time Series Inputs'!C26="","",'Time Series Inputs'!C26)</f>
        <v/>
      </c>
      <c r="D26" s="82">
        <f>IF(A26="","",'Apply Constraints'!A26)</f>
        <v/>
      </c>
      <c r="E26" s="82">
        <f>IF('Performance Calculation'!X26="","",'Performance Calculation'!X26)</f>
        <v/>
      </c>
      <c r="F26" s="79" t="n"/>
      <c r="G26" s="79" t="n"/>
      <c r="H26" s="79" t="n"/>
      <c r="I26" s="79" t="n"/>
      <c r="J26" s="79" t="n"/>
      <c r="K26" s="79" t="n"/>
      <c r="L26" s="79" t="n"/>
      <c r="M26" s="79" t="n"/>
      <c r="N26" s="79" t="n"/>
      <c r="O26" s="79" t="n"/>
      <c r="P26" s="79" t="n"/>
      <c r="Q26" s="79" t="n"/>
      <c r="R26" s="79" t="n"/>
      <c r="S26" s="79" t="n"/>
    </row>
    <row customHeight="1" ht="15.75" r="27" s="75">
      <c r="A27" s="80">
        <f>IF('Time Series Inputs'!A27="","",'Time Series Inputs'!A27)</f>
        <v/>
      </c>
      <c r="B27" s="81">
        <f>IF('Time Series Inputs'!B27="","",'Time Series Inputs'!B27)</f>
        <v/>
      </c>
      <c r="C27" s="81">
        <f>IF('Time Series Inputs'!C27="","",'Time Series Inputs'!C27)</f>
        <v/>
      </c>
      <c r="D27" s="82">
        <f>IF(A27="","",'Apply Constraints'!A27)</f>
        <v/>
      </c>
      <c r="E27" s="82">
        <f>IF('Performance Calculation'!X27="","",'Performance Calculation'!X27)</f>
        <v/>
      </c>
      <c r="F27" s="79" t="n"/>
      <c r="G27" s="79" t="n"/>
      <c r="H27" s="79" t="n"/>
      <c r="I27" s="79" t="n"/>
      <c r="J27" s="79" t="n"/>
      <c r="K27" s="79" t="n"/>
      <c r="L27" s="79" t="n"/>
      <c r="M27" s="79" t="n"/>
      <c r="N27" s="79" t="n"/>
      <c r="O27" s="79" t="n"/>
      <c r="P27" s="79" t="n"/>
      <c r="Q27" s="79" t="n"/>
      <c r="R27" s="79" t="n"/>
      <c r="S27" s="79" t="n"/>
    </row>
    <row customHeight="1" ht="15.75" r="28" s="75">
      <c r="A28" s="80">
        <f>IF('Time Series Inputs'!A28="","",'Time Series Inputs'!A28)</f>
        <v/>
      </c>
      <c r="B28" s="81">
        <f>IF('Time Series Inputs'!B28="","",'Time Series Inputs'!B28)</f>
        <v/>
      </c>
      <c r="C28" s="81">
        <f>IF('Time Series Inputs'!C28="","",'Time Series Inputs'!C28)</f>
        <v/>
      </c>
      <c r="D28" s="82">
        <f>IF(A28="","",'Apply Constraints'!A28)</f>
        <v/>
      </c>
      <c r="E28" s="82">
        <f>IF('Performance Calculation'!X28="","",'Performance Calculation'!X28)</f>
        <v/>
      </c>
      <c r="F28" s="79" t="n"/>
      <c r="G28" s="79" t="n"/>
      <c r="H28" s="79" t="n"/>
      <c r="I28" s="79" t="n"/>
      <c r="J28" s="79" t="n"/>
      <c r="K28" s="79" t="n"/>
      <c r="L28" s="79" t="n"/>
      <c r="M28" s="79" t="n"/>
      <c r="N28" s="79" t="n"/>
      <c r="O28" s="79" t="n"/>
      <c r="P28" s="79" t="n"/>
      <c r="Q28" s="79" t="n"/>
      <c r="R28" s="79" t="n"/>
      <c r="S28" s="79" t="n"/>
    </row>
    <row customHeight="1" ht="15.75" r="29" s="75">
      <c r="A29" s="80">
        <f>IF('Time Series Inputs'!A29="","",'Time Series Inputs'!A29)</f>
        <v/>
      </c>
      <c r="B29" s="81">
        <f>IF('Time Series Inputs'!B29="","",'Time Series Inputs'!B29)</f>
        <v/>
      </c>
      <c r="C29" s="81">
        <f>IF('Time Series Inputs'!C29="","",'Time Series Inputs'!C29)</f>
        <v/>
      </c>
      <c r="D29" s="82">
        <f>IF(A29="","",'Apply Constraints'!A29)</f>
        <v/>
      </c>
      <c r="E29" s="82">
        <f>IF('Performance Calculation'!X29="","",'Performance Calculation'!X29)</f>
        <v/>
      </c>
      <c r="F29" s="79" t="n"/>
      <c r="G29" s="79" t="n"/>
      <c r="H29" s="79" t="n"/>
      <c r="I29" s="79" t="n"/>
      <c r="J29" s="79" t="n"/>
      <c r="K29" s="79" t="n"/>
      <c r="L29" s="79" t="n"/>
      <c r="M29" s="79" t="n"/>
      <c r="N29" s="79" t="n"/>
      <c r="O29" s="79" t="n"/>
      <c r="P29" s="79" t="n"/>
      <c r="Q29" s="79" t="n"/>
      <c r="R29" s="79" t="n"/>
      <c r="S29" s="79" t="n"/>
    </row>
    <row customHeight="1" ht="15.75" r="30" s="75">
      <c r="A30" s="80">
        <f>IF('Time Series Inputs'!A30="","",'Time Series Inputs'!A30)</f>
        <v/>
      </c>
      <c r="B30" s="81">
        <f>IF('Time Series Inputs'!B30="","",'Time Series Inputs'!B30)</f>
        <v/>
      </c>
      <c r="C30" s="81">
        <f>IF('Time Series Inputs'!C30="","",'Time Series Inputs'!C30)</f>
        <v/>
      </c>
      <c r="D30" s="82">
        <f>IF(A30="","",'Apply Constraints'!A30)</f>
        <v/>
      </c>
      <c r="E30" s="82">
        <f>IF('Performance Calculation'!X30="","",'Performance Calculation'!X30)</f>
        <v/>
      </c>
      <c r="F30" s="79" t="n"/>
      <c r="G30" s="79" t="n"/>
      <c r="H30" s="79" t="n"/>
      <c r="I30" s="79" t="n"/>
      <c r="J30" s="79" t="n"/>
      <c r="K30" s="79" t="n"/>
      <c r="L30" s="79" t="n"/>
      <c r="M30" s="79" t="n"/>
      <c r="N30" s="79" t="n"/>
      <c r="O30" s="79" t="n"/>
      <c r="P30" s="79" t="n"/>
      <c r="Q30" s="79" t="n"/>
      <c r="R30" s="79" t="n"/>
      <c r="S30" s="79" t="n"/>
    </row>
    <row customHeight="1" ht="15.75" r="31" s="75">
      <c r="A31" s="80">
        <f>IF('Time Series Inputs'!A31="","",'Time Series Inputs'!A31)</f>
        <v/>
      </c>
      <c r="B31" s="81">
        <f>IF('Time Series Inputs'!B31="","",'Time Series Inputs'!B31)</f>
        <v/>
      </c>
      <c r="C31" s="81">
        <f>IF('Time Series Inputs'!C31="","",'Time Series Inputs'!C31)</f>
        <v/>
      </c>
      <c r="D31" s="82">
        <f>IF(A31="","",'Apply Constraints'!A31)</f>
        <v/>
      </c>
      <c r="E31" s="82">
        <f>IF('Performance Calculation'!X31="","",'Performance Calculation'!X31)</f>
        <v/>
      </c>
      <c r="F31" s="79" t="n"/>
      <c r="G31" s="79" t="n"/>
      <c r="H31" s="79" t="n"/>
      <c r="I31" s="79" t="n"/>
      <c r="J31" s="79" t="n"/>
      <c r="K31" s="79" t="n"/>
      <c r="L31" s="79" t="n"/>
      <c r="M31" s="79" t="n"/>
      <c r="N31" s="79" t="n"/>
      <c r="O31" s="79" t="n"/>
      <c r="P31" s="79" t="n"/>
      <c r="Q31" s="79" t="n"/>
      <c r="R31" s="79" t="n"/>
      <c r="S31" s="79" t="n"/>
    </row>
    <row customHeight="1" ht="15.75" r="32" s="75">
      <c r="A32" s="80">
        <f>IF('Time Series Inputs'!A32="","",'Time Series Inputs'!A32)</f>
        <v/>
      </c>
      <c r="B32" s="81">
        <f>IF('Time Series Inputs'!B32="","",'Time Series Inputs'!B32)</f>
        <v/>
      </c>
      <c r="C32" s="81">
        <f>IF('Time Series Inputs'!C32="","",'Time Series Inputs'!C32)</f>
        <v/>
      </c>
      <c r="D32" s="82">
        <f>IF(A32="","",'Apply Constraints'!A32)</f>
        <v/>
      </c>
      <c r="E32" s="82">
        <f>IF('Performance Calculation'!X32="","",'Performance Calculation'!X32)</f>
        <v/>
      </c>
      <c r="F32" s="79" t="n"/>
      <c r="G32" s="79" t="n"/>
      <c r="H32" s="79" t="n"/>
      <c r="I32" s="79" t="n"/>
      <c r="J32" s="79" t="n"/>
      <c r="K32" s="79" t="n"/>
      <c r="L32" s="79" t="n"/>
      <c r="M32" s="79" t="n"/>
      <c r="N32" s="79" t="n"/>
      <c r="O32" s="79" t="n"/>
      <c r="P32" s="79" t="n"/>
      <c r="Q32" s="79" t="n"/>
      <c r="R32" s="79" t="n"/>
      <c r="S32" s="79" t="n"/>
    </row>
    <row customHeight="1" ht="15.75" r="33" s="75">
      <c r="A33" s="80">
        <f>IF('Time Series Inputs'!A33="","",'Time Series Inputs'!A33)</f>
        <v/>
      </c>
      <c r="B33" s="81">
        <f>IF('Time Series Inputs'!B33="","",'Time Series Inputs'!B33)</f>
        <v/>
      </c>
      <c r="C33" s="81">
        <f>IF('Time Series Inputs'!C33="","",'Time Series Inputs'!C33)</f>
        <v/>
      </c>
      <c r="D33" s="82">
        <f>IF(A33="","",'Apply Constraints'!A33)</f>
        <v/>
      </c>
      <c r="E33" s="82">
        <f>IF('Performance Calculation'!X33="","",'Performance Calculation'!X33)</f>
        <v/>
      </c>
      <c r="F33" s="79" t="n"/>
      <c r="G33" s="79" t="n"/>
      <c r="H33" s="79" t="n"/>
      <c r="I33" s="79" t="n"/>
      <c r="J33" s="79" t="n"/>
      <c r="K33" s="79" t="n"/>
      <c r="L33" s="79" t="n"/>
      <c r="M33" s="79" t="n"/>
      <c r="N33" s="79" t="n"/>
      <c r="O33" s="79" t="n"/>
      <c r="P33" s="79" t="n"/>
      <c r="Q33" s="79" t="n"/>
      <c r="R33" s="79" t="n"/>
      <c r="S33" s="79" t="n"/>
    </row>
    <row customHeight="1" ht="15.75" r="34" s="75">
      <c r="A34" s="80">
        <f>IF('Time Series Inputs'!A34="","",'Time Series Inputs'!A34)</f>
        <v/>
      </c>
      <c r="B34" s="81">
        <f>IF('Time Series Inputs'!B34="","",'Time Series Inputs'!B34)</f>
        <v/>
      </c>
      <c r="C34" s="81">
        <f>IF('Time Series Inputs'!C34="","",'Time Series Inputs'!C34)</f>
        <v/>
      </c>
      <c r="D34" s="82">
        <f>IF(A34="","",'Apply Constraints'!A34)</f>
        <v/>
      </c>
      <c r="E34" s="82">
        <f>IF('Performance Calculation'!X34="","",'Performance Calculation'!X34)</f>
        <v/>
      </c>
      <c r="F34" s="79" t="n"/>
      <c r="G34" s="79" t="n"/>
      <c r="H34" s="79" t="n"/>
      <c r="I34" s="79" t="n"/>
      <c r="J34" s="79" t="n"/>
      <c r="K34" s="79" t="n"/>
      <c r="L34" s="79" t="n"/>
      <c r="M34" s="79" t="n"/>
      <c r="N34" s="79" t="n"/>
      <c r="O34" s="79" t="n"/>
      <c r="P34" s="79" t="n"/>
      <c r="Q34" s="79" t="n"/>
      <c r="R34" s="79" t="n"/>
      <c r="S34" s="79" t="n"/>
    </row>
    <row customHeight="1" ht="15.75" r="35" s="75">
      <c r="A35" s="80">
        <f>IF('Time Series Inputs'!A35="","",'Time Series Inputs'!A35)</f>
        <v/>
      </c>
      <c r="B35" s="81">
        <f>IF('Time Series Inputs'!B35="","",'Time Series Inputs'!B35)</f>
        <v/>
      </c>
      <c r="C35" s="81">
        <f>IF('Time Series Inputs'!C35="","",'Time Series Inputs'!C35)</f>
        <v/>
      </c>
      <c r="D35" s="82">
        <f>IF(A35="","",'Apply Constraints'!A35)</f>
        <v/>
      </c>
      <c r="E35" s="82">
        <f>IF('Performance Calculation'!X35="","",'Performance Calculation'!X35)</f>
        <v/>
      </c>
      <c r="F35" s="79" t="n"/>
      <c r="G35" s="79" t="n"/>
      <c r="H35" s="79" t="n"/>
      <c r="I35" s="79" t="n"/>
      <c r="J35" s="79" t="n"/>
      <c r="K35" s="79" t="n"/>
      <c r="L35" s="79" t="n"/>
      <c r="M35" s="79" t="n"/>
      <c r="N35" s="79" t="n"/>
      <c r="O35" s="79" t="n"/>
      <c r="P35" s="79" t="n"/>
      <c r="Q35" s="79" t="n"/>
      <c r="R35" s="79" t="n"/>
      <c r="S35" s="79" t="n"/>
    </row>
    <row customHeight="1" ht="15.75" r="36" s="75">
      <c r="A36" s="80">
        <f>IF('Time Series Inputs'!A36="","",'Time Series Inputs'!A36)</f>
        <v/>
      </c>
      <c r="B36" s="81">
        <f>IF('Time Series Inputs'!B36="","",'Time Series Inputs'!B36)</f>
        <v/>
      </c>
      <c r="C36" s="81">
        <f>IF('Time Series Inputs'!C36="","",'Time Series Inputs'!C36)</f>
        <v/>
      </c>
      <c r="D36" s="82">
        <f>IF(A36="","",'Apply Constraints'!A36)</f>
        <v/>
      </c>
      <c r="E36" s="82">
        <f>IF('Performance Calculation'!X36="","",'Performance Calculation'!X36)</f>
        <v/>
      </c>
      <c r="F36" s="79" t="n"/>
      <c r="G36" s="79" t="n"/>
      <c r="H36" s="79" t="n"/>
      <c r="I36" s="79" t="n"/>
      <c r="J36" s="79" t="n"/>
      <c r="K36" s="79" t="n"/>
      <c r="L36" s="79" t="n"/>
      <c r="M36" s="79" t="n"/>
      <c r="N36" s="79" t="n"/>
      <c r="O36" s="79" t="n"/>
      <c r="P36" s="79" t="n"/>
      <c r="Q36" s="79" t="n"/>
      <c r="R36" s="79" t="n"/>
      <c r="S36" s="79" t="n"/>
    </row>
    <row customHeight="1" ht="15.75" r="37" s="75">
      <c r="A37" s="80">
        <f>IF('Time Series Inputs'!A37="","",'Time Series Inputs'!A37)</f>
        <v/>
      </c>
      <c r="B37" s="81">
        <f>IF('Time Series Inputs'!B37="","",'Time Series Inputs'!B37)</f>
        <v/>
      </c>
      <c r="C37" s="81">
        <f>IF('Time Series Inputs'!C37="","",'Time Series Inputs'!C37)</f>
        <v/>
      </c>
      <c r="D37" s="82">
        <f>IF(A37="","",'Apply Constraints'!A37)</f>
        <v/>
      </c>
      <c r="E37" s="82">
        <f>IF('Performance Calculation'!X37="","",'Performance Calculation'!X37)</f>
        <v/>
      </c>
      <c r="F37" s="79" t="n"/>
      <c r="G37" s="79" t="n"/>
      <c r="H37" s="79" t="n"/>
      <c r="I37" s="79" t="n"/>
      <c r="J37" s="79" t="n"/>
      <c r="K37" s="79" t="n"/>
      <c r="L37" s="79" t="n"/>
      <c r="M37" s="79" t="n"/>
      <c r="N37" s="79" t="n"/>
      <c r="O37" s="79" t="n"/>
      <c r="P37" s="79" t="n"/>
      <c r="Q37" s="79" t="n"/>
      <c r="R37" s="79" t="n"/>
      <c r="S37" s="79" t="n"/>
    </row>
    <row customHeight="1" ht="15.75" r="38" s="75">
      <c r="A38" s="80">
        <f>IF('Time Series Inputs'!A38="","",'Time Series Inputs'!A38)</f>
        <v/>
      </c>
      <c r="B38" s="81">
        <f>IF('Time Series Inputs'!B38="","",'Time Series Inputs'!B38)</f>
        <v/>
      </c>
      <c r="C38" s="81">
        <f>IF('Time Series Inputs'!C38="","",'Time Series Inputs'!C38)</f>
        <v/>
      </c>
      <c r="D38" s="82">
        <f>IF(A38="","",'Apply Constraints'!A38)</f>
        <v/>
      </c>
      <c r="E38" s="82">
        <f>IF('Performance Calculation'!X38="","",'Performance Calculation'!X38)</f>
        <v/>
      </c>
      <c r="F38" s="79" t="n"/>
      <c r="G38" s="79" t="n"/>
      <c r="H38" s="79" t="n"/>
      <c r="I38" s="79" t="n"/>
      <c r="J38" s="79" t="n"/>
      <c r="K38" s="79" t="n"/>
      <c r="L38" s="79" t="n"/>
      <c r="M38" s="79" t="n"/>
      <c r="N38" s="79" t="n"/>
      <c r="O38" s="79" t="n"/>
      <c r="P38" s="79" t="n"/>
      <c r="Q38" s="79" t="n"/>
      <c r="R38" s="79" t="n"/>
      <c r="S38" s="79" t="n"/>
    </row>
    <row customHeight="1" ht="15.75" r="39" s="75">
      <c r="A39" s="80">
        <f>IF('Time Series Inputs'!A39="","",'Time Series Inputs'!A39)</f>
        <v/>
      </c>
      <c r="B39" s="81">
        <f>IF('Time Series Inputs'!B39="","",'Time Series Inputs'!B39)</f>
        <v/>
      </c>
      <c r="C39" s="81">
        <f>IF('Time Series Inputs'!C39="","",'Time Series Inputs'!C39)</f>
        <v/>
      </c>
      <c r="D39" s="82">
        <f>IF(A39="","",'Apply Constraints'!A39)</f>
        <v/>
      </c>
      <c r="E39" s="82">
        <f>IF('Performance Calculation'!X39="","",'Performance Calculation'!X39)</f>
        <v/>
      </c>
      <c r="F39" s="79" t="n"/>
      <c r="G39" s="79" t="n"/>
      <c r="H39" s="79" t="n"/>
      <c r="I39" s="79" t="n"/>
      <c r="J39" s="79" t="n"/>
      <c r="K39" s="79" t="n"/>
      <c r="L39" s="79" t="n"/>
      <c r="M39" s="79" t="n"/>
      <c r="N39" s="79" t="n"/>
      <c r="O39" s="79" t="n"/>
      <c r="P39" s="79" t="n"/>
      <c r="Q39" s="79" t="n"/>
      <c r="R39" s="79" t="n"/>
      <c r="S39" s="79" t="n"/>
    </row>
    <row customHeight="1" ht="15.75" r="40" s="75">
      <c r="A40" s="80">
        <f>IF('Time Series Inputs'!A40="","",'Time Series Inputs'!A40)</f>
        <v/>
      </c>
      <c r="B40" s="81">
        <f>IF('Time Series Inputs'!B40="","",'Time Series Inputs'!B40)</f>
        <v/>
      </c>
      <c r="C40" s="81">
        <f>IF('Time Series Inputs'!C40="","",'Time Series Inputs'!C40)</f>
        <v/>
      </c>
      <c r="D40" s="82">
        <f>IF(A40="","",'Apply Constraints'!A40)</f>
        <v/>
      </c>
      <c r="E40" s="82">
        <f>IF('Performance Calculation'!X40="","",'Performance Calculation'!X40)</f>
        <v/>
      </c>
    </row>
    <row customHeight="1" ht="15.75" r="41" s="75">
      <c r="A41" s="80">
        <f>IF('Time Series Inputs'!A41="","",'Time Series Inputs'!A41)</f>
        <v/>
      </c>
      <c r="B41" s="81">
        <f>IF('Time Series Inputs'!B41="","",'Time Series Inputs'!B41)</f>
        <v/>
      </c>
      <c r="C41" s="81">
        <f>IF('Time Series Inputs'!C41="","",'Time Series Inputs'!C41)</f>
        <v/>
      </c>
      <c r="D41" s="82">
        <f>IF(A41="","",'Apply Constraints'!A41)</f>
        <v/>
      </c>
      <c r="E41" s="82">
        <f>IF('Performance Calculation'!X41="","",'Performance Calculation'!X41)</f>
        <v/>
      </c>
    </row>
    <row customHeight="1" ht="15.75" r="42" s="75">
      <c r="A42" s="80">
        <f>IF('Time Series Inputs'!A42="","",'Time Series Inputs'!A42)</f>
        <v/>
      </c>
      <c r="B42" s="81">
        <f>IF('Time Series Inputs'!B42="","",'Time Series Inputs'!B42)</f>
        <v/>
      </c>
      <c r="C42" s="81">
        <f>IF('Time Series Inputs'!C42="","",'Time Series Inputs'!C42)</f>
        <v/>
      </c>
      <c r="D42" s="82">
        <f>IF(A42="","",'Apply Constraints'!A42)</f>
        <v/>
      </c>
      <c r="E42" s="82">
        <f>IF('Performance Calculation'!X42="","",'Performance Calculation'!X42)</f>
        <v/>
      </c>
    </row>
    <row customHeight="1" ht="15.75" r="43" s="75">
      <c r="A43" s="80">
        <f>IF('Time Series Inputs'!A43="","",'Time Series Inputs'!A43)</f>
        <v/>
      </c>
      <c r="B43" s="81">
        <f>IF('Time Series Inputs'!B43="","",'Time Series Inputs'!B43)</f>
        <v/>
      </c>
      <c r="C43" s="81">
        <f>IF('Time Series Inputs'!C43="","",'Time Series Inputs'!C43)</f>
        <v/>
      </c>
      <c r="D43" s="82">
        <f>IF(A43="","",'Apply Constraints'!A43)</f>
        <v/>
      </c>
      <c r="E43" s="82">
        <f>IF('Performance Calculation'!X43="","",'Performance Calculation'!X43)</f>
        <v/>
      </c>
    </row>
    <row customHeight="1" ht="15.75" r="44" s="75">
      <c r="A44" s="80">
        <f>IF('Time Series Inputs'!A44="","",'Time Series Inputs'!A44)</f>
        <v/>
      </c>
      <c r="B44" s="81">
        <f>IF('Time Series Inputs'!B44="","",'Time Series Inputs'!B44)</f>
        <v/>
      </c>
      <c r="C44" s="81">
        <f>IF('Time Series Inputs'!C44="","",'Time Series Inputs'!C44)</f>
        <v/>
      </c>
      <c r="D44" s="82">
        <f>IF(A44="","",'Apply Constraints'!A44)</f>
        <v/>
      </c>
      <c r="E44" s="82">
        <f>IF('Performance Calculation'!X44="","",'Performance Calculation'!X44)</f>
        <v/>
      </c>
    </row>
    <row customHeight="1" ht="15.75" r="45" s="75">
      <c r="A45" s="80">
        <f>IF('Time Series Inputs'!A45="","",'Time Series Inputs'!A45)</f>
        <v/>
      </c>
      <c r="B45" s="81">
        <f>IF('Time Series Inputs'!B45="","",'Time Series Inputs'!B45)</f>
        <v/>
      </c>
      <c r="C45" s="81">
        <f>IF('Time Series Inputs'!C45="","",'Time Series Inputs'!C45)</f>
        <v/>
      </c>
      <c r="D45" s="82">
        <f>IF(A45="","",'Apply Constraints'!A45)</f>
        <v/>
      </c>
      <c r="E45" s="82">
        <f>IF('Performance Calculation'!X45="","",'Performance Calculation'!X45)</f>
        <v/>
      </c>
    </row>
    <row customHeight="1" ht="15.75" r="46" s="75">
      <c r="A46" s="80">
        <f>IF('Time Series Inputs'!A46="","",'Time Series Inputs'!A46)</f>
        <v/>
      </c>
      <c r="B46" s="81">
        <f>IF('Time Series Inputs'!B46="","",'Time Series Inputs'!B46)</f>
        <v/>
      </c>
      <c r="C46" s="81">
        <f>IF('Time Series Inputs'!C46="","",'Time Series Inputs'!C46)</f>
        <v/>
      </c>
      <c r="D46" s="82">
        <f>IF(A46="","",'Apply Constraints'!A46)</f>
        <v/>
      </c>
      <c r="E46" s="82">
        <f>IF('Performance Calculation'!X46="","",'Performance Calculation'!X46)</f>
        <v/>
      </c>
    </row>
    <row customHeight="1" ht="15.75" r="47" s="75">
      <c r="A47" s="80">
        <f>IF('Time Series Inputs'!A47="","",'Time Series Inputs'!A47)</f>
        <v/>
      </c>
      <c r="B47" s="81">
        <f>IF('Time Series Inputs'!B47="","",'Time Series Inputs'!B47)</f>
        <v/>
      </c>
      <c r="C47" s="81">
        <f>IF('Time Series Inputs'!C47="","",'Time Series Inputs'!C47)</f>
        <v/>
      </c>
      <c r="D47" s="82">
        <f>IF(A47="","",'Apply Constraints'!A47)</f>
        <v/>
      </c>
      <c r="E47" s="82">
        <f>IF('Performance Calculation'!X47="","",'Performance Calculation'!X47)</f>
        <v/>
      </c>
    </row>
    <row customHeight="1" ht="15.75" r="48" s="75">
      <c r="A48" s="80">
        <f>IF('Time Series Inputs'!A48="","",'Time Series Inputs'!A48)</f>
        <v/>
      </c>
      <c r="B48" s="81">
        <f>IF('Time Series Inputs'!B48="","",'Time Series Inputs'!B48)</f>
        <v/>
      </c>
      <c r="C48" s="81">
        <f>IF('Time Series Inputs'!C48="","",'Time Series Inputs'!C48)</f>
        <v/>
      </c>
      <c r="D48" s="82">
        <f>IF(A48="","",'Apply Constraints'!A48)</f>
        <v/>
      </c>
      <c r="E48" s="82">
        <f>IF('Performance Calculation'!X48="","",'Performance Calculation'!X48)</f>
        <v/>
      </c>
    </row>
    <row customHeight="1" ht="15.75" r="49" s="75">
      <c r="A49" s="80">
        <f>IF('Time Series Inputs'!A49="","",'Time Series Inputs'!A49)</f>
        <v/>
      </c>
      <c r="B49" s="81">
        <f>IF('Time Series Inputs'!B49="","",'Time Series Inputs'!B49)</f>
        <v/>
      </c>
      <c r="C49" s="81">
        <f>IF('Time Series Inputs'!C49="","",'Time Series Inputs'!C49)</f>
        <v/>
      </c>
      <c r="D49" s="82">
        <f>IF(A49="","",'Apply Constraints'!A49)</f>
        <v/>
      </c>
      <c r="E49" s="82">
        <f>IF('Performance Calculation'!X49="","",'Performance Calculation'!X49)</f>
        <v/>
      </c>
    </row>
    <row customHeight="1" ht="15.75" r="50" s="75">
      <c r="A50" s="80">
        <f>IF('Time Series Inputs'!A50="","",'Time Series Inputs'!A50)</f>
        <v/>
      </c>
      <c r="B50" s="81">
        <f>IF('Time Series Inputs'!B50="","",'Time Series Inputs'!B50)</f>
        <v/>
      </c>
      <c r="C50" s="81">
        <f>IF('Time Series Inputs'!C50="","",'Time Series Inputs'!C50)</f>
        <v/>
      </c>
      <c r="D50" s="82">
        <f>IF(A50="","",'Apply Constraints'!A50)</f>
        <v/>
      </c>
      <c r="E50" s="82">
        <f>IF('Performance Calculation'!X50="","",'Performance Calculation'!X50)</f>
        <v/>
      </c>
    </row>
    <row customHeight="1" ht="15.75" r="51" s="75">
      <c r="A51" s="80">
        <f>IF('Time Series Inputs'!A51="","",'Time Series Inputs'!A51)</f>
        <v/>
      </c>
      <c r="B51" s="81">
        <f>IF('Time Series Inputs'!B51="","",'Time Series Inputs'!B51)</f>
        <v/>
      </c>
      <c r="C51" s="81">
        <f>IF('Time Series Inputs'!C51="","",'Time Series Inputs'!C51)</f>
        <v/>
      </c>
      <c r="D51" s="82">
        <f>IF(A51="","",'Apply Constraints'!A51)</f>
        <v/>
      </c>
      <c r="E51" s="82">
        <f>IF('Performance Calculation'!X51="","",'Performance Calculation'!X51)</f>
        <v/>
      </c>
    </row>
    <row customHeight="1" ht="15.75" r="52" s="75">
      <c r="A52" s="80">
        <f>IF('Time Series Inputs'!A52="","",'Time Series Inputs'!A52)</f>
        <v/>
      </c>
      <c r="B52" s="81">
        <f>IF('Time Series Inputs'!B52="","",'Time Series Inputs'!B52)</f>
        <v/>
      </c>
      <c r="C52" s="81">
        <f>IF('Time Series Inputs'!C52="","",'Time Series Inputs'!C52)</f>
        <v/>
      </c>
      <c r="D52" s="82">
        <f>IF(A52="","",'Apply Constraints'!A52)</f>
        <v/>
      </c>
      <c r="E52" s="82">
        <f>IF('Performance Calculation'!X52="","",'Performance Calculation'!X52)</f>
        <v/>
      </c>
    </row>
    <row customHeight="1" ht="15.75" r="53" s="75">
      <c r="A53" s="80">
        <f>IF('Time Series Inputs'!A53="","",'Time Series Inputs'!A53)</f>
        <v/>
      </c>
      <c r="B53" s="81">
        <f>IF('Time Series Inputs'!B53="","",'Time Series Inputs'!B53)</f>
        <v/>
      </c>
      <c r="C53" s="81">
        <f>IF('Time Series Inputs'!C53="","",'Time Series Inputs'!C53)</f>
        <v/>
      </c>
      <c r="D53" s="82">
        <f>IF(A53="","",'Apply Constraints'!A53)</f>
        <v/>
      </c>
      <c r="E53" s="82">
        <f>IF('Performance Calculation'!X53="","",'Performance Calculation'!X53)</f>
        <v/>
      </c>
    </row>
    <row customHeight="1" ht="15.75" r="54" s="75">
      <c r="A54" s="80">
        <f>IF('Time Series Inputs'!A54="","",'Time Series Inputs'!A54)</f>
        <v/>
      </c>
      <c r="B54" s="81">
        <f>IF('Time Series Inputs'!B54="","",'Time Series Inputs'!B54)</f>
        <v/>
      </c>
      <c r="C54" s="81">
        <f>IF('Time Series Inputs'!C54="","",'Time Series Inputs'!C54)</f>
        <v/>
      </c>
      <c r="D54" s="82">
        <f>IF(A54="","",'Apply Constraints'!A54)</f>
        <v/>
      </c>
      <c r="E54" s="82">
        <f>IF('Performance Calculation'!X54="","",'Performance Calculation'!X54)</f>
        <v/>
      </c>
    </row>
    <row customHeight="1" ht="15.75" r="55" s="75">
      <c r="A55" s="80">
        <f>IF('Time Series Inputs'!A55="","",'Time Series Inputs'!A55)</f>
        <v/>
      </c>
      <c r="B55" s="81">
        <f>IF('Time Series Inputs'!B55="","",'Time Series Inputs'!B55)</f>
        <v/>
      </c>
      <c r="C55" s="81">
        <f>IF('Time Series Inputs'!C55="","",'Time Series Inputs'!C55)</f>
        <v/>
      </c>
      <c r="D55" s="82">
        <f>IF(A55="","",'Apply Constraints'!A55)</f>
        <v/>
      </c>
      <c r="E55" s="82">
        <f>IF('Performance Calculation'!X55="","",'Performance Calculation'!X55)</f>
        <v/>
      </c>
    </row>
    <row customHeight="1" ht="15.75" r="56" s="75">
      <c r="A56" s="80">
        <f>IF('Time Series Inputs'!A56="","",'Time Series Inputs'!A56)</f>
        <v/>
      </c>
      <c r="B56" s="81">
        <f>IF('Time Series Inputs'!B56="","",'Time Series Inputs'!B56)</f>
        <v/>
      </c>
      <c r="C56" s="81">
        <f>IF('Time Series Inputs'!C56="","",'Time Series Inputs'!C56)</f>
        <v/>
      </c>
      <c r="D56" s="82">
        <f>IF(A56="","",'Apply Constraints'!A56)</f>
        <v/>
      </c>
      <c r="E56" s="82">
        <f>IF('Performance Calculation'!X56="","",'Performance Calculation'!X56)</f>
        <v/>
      </c>
    </row>
    <row customHeight="1" ht="15.75" r="57" s="75">
      <c r="A57" s="80">
        <f>IF('Time Series Inputs'!A57="","",'Time Series Inputs'!A57)</f>
        <v/>
      </c>
      <c r="B57" s="81">
        <f>IF('Time Series Inputs'!B57="","",'Time Series Inputs'!B57)</f>
        <v/>
      </c>
      <c r="C57" s="81">
        <f>IF('Time Series Inputs'!C57="","",'Time Series Inputs'!C57)</f>
        <v/>
      </c>
      <c r="D57" s="82">
        <f>IF(A57="","",'Apply Constraints'!A57)</f>
        <v/>
      </c>
      <c r="E57" s="82">
        <f>IF('Performance Calculation'!X57="","",'Performance Calculation'!X57)</f>
        <v/>
      </c>
    </row>
    <row customHeight="1" ht="15.75" r="58" s="75">
      <c r="A58" s="80">
        <f>IF('Time Series Inputs'!A58="","",'Time Series Inputs'!A58)</f>
        <v/>
      </c>
      <c r="B58" s="81">
        <f>IF('Time Series Inputs'!B58="","",'Time Series Inputs'!B58)</f>
        <v/>
      </c>
      <c r="C58" s="81">
        <f>IF('Time Series Inputs'!C58="","",'Time Series Inputs'!C58)</f>
        <v/>
      </c>
      <c r="D58" s="82">
        <f>IF(A58="","",'Apply Constraints'!A58)</f>
        <v/>
      </c>
      <c r="E58" s="82">
        <f>IF('Performance Calculation'!X58="","",'Performance Calculation'!X58)</f>
        <v/>
      </c>
    </row>
    <row customHeight="1" ht="15.75" r="59" s="75">
      <c r="A59" s="80">
        <f>IF('Time Series Inputs'!A59="","",'Time Series Inputs'!A59)</f>
        <v/>
      </c>
      <c r="B59" s="81">
        <f>IF('Time Series Inputs'!B59="","",'Time Series Inputs'!B59)</f>
        <v/>
      </c>
      <c r="C59" s="81">
        <f>IF('Time Series Inputs'!C59="","",'Time Series Inputs'!C59)</f>
        <v/>
      </c>
      <c r="D59" s="82">
        <f>IF(A59="","",'Apply Constraints'!A59)</f>
        <v/>
      </c>
      <c r="E59" s="82">
        <f>IF('Performance Calculation'!X59="","",'Performance Calculation'!X59)</f>
        <v/>
      </c>
    </row>
    <row customHeight="1" ht="15.75" r="60" s="75">
      <c r="A60" s="80">
        <f>IF('Time Series Inputs'!A60="","",'Time Series Inputs'!A60)</f>
        <v/>
      </c>
      <c r="B60" s="81">
        <f>IF('Time Series Inputs'!B60="","",'Time Series Inputs'!B60)</f>
        <v/>
      </c>
      <c r="C60" s="81">
        <f>IF('Time Series Inputs'!C60="","",'Time Series Inputs'!C60)</f>
        <v/>
      </c>
      <c r="D60" s="82">
        <f>IF(A60="","",'Apply Constraints'!A60)</f>
        <v/>
      </c>
      <c r="E60" s="82">
        <f>IF('Performance Calculation'!X60="","",'Performance Calculation'!X60)</f>
        <v/>
      </c>
    </row>
    <row customHeight="1" ht="15.75" r="61" s="75">
      <c r="A61" s="80">
        <f>IF('Time Series Inputs'!A61="","",'Time Series Inputs'!A61)</f>
        <v/>
      </c>
      <c r="B61" s="81">
        <f>IF('Time Series Inputs'!B61="","",'Time Series Inputs'!B61)</f>
        <v/>
      </c>
      <c r="C61" s="81">
        <f>IF('Time Series Inputs'!C61="","",'Time Series Inputs'!C61)</f>
        <v/>
      </c>
      <c r="D61" s="82">
        <f>IF(A61="","",'Apply Constraints'!A61)</f>
        <v/>
      </c>
      <c r="E61" s="82">
        <f>IF('Performance Calculation'!X61="","",'Performance Calculation'!X61)</f>
        <v/>
      </c>
    </row>
    <row customHeight="1" ht="15.75" r="62" s="75">
      <c r="A62" s="80">
        <f>IF('Time Series Inputs'!A62="","",'Time Series Inputs'!A62)</f>
        <v/>
      </c>
      <c r="B62" s="81">
        <f>IF('Time Series Inputs'!B62="","",'Time Series Inputs'!B62)</f>
        <v/>
      </c>
      <c r="C62" s="81">
        <f>IF('Time Series Inputs'!C62="","",'Time Series Inputs'!C62)</f>
        <v/>
      </c>
      <c r="D62" s="82">
        <f>IF(A62="","",'Apply Constraints'!A62)</f>
        <v/>
      </c>
      <c r="E62" s="82">
        <f>IF('Performance Calculation'!X62="","",'Performance Calculation'!X62)</f>
        <v/>
      </c>
    </row>
    <row customHeight="1" ht="15.75" r="63" s="75">
      <c r="A63" s="80">
        <f>IF('Time Series Inputs'!A63="","",'Time Series Inputs'!A63)</f>
        <v/>
      </c>
      <c r="B63" s="81">
        <f>IF('Time Series Inputs'!B63="","",'Time Series Inputs'!B63)</f>
        <v/>
      </c>
      <c r="C63" s="81">
        <f>IF('Time Series Inputs'!C63="","",'Time Series Inputs'!C63)</f>
        <v/>
      </c>
      <c r="D63" s="82">
        <f>IF(A63="","",'Apply Constraints'!A63)</f>
        <v/>
      </c>
      <c r="E63" s="82">
        <f>IF('Performance Calculation'!X63="","",'Performance Calculation'!X63)</f>
        <v/>
      </c>
    </row>
    <row customHeight="1" ht="15.75" r="64" s="75">
      <c r="A64" s="80">
        <f>IF('Time Series Inputs'!A64="","",'Time Series Inputs'!A64)</f>
        <v/>
      </c>
      <c r="B64" s="81">
        <f>IF('Time Series Inputs'!B64="","",'Time Series Inputs'!B64)</f>
        <v/>
      </c>
      <c r="C64" s="81">
        <f>IF('Time Series Inputs'!C64="","",'Time Series Inputs'!C64)</f>
        <v/>
      </c>
      <c r="D64" s="82">
        <f>IF(A64="","",'Apply Constraints'!A64)</f>
        <v/>
      </c>
      <c r="E64" s="82">
        <f>IF('Performance Calculation'!X64="","",'Performance Calculation'!X64)</f>
        <v/>
      </c>
    </row>
    <row customHeight="1" ht="15.75" r="65" s="75">
      <c r="A65" s="80">
        <f>IF('Time Series Inputs'!A65="","",'Time Series Inputs'!A65)</f>
        <v/>
      </c>
      <c r="B65" s="81">
        <f>IF('Time Series Inputs'!B65="","",'Time Series Inputs'!B65)</f>
        <v/>
      </c>
      <c r="C65" s="81">
        <f>IF('Time Series Inputs'!C65="","",'Time Series Inputs'!C65)</f>
        <v/>
      </c>
      <c r="D65" s="82">
        <f>IF(A65="","",'Apply Constraints'!A65)</f>
        <v/>
      </c>
      <c r="E65" s="82">
        <f>IF('Performance Calculation'!X65="","",'Performance Calculation'!X65)</f>
        <v/>
      </c>
    </row>
    <row customHeight="1" ht="15.75" r="66" s="75">
      <c r="A66" s="80">
        <f>IF('Time Series Inputs'!A66="","",'Time Series Inputs'!A66)</f>
        <v/>
      </c>
      <c r="B66" s="81">
        <f>IF('Time Series Inputs'!B66="","",'Time Series Inputs'!B66)</f>
        <v/>
      </c>
      <c r="C66" s="81">
        <f>IF('Time Series Inputs'!C66="","",'Time Series Inputs'!C66)</f>
        <v/>
      </c>
      <c r="D66" s="82">
        <f>IF(A66="","",'Apply Constraints'!A66)</f>
        <v/>
      </c>
      <c r="E66" s="82">
        <f>IF('Performance Calculation'!X66="","",'Performance Calculation'!X66)</f>
        <v/>
      </c>
    </row>
    <row customHeight="1" ht="15.75" r="67" s="75">
      <c r="A67" s="80">
        <f>IF('Time Series Inputs'!A67="","",'Time Series Inputs'!A67)</f>
        <v/>
      </c>
      <c r="B67" s="81">
        <f>IF('Time Series Inputs'!B67="","",'Time Series Inputs'!B67)</f>
        <v/>
      </c>
      <c r="C67" s="81">
        <f>IF('Time Series Inputs'!C67="","",'Time Series Inputs'!C67)</f>
        <v/>
      </c>
      <c r="D67" s="82">
        <f>IF(A67="","",'Apply Constraints'!A67)</f>
        <v/>
      </c>
      <c r="E67" s="82">
        <f>IF('Performance Calculation'!X67="","",'Performance Calculation'!X67)</f>
        <v/>
      </c>
    </row>
    <row customHeight="1" ht="15.75" r="68" s="75">
      <c r="A68" s="80">
        <f>IF('Time Series Inputs'!A68="","",'Time Series Inputs'!A68)</f>
        <v/>
      </c>
      <c r="B68" s="81">
        <f>IF('Time Series Inputs'!B68="","",'Time Series Inputs'!B68)</f>
        <v/>
      </c>
      <c r="C68" s="81">
        <f>IF('Time Series Inputs'!C68="","",'Time Series Inputs'!C68)</f>
        <v/>
      </c>
      <c r="D68" s="82">
        <f>IF(A68="","",'Apply Constraints'!A68)</f>
        <v/>
      </c>
      <c r="E68" s="82">
        <f>IF('Performance Calculation'!X68="","",'Performance Calculation'!X68)</f>
        <v/>
      </c>
    </row>
    <row customHeight="1" ht="15.75" r="69" s="75">
      <c r="A69" s="80">
        <f>IF('Time Series Inputs'!A69="","",'Time Series Inputs'!A69)</f>
        <v/>
      </c>
      <c r="B69" s="81">
        <f>IF('Time Series Inputs'!B69="","",'Time Series Inputs'!B69)</f>
        <v/>
      </c>
      <c r="C69" s="81">
        <f>IF('Time Series Inputs'!C69="","",'Time Series Inputs'!C69)</f>
        <v/>
      </c>
      <c r="D69" s="82">
        <f>IF(A69="","",'Apply Constraints'!A69)</f>
        <v/>
      </c>
      <c r="E69" s="82">
        <f>IF('Performance Calculation'!X69="","",'Performance Calculation'!X69)</f>
        <v/>
      </c>
    </row>
    <row customHeight="1" ht="15.75" r="70" s="75">
      <c r="A70" s="80">
        <f>IF('Time Series Inputs'!A70="","",'Time Series Inputs'!A70)</f>
        <v/>
      </c>
      <c r="B70" s="81">
        <f>IF('Time Series Inputs'!B70="","",'Time Series Inputs'!B70)</f>
        <v/>
      </c>
      <c r="C70" s="81">
        <f>IF('Time Series Inputs'!C70="","",'Time Series Inputs'!C70)</f>
        <v/>
      </c>
      <c r="D70" s="82">
        <f>IF(A70="","",'Apply Constraints'!A70)</f>
        <v/>
      </c>
      <c r="E70" s="82">
        <f>IF('Performance Calculation'!X70="","",'Performance Calculation'!X70)</f>
        <v/>
      </c>
    </row>
    <row customHeight="1" ht="15.75" r="71" s="75">
      <c r="A71" s="80">
        <f>IF('Time Series Inputs'!A71="","",'Time Series Inputs'!A71)</f>
        <v/>
      </c>
      <c r="B71" s="81">
        <f>IF('Time Series Inputs'!B71="","",'Time Series Inputs'!B71)</f>
        <v/>
      </c>
      <c r="C71" s="81">
        <f>IF('Time Series Inputs'!C71="","",'Time Series Inputs'!C71)</f>
        <v/>
      </c>
      <c r="D71" s="82">
        <f>IF(A71="","",'Apply Constraints'!A71)</f>
        <v/>
      </c>
      <c r="E71" s="82">
        <f>IF('Performance Calculation'!X71="","",'Performance Calculation'!X71)</f>
        <v/>
      </c>
    </row>
    <row customHeight="1" ht="15.75" r="72" s="75">
      <c r="A72" s="80">
        <f>IF('Time Series Inputs'!A72="","",'Time Series Inputs'!A72)</f>
        <v/>
      </c>
      <c r="B72" s="81">
        <f>IF('Time Series Inputs'!B72="","",'Time Series Inputs'!B72)</f>
        <v/>
      </c>
      <c r="C72" s="81">
        <f>IF('Time Series Inputs'!C72="","",'Time Series Inputs'!C72)</f>
        <v/>
      </c>
      <c r="D72" s="82">
        <f>IF(A72="","",'Apply Constraints'!A72)</f>
        <v/>
      </c>
      <c r="E72" s="82">
        <f>IF('Performance Calculation'!X72="","",'Performance Calculation'!X72)</f>
        <v/>
      </c>
    </row>
    <row customHeight="1" ht="15.75" r="73" s="75">
      <c r="A73" s="80">
        <f>IF('Time Series Inputs'!A73="","",'Time Series Inputs'!A73)</f>
        <v/>
      </c>
      <c r="B73" s="81">
        <f>IF('Time Series Inputs'!B73="","",'Time Series Inputs'!B73)</f>
        <v/>
      </c>
      <c r="C73" s="81">
        <f>IF('Time Series Inputs'!C73="","",'Time Series Inputs'!C73)</f>
        <v/>
      </c>
      <c r="D73" s="82">
        <f>IF(A73="","",'Apply Constraints'!A73)</f>
        <v/>
      </c>
      <c r="E73" s="82">
        <f>IF('Performance Calculation'!X73="","",'Performance Calculation'!X73)</f>
        <v/>
      </c>
    </row>
    <row customHeight="1" ht="15.75" r="74" s="75">
      <c r="A74" s="80">
        <f>IF('Time Series Inputs'!A74="","",'Time Series Inputs'!A74)</f>
        <v/>
      </c>
      <c r="B74" s="81">
        <f>IF('Time Series Inputs'!B74="","",'Time Series Inputs'!B74)</f>
        <v/>
      </c>
      <c r="C74" s="81">
        <f>IF('Time Series Inputs'!C74="","",'Time Series Inputs'!C74)</f>
        <v/>
      </c>
      <c r="D74" s="82">
        <f>IF(A74="","",'Apply Constraints'!A74)</f>
        <v/>
      </c>
      <c r="E74" s="82">
        <f>IF('Performance Calculation'!X74="","",'Performance Calculation'!X74)</f>
        <v/>
      </c>
    </row>
    <row customHeight="1" ht="15.75" r="75" s="75">
      <c r="A75" s="80">
        <f>IF('Time Series Inputs'!A75="","",'Time Series Inputs'!A75)</f>
        <v/>
      </c>
      <c r="B75" s="81">
        <f>IF('Time Series Inputs'!B75="","",'Time Series Inputs'!B75)</f>
        <v/>
      </c>
      <c r="C75" s="81">
        <f>IF('Time Series Inputs'!C75="","",'Time Series Inputs'!C75)</f>
        <v/>
      </c>
      <c r="D75" s="82">
        <f>IF(A75="","",'Apply Constraints'!A75)</f>
        <v/>
      </c>
      <c r="E75" s="82">
        <f>IF('Performance Calculation'!X75="","",'Performance Calculation'!X75)</f>
        <v/>
      </c>
    </row>
    <row customHeight="1" ht="15.75" r="76" s="75">
      <c r="A76" s="80">
        <f>IF('Time Series Inputs'!A76="","",'Time Series Inputs'!A76)</f>
        <v/>
      </c>
      <c r="B76" s="81">
        <f>IF('Time Series Inputs'!B76="","",'Time Series Inputs'!B76)</f>
        <v/>
      </c>
      <c r="C76" s="81">
        <f>IF('Time Series Inputs'!C76="","",'Time Series Inputs'!C76)</f>
        <v/>
      </c>
      <c r="D76" s="82">
        <f>IF(A76="","",'Apply Constraints'!A76)</f>
        <v/>
      </c>
      <c r="E76" s="82">
        <f>IF('Performance Calculation'!X76="","",'Performance Calculation'!X76)</f>
        <v/>
      </c>
    </row>
    <row customHeight="1" ht="15.75" r="77" s="75">
      <c r="A77" s="80">
        <f>IF('Time Series Inputs'!A77="","",'Time Series Inputs'!A77)</f>
        <v/>
      </c>
      <c r="B77" s="81">
        <f>IF('Time Series Inputs'!B77="","",'Time Series Inputs'!B77)</f>
        <v/>
      </c>
      <c r="C77" s="81">
        <f>IF('Time Series Inputs'!C77="","",'Time Series Inputs'!C77)</f>
        <v/>
      </c>
      <c r="D77" s="82">
        <f>IF(A77="","",'Apply Constraints'!A77)</f>
        <v/>
      </c>
      <c r="E77" s="82">
        <f>IF('Performance Calculation'!X77="","",'Performance Calculation'!X77)</f>
        <v/>
      </c>
    </row>
    <row customHeight="1" ht="15.75" r="78" s="75">
      <c r="A78" s="80">
        <f>IF('Time Series Inputs'!A78="","",'Time Series Inputs'!A78)</f>
        <v/>
      </c>
      <c r="B78" s="81">
        <f>IF('Time Series Inputs'!B78="","",'Time Series Inputs'!B78)</f>
        <v/>
      </c>
      <c r="C78" s="81">
        <f>IF('Time Series Inputs'!C78="","",'Time Series Inputs'!C78)</f>
        <v/>
      </c>
      <c r="D78" s="82">
        <f>IF(A78="","",'Apply Constraints'!A78)</f>
        <v/>
      </c>
      <c r="E78" s="82">
        <f>IF('Performance Calculation'!X78="","",'Performance Calculation'!X78)</f>
        <v/>
      </c>
    </row>
    <row customHeight="1" ht="15.75" r="79" s="75">
      <c r="A79" s="80">
        <f>IF('Time Series Inputs'!A79="","",'Time Series Inputs'!A79)</f>
        <v/>
      </c>
      <c r="B79" s="81">
        <f>IF('Time Series Inputs'!B79="","",'Time Series Inputs'!B79)</f>
        <v/>
      </c>
      <c r="C79" s="81">
        <f>IF('Time Series Inputs'!C79="","",'Time Series Inputs'!C79)</f>
        <v/>
      </c>
      <c r="D79" s="82">
        <f>IF(A79="","",'Apply Constraints'!A79)</f>
        <v/>
      </c>
      <c r="E79" s="82">
        <f>IF('Performance Calculation'!X79="","",'Performance Calculation'!X79)</f>
        <v/>
      </c>
    </row>
    <row customHeight="1" ht="15.75" r="80" s="75">
      <c r="A80" s="80">
        <f>IF('Time Series Inputs'!A80="","",'Time Series Inputs'!A80)</f>
        <v/>
      </c>
      <c r="B80" s="81">
        <f>IF('Time Series Inputs'!B80="","",'Time Series Inputs'!B80)</f>
        <v/>
      </c>
      <c r="C80" s="81">
        <f>IF('Time Series Inputs'!C80="","",'Time Series Inputs'!C80)</f>
        <v/>
      </c>
      <c r="D80" s="82">
        <f>IF(A80="","",'Apply Constraints'!A80)</f>
        <v/>
      </c>
      <c r="E80" s="82">
        <f>IF('Performance Calculation'!X80="","",'Performance Calculation'!X80)</f>
        <v/>
      </c>
    </row>
    <row customHeight="1" ht="15.75" r="81" s="75">
      <c r="A81" s="80">
        <f>IF('Time Series Inputs'!A81="","",'Time Series Inputs'!A81)</f>
        <v/>
      </c>
      <c r="B81" s="81">
        <f>IF('Time Series Inputs'!B81="","",'Time Series Inputs'!B81)</f>
        <v/>
      </c>
      <c r="C81" s="81">
        <f>IF('Time Series Inputs'!C81="","",'Time Series Inputs'!C81)</f>
        <v/>
      </c>
      <c r="D81" s="82">
        <f>IF(A81="","",'Apply Constraints'!A81)</f>
        <v/>
      </c>
      <c r="E81" s="82">
        <f>IF('Performance Calculation'!X81="","",'Performance Calculation'!X81)</f>
        <v/>
      </c>
    </row>
    <row customHeight="1" ht="15.75" r="82" s="75">
      <c r="A82" s="80">
        <f>IF('Time Series Inputs'!A82="","",'Time Series Inputs'!A82)</f>
        <v/>
      </c>
      <c r="B82" s="81">
        <f>IF('Time Series Inputs'!B82="","",'Time Series Inputs'!B82)</f>
        <v/>
      </c>
      <c r="C82" s="81">
        <f>IF('Time Series Inputs'!C82="","",'Time Series Inputs'!C82)</f>
        <v/>
      </c>
      <c r="D82" s="82">
        <f>IF(A82="","",'Apply Constraints'!A82)</f>
        <v/>
      </c>
      <c r="E82" s="82">
        <f>IF('Performance Calculation'!X82="","",'Performance Calculation'!X82)</f>
        <v/>
      </c>
    </row>
    <row customHeight="1" ht="15.75" r="83" s="75">
      <c r="A83" s="80">
        <f>IF('Time Series Inputs'!A83="","",'Time Series Inputs'!A83)</f>
        <v/>
      </c>
      <c r="B83" s="81">
        <f>IF('Time Series Inputs'!B83="","",'Time Series Inputs'!B83)</f>
        <v/>
      </c>
      <c r="C83" s="81">
        <f>IF('Time Series Inputs'!C83="","",'Time Series Inputs'!C83)</f>
        <v/>
      </c>
      <c r="D83" s="82">
        <f>IF(A83="","",'Apply Constraints'!A83)</f>
        <v/>
      </c>
      <c r="E83" s="82">
        <f>IF('Performance Calculation'!X83="","",'Performance Calculation'!X83)</f>
        <v/>
      </c>
    </row>
    <row customHeight="1" ht="15.75" r="84" s="75">
      <c r="A84" s="80">
        <f>IF('Time Series Inputs'!A84="","",'Time Series Inputs'!A84)</f>
        <v/>
      </c>
      <c r="B84" s="81">
        <f>IF('Time Series Inputs'!B84="","",'Time Series Inputs'!B84)</f>
        <v/>
      </c>
      <c r="C84" s="81">
        <f>IF('Time Series Inputs'!C84="","",'Time Series Inputs'!C84)</f>
        <v/>
      </c>
      <c r="D84" s="82">
        <f>IF(A84="","",'Apply Constraints'!A84)</f>
        <v/>
      </c>
      <c r="E84" s="82">
        <f>IF('Performance Calculation'!X84="","",'Performance Calculation'!X84)</f>
        <v/>
      </c>
    </row>
    <row customHeight="1" ht="15.75" r="85" s="75">
      <c r="A85" s="80">
        <f>IF('Time Series Inputs'!A85="","",'Time Series Inputs'!A85)</f>
        <v/>
      </c>
      <c r="B85" s="81">
        <f>IF('Time Series Inputs'!B85="","",'Time Series Inputs'!B85)</f>
        <v/>
      </c>
      <c r="C85" s="81">
        <f>IF('Time Series Inputs'!C85="","",'Time Series Inputs'!C85)</f>
        <v/>
      </c>
      <c r="D85" s="82">
        <f>IF(A85="","",'Apply Constraints'!A85)</f>
        <v/>
      </c>
      <c r="E85" s="82">
        <f>IF('Performance Calculation'!X85="","",'Performance Calculation'!X85)</f>
        <v/>
      </c>
    </row>
    <row customHeight="1" ht="15.75" r="86" s="75">
      <c r="A86" s="80">
        <f>IF('Time Series Inputs'!A86="","",'Time Series Inputs'!A86)</f>
        <v/>
      </c>
      <c r="B86" s="81">
        <f>IF('Time Series Inputs'!B86="","",'Time Series Inputs'!B86)</f>
        <v/>
      </c>
      <c r="C86" s="81">
        <f>IF('Time Series Inputs'!C86="","",'Time Series Inputs'!C86)</f>
        <v/>
      </c>
      <c r="D86" s="82">
        <f>IF(A86="","",'Apply Constraints'!A86)</f>
        <v/>
      </c>
      <c r="E86" s="82">
        <f>IF('Performance Calculation'!X86="","",'Performance Calculation'!X86)</f>
        <v/>
      </c>
    </row>
    <row customHeight="1" ht="15.75" r="87" s="75">
      <c r="A87" s="80">
        <f>IF('Time Series Inputs'!A87="","",'Time Series Inputs'!A87)</f>
        <v/>
      </c>
      <c r="B87" s="81">
        <f>IF('Time Series Inputs'!B87="","",'Time Series Inputs'!B87)</f>
        <v/>
      </c>
      <c r="C87" s="81">
        <f>IF('Time Series Inputs'!C87="","",'Time Series Inputs'!C87)</f>
        <v/>
      </c>
      <c r="D87" s="82">
        <f>IF(A87="","",'Apply Constraints'!A87)</f>
        <v/>
      </c>
      <c r="E87" s="82">
        <f>IF('Performance Calculation'!X87="","",'Performance Calculation'!X87)</f>
        <v/>
      </c>
    </row>
    <row customHeight="1" ht="15.75" r="88" s="75">
      <c r="A88" s="80">
        <f>IF('Time Series Inputs'!A88="","",'Time Series Inputs'!A88)</f>
        <v/>
      </c>
      <c r="B88" s="81">
        <f>IF('Time Series Inputs'!B88="","",'Time Series Inputs'!B88)</f>
        <v/>
      </c>
      <c r="C88" s="81">
        <f>IF('Time Series Inputs'!C88="","",'Time Series Inputs'!C88)</f>
        <v/>
      </c>
      <c r="D88" s="82">
        <f>IF(A88="","",'Apply Constraints'!A88)</f>
        <v/>
      </c>
      <c r="E88" s="82">
        <f>IF('Performance Calculation'!X88="","",'Performance Calculation'!X88)</f>
        <v/>
      </c>
    </row>
    <row customHeight="1" ht="15.75" r="89" s="75">
      <c r="A89" s="80">
        <f>IF('Time Series Inputs'!A89="","",'Time Series Inputs'!A89)</f>
        <v/>
      </c>
      <c r="B89" s="81">
        <f>IF('Time Series Inputs'!B89="","",'Time Series Inputs'!B89)</f>
        <v/>
      </c>
      <c r="C89" s="81">
        <f>IF('Time Series Inputs'!C89="","",'Time Series Inputs'!C89)</f>
        <v/>
      </c>
      <c r="D89" s="82">
        <f>IF(A89="","",'Apply Constraints'!A89)</f>
        <v/>
      </c>
      <c r="E89" s="82">
        <f>IF('Performance Calculation'!X89="","",'Performance Calculation'!X89)</f>
        <v/>
      </c>
    </row>
    <row customHeight="1" ht="15.75" r="90" s="75">
      <c r="A90" s="80">
        <f>IF('Time Series Inputs'!A90="","",'Time Series Inputs'!A90)</f>
        <v/>
      </c>
      <c r="B90" s="81">
        <f>IF('Time Series Inputs'!B90="","",'Time Series Inputs'!B90)</f>
        <v/>
      </c>
      <c r="C90" s="81">
        <f>IF('Time Series Inputs'!C90="","",'Time Series Inputs'!C90)</f>
        <v/>
      </c>
      <c r="D90" s="82">
        <f>IF(A90="","",'Apply Constraints'!A90)</f>
        <v/>
      </c>
      <c r="E90" s="82">
        <f>IF('Performance Calculation'!X90="","",'Performance Calculation'!X90)</f>
        <v/>
      </c>
    </row>
    <row customHeight="1" ht="15.75" r="91" s="75">
      <c r="A91" s="80">
        <f>IF('Time Series Inputs'!A91="","",'Time Series Inputs'!A91)</f>
        <v/>
      </c>
      <c r="B91" s="81">
        <f>IF('Time Series Inputs'!B91="","",'Time Series Inputs'!B91)</f>
        <v/>
      </c>
      <c r="C91" s="81">
        <f>IF('Time Series Inputs'!C91="","",'Time Series Inputs'!C91)</f>
        <v/>
      </c>
      <c r="D91" s="82">
        <f>IF(A91="","",'Apply Constraints'!A91)</f>
        <v/>
      </c>
      <c r="E91" s="82">
        <f>IF('Performance Calculation'!X91="","",'Performance Calculation'!X91)</f>
        <v/>
      </c>
    </row>
    <row customHeight="1" ht="15.75" r="92" s="75">
      <c r="A92" s="80">
        <f>IF('Time Series Inputs'!A92="","",'Time Series Inputs'!A92)</f>
        <v/>
      </c>
      <c r="B92" s="81">
        <f>IF('Time Series Inputs'!B92="","",'Time Series Inputs'!B92)</f>
        <v/>
      </c>
      <c r="C92" s="81">
        <f>IF('Time Series Inputs'!C92="","",'Time Series Inputs'!C92)</f>
        <v/>
      </c>
      <c r="D92" s="82">
        <f>IF(A92="","",'Apply Constraints'!A92)</f>
        <v/>
      </c>
      <c r="E92" s="82">
        <f>IF('Performance Calculation'!X92="","",'Performance Calculation'!X92)</f>
        <v/>
      </c>
    </row>
    <row customHeight="1" ht="15.75" r="93" s="75">
      <c r="A93" s="80">
        <f>IF('Time Series Inputs'!A93="","",'Time Series Inputs'!A93)</f>
        <v/>
      </c>
      <c r="B93" s="81">
        <f>IF('Time Series Inputs'!B93="","",'Time Series Inputs'!B93)</f>
        <v/>
      </c>
      <c r="C93" s="81">
        <f>IF('Time Series Inputs'!C93="","",'Time Series Inputs'!C93)</f>
        <v/>
      </c>
      <c r="D93" s="82">
        <f>IF(A93="","",'Apply Constraints'!A93)</f>
        <v/>
      </c>
      <c r="E93" s="82">
        <f>IF('Performance Calculation'!X93="","",'Performance Calculation'!X93)</f>
        <v/>
      </c>
    </row>
    <row customHeight="1" ht="15.75" r="94" s="75">
      <c r="A94" s="80">
        <f>IF('Time Series Inputs'!A94="","",'Time Series Inputs'!A94)</f>
        <v/>
      </c>
      <c r="B94" s="81">
        <f>IF('Time Series Inputs'!B94="","",'Time Series Inputs'!B94)</f>
        <v/>
      </c>
      <c r="C94" s="81">
        <f>IF('Time Series Inputs'!C94="","",'Time Series Inputs'!C94)</f>
        <v/>
      </c>
      <c r="D94" s="82">
        <f>IF(A94="","",'Apply Constraints'!A94)</f>
        <v/>
      </c>
      <c r="E94" s="82">
        <f>IF('Performance Calculation'!X94="","",'Performance Calculation'!X94)</f>
        <v/>
      </c>
    </row>
    <row customHeight="1" ht="15.75" r="95" s="75">
      <c r="A95" s="80">
        <f>IF('Time Series Inputs'!A95="","",'Time Series Inputs'!A95)</f>
        <v/>
      </c>
      <c r="B95" s="81">
        <f>IF('Time Series Inputs'!B95="","",'Time Series Inputs'!B95)</f>
        <v/>
      </c>
      <c r="C95" s="81">
        <f>IF('Time Series Inputs'!C95="","",'Time Series Inputs'!C95)</f>
        <v/>
      </c>
      <c r="D95" s="82">
        <f>IF(A95="","",'Apply Constraints'!A95)</f>
        <v/>
      </c>
      <c r="E95" s="82">
        <f>IF('Performance Calculation'!X95="","",'Performance Calculation'!X95)</f>
        <v/>
      </c>
    </row>
    <row customHeight="1" ht="15.75" r="96" s="75">
      <c r="A96" s="80">
        <f>IF('Time Series Inputs'!A96="","",'Time Series Inputs'!A96)</f>
        <v/>
      </c>
      <c r="B96" s="81">
        <f>IF('Time Series Inputs'!B96="","",'Time Series Inputs'!B96)</f>
        <v/>
      </c>
      <c r="C96" s="81">
        <f>IF('Time Series Inputs'!C96="","",'Time Series Inputs'!C96)</f>
        <v/>
      </c>
      <c r="D96" s="82">
        <f>IF(A96="","",'Apply Constraints'!A96)</f>
        <v/>
      </c>
      <c r="E96" s="82">
        <f>IF('Performance Calculation'!X96="","",'Performance Calculation'!X96)</f>
        <v/>
      </c>
    </row>
    <row customHeight="1" ht="15.75" r="97" s="75">
      <c r="A97" s="80">
        <f>IF('Time Series Inputs'!A97="","",'Time Series Inputs'!A97)</f>
        <v/>
      </c>
      <c r="B97" s="81">
        <f>IF('Time Series Inputs'!B97="","",'Time Series Inputs'!B97)</f>
        <v/>
      </c>
      <c r="C97" s="81">
        <f>IF('Time Series Inputs'!C97="","",'Time Series Inputs'!C97)</f>
        <v/>
      </c>
      <c r="D97" s="82">
        <f>IF(A97="","",'Apply Constraints'!A97)</f>
        <v/>
      </c>
      <c r="E97" s="82">
        <f>IF('Performance Calculation'!X97="","",'Performance Calculation'!X97)</f>
        <v/>
      </c>
    </row>
    <row customHeight="1" ht="15.75" r="98" s="75">
      <c r="A98" s="80">
        <f>IF('Time Series Inputs'!A98="","",'Time Series Inputs'!A98)</f>
        <v/>
      </c>
      <c r="B98" s="81">
        <f>IF('Time Series Inputs'!B98="","",'Time Series Inputs'!B98)</f>
        <v/>
      </c>
      <c r="C98" s="81">
        <f>IF('Time Series Inputs'!C98="","",'Time Series Inputs'!C98)</f>
        <v/>
      </c>
      <c r="D98" s="82">
        <f>IF(A98="","",'Apply Constraints'!A98)</f>
        <v/>
      </c>
      <c r="E98" s="82">
        <f>IF('Performance Calculation'!X98="","",'Performance Calculation'!X98)</f>
        <v/>
      </c>
    </row>
    <row customHeight="1" ht="15.75" r="99" s="75">
      <c r="A99" s="80">
        <f>IF('Time Series Inputs'!A99="","",'Time Series Inputs'!A99)</f>
        <v/>
      </c>
      <c r="B99" s="81">
        <f>IF('Time Series Inputs'!B99="","",'Time Series Inputs'!B99)</f>
        <v/>
      </c>
      <c r="C99" s="81">
        <f>IF('Time Series Inputs'!C99="","",'Time Series Inputs'!C99)</f>
        <v/>
      </c>
      <c r="D99" s="82">
        <f>IF(A99="","",'Apply Constraints'!A99)</f>
        <v/>
      </c>
      <c r="E99" s="82">
        <f>IF('Performance Calculation'!X99="","",'Performance Calculation'!X99)</f>
        <v/>
      </c>
    </row>
    <row customHeight="1" ht="15.75" r="100" s="75">
      <c r="A100" s="80">
        <f>IF('Time Series Inputs'!A100="","",'Time Series Inputs'!A100)</f>
        <v/>
      </c>
      <c r="B100" s="81">
        <f>IF('Time Series Inputs'!B100="","",'Time Series Inputs'!B100)</f>
        <v/>
      </c>
      <c r="C100" s="81">
        <f>IF('Time Series Inputs'!C100="","",'Time Series Inputs'!C100)</f>
        <v/>
      </c>
      <c r="D100" s="82">
        <f>IF(A100="","",'Apply Constraints'!A100)</f>
        <v/>
      </c>
      <c r="E100" s="82">
        <f>IF('Performance Calculation'!X100="","",'Performance Calculation'!X100)</f>
        <v/>
      </c>
    </row>
    <row customHeight="1" ht="15.75" r="101" s="75">
      <c r="A101" s="80">
        <f>IF('Time Series Inputs'!A101="","",'Time Series Inputs'!A101)</f>
        <v/>
      </c>
      <c r="B101" s="81">
        <f>IF('Time Series Inputs'!B101="","",'Time Series Inputs'!B101)</f>
        <v/>
      </c>
      <c r="C101" s="81">
        <f>IF('Time Series Inputs'!C101="","",'Time Series Inputs'!C101)</f>
        <v/>
      </c>
      <c r="D101" s="82">
        <f>IF(A101="","",'Apply Constraints'!A101)</f>
        <v/>
      </c>
      <c r="E101" s="82">
        <f>IF('Performance Calculation'!X101="","",'Performance Calculation'!X101)</f>
        <v/>
      </c>
    </row>
    <row customHeight="1" ht="15.75" r="102" s="75">
      <c r="A102" s="80">
        <f>IF('Time Series Inputs'!A102="","",'Time Series Inputs'!A102)</f>
        <v/>
      </c>
      <c r="B102" s="81">
        <f>IF('Time Series Inputs'!B102="","",'Time Series Inputs'!B102)</f>
        <v/>
      </c>
      <c r="C102" s="81">
        <f>IF('Time Series Inputs'!C102="","",'Time Series Inputs'!C102)</f>
        <v/>
      </c>
      <c r="D102" s="82">
        <f>IF(A102="","",'Apply Constraints'!A102)</f>
        <v/>
      </c>
      <c r="E102" s="82">
        <f>IF('Performance Calculation'!X102="","",'Performance Calculation'!X102)</f>
        <v/>
      </c>
    </row>
    <row customHeight="1" ht="15.75" r="103" s="75">
      <c r="A103" s="80">
        <f>IF('Time Series Inputs'!A103="","",'Time Series Inputs'!A103)</f>
        <v/>
      </c>
      <c r="B103" s="81">
        <f>IF('Time Series Inputs'!B103="","",'Time Series Inputs'!B103)</f>
        <v/>
      </c>
      <c r="C103" s="81">
        <f>IF('Time Series Inputs'!C103="","",'Time Series Inputs'!C103)</f>
        <v/>
      </c>
      <c r="D103" s="82">
        <f>IF(A103="","",'Apply Constraints'!A103)</f>
        <v/>
      </c>
      <c r="E103" s="82">
        <f>IF('Performance Calculation'!X103="","",'Performance Calculation'!X103)</f>
        <v/>
      </c>
    </row>
    <row customHeight="1" ht="15.75" r="104" s="75">
      <c r="A104" s="80">
        <f>IF('Time Series Inputs'!A104="","",'Time Series Inputs'!A104)</f>
        <v/>
      </c>
      <c r="B104" s="81">
        <f>IF('Time Series Inputs'!B104="","",'Time Series Inputs'!B104)</f>
        <v/>
      </c>
      <c r="C104" s="81">
        <f>IF('Time Series Inputs'!C104="","",'Time Series Inputs'!C104)</f>
        <v/>
      </c>
      <c r="D104" s="82">
        <f>IF(A104="","",'Apply Constraints'!A104)</f>
        <v/>
      </c>
      <c r="E104" s="82">
        <f>IF('Performance Calculation'!X104="","",'Performance Calculation'!X104)</f>
        <v/>
      </c>
    </row>
    <row customHeight="1" ht="15.75" r="105" s="75">
      <c r="A105" s="80">
        <f>IF('Time Series Inputs'!A105="","",'Time Series Inputs'!A105)</f>
        <v/>
      </c>
      <c r="B105" s="81">
        <f>IF('Time Series Inputs'!B105="","",'Time Series Inputs'!B105)</f>
        <v/>
      </c>
      <c r="C105" s="81">
        <f>IF('Time Series Inputs'!C105="","",'Time Series Inputs'!C105)</f>
        <v/>
      </c>
      <c r="D105" s="82">
        <f>IF(A105="","",'Apply Constraints'!A105)</f>
        <v/>
      </c>
      <c r="E105" s="82">
        <f>IF('Performance Calculation'!X105="","",'Performance Calculation'!X105)</f>
        <v/>
      </c>
    </row>
    <row customHeight="1" ht="15.75" r="106" s="75">
      <c r="A106" s="80">
        <f>IF('Time Series Inputs'!A106="","",'Time Series Inputs'!A106)</f>
        <v/>
      </c>
      <c r="B106" s="81">
        <f>IF('Time Series Inputs'!B106="","",'Time Series Inputs'!B106)</f>
        <v/>
      </c>
      <c r="C106" s="81">
        <f>IF('Time Series Inputs'!C106="","",'Time Series Inputs'!C106)</f>
        <v/>
      </c>
      <c r="D106" s="82">
        <f>IF(A106="","",'Apply Constraints'!A106)</f>
        <v/>
      </c>
      <c r="E106" s="82">
        <f>IF('Performance Calculation'!X106="","",'Performance Calculation'!X106)</f>
        <v/>
      </c>
    </row>
    <row customHeight="1" ht="15.75" r="107" s="75">
      <c r="A107" s="80">
        <f>IF('Time Series Inputs'!A107="","",'Time Series Inputs'!A107)</f>
        <v/>
      </c>
      <c r="B107" s="81">
        <f>IF('Time Series Inputs'!B107="","",'Time Series Inputs'!B107)</f>
        <v/>
      </c>
      <c r="C107" s="81">
        <f>IF('Time Series Inputs'!C107="","",'Time Series Inputs'!C107)</f>
        <v/>
      </c>
      <c r="D107" s="82">
        <f>IF(A107="","",'Apply Constraints'!A107)</f>
        <v/>
      </c>
      <c r="E107" s="82">
        <f>IF('Performance Calculation'!X107="","",'Performance Calculation'!X107)</f>
        <v/>
      </c>
    </row>
    <row customHeight="1" ht="15.75" r="108" s="75">
      <c r="A108" s="80">
        <f>IF('Time Series Inputs'!A108="","",'Time Series Inputs'!A108)</f>
        <v/>
      </c>
      <c r="B108" s="81">
        <f>IF('Time Series Inputs'!B108="","",'Time Series Inputs'!B108)</f>
        <v/>
      </c>
      <c r="C108" s="81">
        <f>IF('Time Series Inputs'!C108="","",'Time Series Inputs'!C108)</f>
        <v/>
      </c>
      <c r="D108" s="82">
        <f>IF(A108="","",'Apply Constraints'!A108)</f>
        <v/>
      </c>
      <c r="E108" s="82">
        <f>IF('Performance Calculation'!X108="","",'Performance Calculation'!X108)</f>
        <v/>
      </c>
    </row>
    <row customHeight="1" ht="15.75" r="109" s="75">
      <c r="A109" s="80">
        <f>IF('Time Series Inputs'!A109="","",'Time Series Inputs'!A109)</f>
        <v/>
      </c>
      <c r="B109" s="81">
        <f>IF('Time Series Inputs'!B109="","",'Time Series Inputs'!B109)</f>
        <v/>
      </c>
      <c r="C109" s="81">
        <f>IF('Time Series Inputs'!C109="","",'Time Series Inputs'!C109)</f>
        <v/>
      </c>
      <c r="D109" s="82">
        <f>IF(A109="","",'Apply Constraints'!A109)</f>
        <v/>
      </c>
      <c r="E109" s="82">
        <f>IF('Performance Calculation'!X109="","",'Performance Calculation'!X109)</f>
        <v/>
      </c>
    </row>
    <row customHeight="1" ht="15.75" r="110" s="75">
      <c r="A110" s="80">
        <f>IF('Time Series Inputs'!A110="","",'Time Series Inputs'!A110)</f>
        <v/>
      </c>
      <c r="B110" s="81">
        <f>IF('Time Series Inputs'!B110="","",'Time Series Inputs'!B110)</f>
        <v/>
      </c>
      <c r="C110" s="81">
        <f>IF('Time Series Inputs'!C110="","",'Time Series Inputs'!C110)</f>
        <v/>
      </c>
      <c r="D110" s="82">
        <f>IF(A110="","",'Apply Constraints'!A110)</f>
        <v/>
      </c>
      <c r="E110" s="82">
        <f>IF('Performance Calculation'!X110="","",'Performance Calculation'!X110)</f>
        <v/>
      </c>
    </row>
    <row customHeight="1" ht="15.75" r="111" s="75">
      <c r="A111" s="80">
        <f>IF('Time Series Inputs'!A111="","",'Time Series Inputs'!A111)</f>
        <v/>
      </c>
      <c r="B111" s="81">
        <f>IF('Time Series Inputs'!B111="","",'Time Series Inputs'!B111)</f>
        <v/>
      </c>
      <c r="C111" s="81">
        <f>IF('Time Series Inputs'!C111="","",'Time Series Inputs'!C111)</f>
        <v/>
      </c>
      <c r="D111" s="82">
        <f>IF(A111="","",'Apply Constraints'!A111)</f>
        <v/>
      </c>
      <c r="E111" s="82">
        <f>IF('Performance Calculation'!X111="","",'Performance Calculation'!X111)</f>
        <v/>
      </c>
    </row>
    <row customHeight="1" ht="15.75" r="112" s="75">
      <c r="A112" s="80">
        <f>IF('Time Series Inputs'!A112="","",'Time Series Inputs'!A112)</f>
        <v/>
      </c>
      <c r="B112" s="81">
        <f>IF('Time Series Inputs'!B112="","",'Time Series Inputs'!B112)</f>
        <v/>
      </c>
      <c r="C112" s="81">
        <f>IF('Time Series Inputs'!C112="","",'Time Series Inputs'!C112)</f>
        <v/>
      </c>
      <c r="D112" s="82">
        <f>IF(A112="","",'Apply Constraints'!A112)</f>
        <v/>
      </c>
      <c r="E112" s="82">
        <f>IF('Performance Calculation'!X112="","",'Performance Calculation'!X112)</f>
        <v/>
      </c>
    </row>
    <row customHeight="1" ht="15.75" r="113" s="75">
      <c r="A113" s="80">
        <f>IF('Time Series Inputs'!A113="","",'Time Series Inputs'!A113)</f>
        <v/>
      </c>
      <c r="B113" s="81">
        <f>IF('Time Series Inputs'!B113="","",'Time Series Inputs'!B113)</f>
        <v/>
      </c>
      <c r="C113" s="81">
        <f>IF('Time Series Inputs'!C113="","",'Time Series Inputs'!C113)</f>
        <v/>
      </c>
      <c r="D113" s="82">
        <f>IF(A113="","",'Apply Constraints'!A113)</f>
        <v/>
      </c>
      <c r="E113" s="82">
        <f>IF('Performance Calculation'!X113="","",'Performance Calculation'!X113)</f>
        <v/>
      </c>
    </row>
    <row customHeight="1" ht="15.75" r="114" s="75">
      <c r="A114" s="80">
        <f>IF('Time Series Inputs'!A114="","",'Time Series Inputs'!A114)</f>
        <v/>
      </c>
      <c r="B114" s="81">
        <f>IF('Time Series Inputs'!B114="","",'Time Series Inputs'!B114)</f>
        <v/>
      </c>
      <c r="C114" s="81">
        <f>IF('Time Series Inputs'!C114="","",'Time Series Inputs'!C114)</f>
        <v/>
      </c>
      <c r="D114" s="82">
        <f>IF(A114="","",'Apply Constraints'!A114)</f>
        <v/>
      </c>
      <c r="E114" s="82">
        <f>IF('Performance Calculation'!X114="","",'Performance Calculation'!X114)</f>
        <v/>
      </c>
    </row>
    <row customHeight="1" ht="15.75" r="115" s="75">
      <c r="A115" s="80">
        <f>IF('Time Series Inputs'!A115="","",'Time Series Inputs'!A115)</f>
        <v/>
      </c>
      <c r="B115" s="81">
        <f>IF('Time Series Inputs'!B115="","",'Time Series Inputs'!B115)</f>
        <v/>
      </c>
      <c r="C115" s="81">
        <f>IF('Time Series Inputs'!C115="","",'Time Series Inputs'!C115)</f>
        <v/>
      </c>
      <c r="D115" s="82">
        <f>IF(A115="","",'Apply Constraints'!A115)</f>
        <v/>
      </c>
      <c r="E115" s="82">
        <f>IF('Performance Calculation'!X115="","",'Performance Calculation'!X115)</f>
        <v/>
      </c>
    </row>
    <row customHeight="1" ht="15.75" r="116" s="75">
      <c r="A116" s="80">
        <f>IF('Time Series Inputs'!A116="","",'Time Series Inputs'!A116)</f>
        <v/>
      </c>
      <c r="B116" s="81">
        <f>IF('Time Series Inputs'!B116="","",'Time Series Inputs'!B116)</f>
        <v/>
      </c>
      <c r="C116" s="81">
        <f>IF('Time Series Inputs'!C116="","",'Time Series Inputs'!C116)</f>
        <v/>
      </c>
      <c r="D116" s="82">
        <f>IF(A116="","",'Apply Constraints'!A116)</f>
        <v/>
      </c>
      <c r="E116" s="82">
        <f>IF('Performance Calculation'!X116="","",'Performance Calculation'!X116)</f>
        <v/>
      </c>
    </row>
    <row customHeight="1" ht="15.75" r="117" s="75">
      <c r="A117" s="80">
        <f>IF('Time Series Inputs'!A117="","",'Time Series Inputs'!A117)</f>
        <v/>
      </c>
      <c r="B117" s="81">
        <f>IF('Time Series Inputs'!B117="","",'Time Series Inputs'!B117)</f>
        <v/>
      </c>
      <c r="C117" s="81">
        <f>IF('Time Series Inputs'!C117="","",'Time Series Inputs'!C117)</f>
        <v/>
      </c>
      <c r="D117" s="82">
        <f>IF(A117="","",'Apply Constraints'!A117)</f>
        <v/>
      </c>
      <c r="E117" s="82">
        <f>IF('Performance Calculation'!X117="","",'Performance Calculation'!X117)</f>
        <v/>
      </c>
    </row>
    <row customHeight="1" ht="15.75" r="118" s="75">
      <c r="A118" s="80">
        <f>IF('Time Series Inputs'!A118="","",'Time Series Inputs'!A118)</f>
        <v/>
      </c>
      <c r="B118" s="81">
        <f>IF('Time Series Inputs'!B118="","",'Time Series Inputs'!B118)</f>
        <v/>
      </c>
      <c r="C118" s="81">
        <f>IF('Time Series Inputs'!C118="","",'Time Series Inputs'!C118)</f>
        <v/>
      </c>
      <c r="D118" s="82">
        <f>IF(A118="","",'Apply Constraints'!A118)</f>
        <v/>
      </c>
      <c r="E118" s="82">
        <f>IF('Performance Calculation'!X118="","",'Performance Calculation'!X118)</f>
        <v/>
      </c>
    </row>
    <row customHeight="1" ht="15.75" r="119" s="75">
      <c r="A119" s="80">
        <f>IF('Time Series Inputs'!A119="","",'Time Series Inputs'!A119)</f>
        <v/>
      </c>
      <c r="B119" s="81">
        <f>IF('Time Series Inputs'!B119="","",'Time Series Inputs'!B119)</f>
        <v/>
      </c>
      <c r="C119" s="81">
        <f>IF('Time Series Inputs'!C119="","",'Time Series Inputs'!C119)</f>
        <v/>
      </c>
      <c r="D119" s="82">
        <f>IF(A119="","",'Apply Constraints'!A119)</f>
        <v/>
      </c>
      <c r="E119" s="82">
        <f>IF('Performance Calculation'!X119="","",'Performance Calculation'!X119)</f>
        <v/>
      </c>
    </row>
    <row customHeight="1" ht="15.75" r="120" s="75">
      <c r="A120" s="80">
        <f>IF('Time Series Inputs'!A120="","",'Time Series Inputs'!A120)</f>
        <v/>
      </c>
      <c r="B120" s="81">
        <f>IF('Time Series Inputs'!B120="","",'Time Series Inputs'!B120)</f>
        <v/>
      </c>
      <c r="C120" s="81">
        <f>IF('Time Series Inputs'!C120="","",'Time Series Inputs'!C120)</f>
        <v/>
      </c>
      <c r="D120" s="82">
        <f>IF(A120="","",'Apply Constraints'!A120)</f>
        <v/>
      </c>
      <c r="E120" s="82">
        <f>IF('Performance Calculation'!X120="","",'Performance Calculation'!X120)</f>
        <v/>
      </c>
    </row>
    <row customHeight="1" ht="15.75" r="121" s="75">
      <c r="A121" s="80">
        <f>IF('Time Series Inputs'!A121="","",'Time Series Inputs'!A121)</f>
        <v/>
      </c>
      <c r="B121" s="81">
        <f>IF('Time Series Inputs'!B121="","",'Time Series Inputs'!B121)</f>
        <v/>
      </c>
      <c r="C121" s="81">
        <f>IF('Time Series Inputs'!C121="","",'Time Series Inputs'!C121)</f>
        <v/>
      </c>
      <c r="D121" s="82">
        <f>IF(A121="","",'Apply Constraints'!A121)</f>
        <v/>
      </c>
      <c r="E121" s="82">
        <f>IF('Performance Calculation'!X121="","",'Performance Calculation'!X121)</f>
        <v/>
      </c>
    </row>
    <row customHeight="1" ht="15.75" r="122" s="75">
      <c r="A122" s="80">
        <f>IF('Time Series Inputs'!A122="","",'Time Series Inputs'!A122)</f>
        <v/>
      </c>
      <c r="B122" s="81">
        <f>IF('Time Series Inputs'!B122="","",'Time Series Inputs'!B122)</f>
        <v/>
      </c>
      <c r="C122" s="81">
        <f>IF('Time Series Inputs'!C122="","",'Time Series Inputs'!C122)</f>
        <v/>
      </c>
      <c r="D122" s="82">
        <f>IF(A122="","",'Apply Constraints'!A122)</f>
        <v/>
      </c>
      <c r="E122" s="82">
        <f>IF('Performance Calculation'!X122="","",'Performance Calculation'!X122)</f>
        <v/>
      </c>
    </row>
    <row customHeight="1" ht="15.75" r="123" s="75">
      <c r="A123" s="80">
        <f>IF('Time Series Inputs'!A123="","",'Time Series Inputs'!A123)</f>
        <v/>
      </c>
      <c r="B123" s="81">
        <f>IF('Time Series Inputs'!B123="","",'Time Series Inputs'!B123)</f>
        <v/>
      </c>
      <c r="C123" s="81">
        <f>IF('Time Series Inputs'!C123="","",'Time Series Inputs'!C123)</f>
        <v/>
      </c>
      <c r="D123" s="82">
        <f>IF(A123="","",'Apply Constraints'!A123)</f>
        <v/>
      </c>
      <c r="E123" s="82">
        <f>IF('Performance Calculation'!X123="","",'Performance Calculation'!X123)</f>
        <v/>
      </c>
    </row>
    <row customHeight="1" ht="15.75" r="124" s="75">
      <c r="A124" s="80">
        <f>IF('Time Series Inputs'!A124="","",'Time Series Inputs'!A124)</f>
        <v/>
      </c>
      <c r="B124" s="81">
        <f>IF('Time Series Inputs'!B124="","",'Time Series Inputs'!B124)</f>
        <v/>
      </c>
      <c r="C124" s="81">
        <f>IF('Time Series Inputs'!C124="","",'Time Series Inputs'!C124)</f>
        <v/>
      </c>
      <c r="D124" s="82">
        <f>IF(A124="","",'Apply Constraints'!A124)</f>
        <v/>
      </c>
      <c r="E124" s="82">
        <f>IF('Performance Calculation'!X124="","",'Performance Calculation'!X124)</f>
        <v/>
      </c>
    </row>
    <row customHeight="1" ht="15.75" r="125" s="75">
      <c r="A125" s="80">
        <f>IF('Time Series Inputs'!A125="","",'Time Series Inputs'!A125)</f>
        <v/>
      </c>
      <c r="B125" s="81">
        <f>IF('Time Series Inputs'!B125="","",'Time Series Inputs'!B125)</f>
        <v/>
      </c>
      <c r="C125" s="81">
        <f>IF('Time Series Inputs'!C125="","",'Time Series Inputs'!C125)</f>
        <v/>
      </c>
      <c r="D125" s="82">
        <f>IF(A125="","",'Apply Constraints'!A125)</f>
        <v/>
      </c>
      <c r="E125" s="82">
        <f>IF('Performance Calculation'!X125="","",'Performance Calculation'!X125)</f>
        <v/>
      </c>
    </row>
    <row customHeight="1" ht="15.75" r="126" s="75">
      <c r="A126" s="80">
        <f>IF('Time Series Inputs'!A126="","",'Time Series Inputs'!A126)</f>
        <v/>
      </c>
      <c r="B126" s="81">
        <f>IF('Time Series Inputs'!B126="","",'Time Series Inputs'!B126)</f>
        <v/>
      </c>
      <c r="C126" s="81">
        <f>IF('Time Series Inputs'!C126="","",'Time Series Inputs'!C126)</f>
        <v/>
      </c>
      <c r="D126" s="82">
        <f>IF(A126="","",'Apply Constraints'!A126)</f>
        <v/>
      </c>
      <c r="E126" s="82">
        <f>IF('Performance Calculation'!X126="","",'Performance Calculation'!X126)</f>
        <v/>
      </c>
    </row>
    <row customHeight="1" ht="15.75" r="127" s="75">
      <c r="A127" s="80">
        <f>IF('Time Series Inputs'!A127="","",'Time Series Inputs'!A127)</f>
        <v/>
      </c>
      <c r="B127" s="81">
        <f>IF('Time Series Inputs'!B127="","",'Time Series Inputs'!B127)</f>
        <v/>
      </c>
      <c r="C127" s="81">
        <f>IF('Time Series Inputs'!C127="","",'Time Series Inputs'!C127)</f>
        <v/>
      </c>
      <c r="D127" s="82">
        <f>IF(A127="","",'Apply Constraints'!A127)</f>
        <v/>
      </c>
      <c r="E127" s="82">
        <f>IF('Performance Calculation'!X127="","",'Performance Calculation'!X127)</f>
        <v/>
      </c>
    </row>
    <row customHeight="1" ht="15.75" r="128" s="75">
      <c r="A128" s="80">
        <f>IF('Time Series Inputs'!A128="","",'Time Series Inputs'!A128)</f>
        <v/>
      </c>
      <c r="B128" s="81">
        <f>IF('Time Series Inputs'!B128="","",'Time Series Inputs'!B128)</f>
        <v/>
      </c>
      <c r="C128" s="81">
        <f>IF('Time Series Inputs'!C128="","",'Time Series Inputs'!C128)</f>
        <v/>
      </c>
      <c r="D128" s="82">
        <f>IF(A128="","",'Apply Constraints'!A128)</f>
        <v/>
      </c>
      <c r="E128" s="82">
        <f>IF('Performance Calculation'!X128="","",'Performance Calculation'!X128)</f>
        <v/>
      </c>
    </row>
    <row customHeight="1" ht="15.75" r="129" s="75">
      <c r="A129" s="80">
        <f>IF('Time Series Inputs'!A129="","",'Time Series Inputs'!A129)</f>
        <v/>
      </c>
      <c r="B129" s="81">
        <f>IF('Time Series Inputs'!B129="","",'Time Series Inputs'!B129)</f>
        <v/>
      </c>
      <c r="C129" s="81">
        <f>IF('Time Series Inputs'!C129="","",'Time Series Inputs'!C129)</f>
        <v/>
      </c>
      <c r="D129" s="82">
        <f>IF(A129="","",'Apply Constraints'!A129)</f>
        <v/>
      </c>
      <c r="E129" s="82">
        <f>IF('Performance Calculation'!X129="","",'Performance Calculation'!X129)</f>
        <v/>
      </c>
    </row>
    <row customHeight="1" ht="15.75" r="130" s="75">
      <c r="A130" s="80">
        <f>IF('Time Series Inputs'!A130="","",'Time Series Inputs'!A130)</f>
        <v/>
      </c>
      <c r="B130" s="81">
        <f>IF('Time Series Inputs'!B130="","",'Time Series Inputs'!B130)</f>
        <v/>
      </c>
      <c r="C130" s="81">
        <f>IF('Time Series Inputs'!C130="","",'Time Series Inputs'!C130)</f>
        <v/>
      </c>
      <c r="D130" s="82">
        <f>IF(A130="","",'Apply Constraints'!A130)</f>
        <v/>
      </c>
      <c r="E130" s="82">
        <f>IF('Performance Calculation'!X130="","",'Performance Calculation'!X130)</f>
        <v/>
      </c>
    </row>
    <row customHeight="1" ht="15.75" r="131" s="75">
      <c r="A131" s="80">
        <f>IF('Time Series Inputs'!A131="","",'Time Series Inputs'!A131)</f>
        <v/>
      </c>
      <c r="B131" s="81">
        <f>IF('Time Series Inputs'!B131="","",'Time Series Inputs'!B131)</f>
        <v/>
      </c>
      <c r="C131" s="81">
        <f>IF('Time Series Inputs'!C131="","",'Time Series Inputs'!C131)</f>
        <v/>
      </c>
      <c r="D131" s="82">
        <f>IF(A131="","",'Apply Constraints'!A131)</f>
        <v/>
      </c>
      <c r="E131" s="82">
        <f>IF('Performance Calculation'!X131="","",'Performance Calculation'!X131)</f>
        <v/>
      </c>
    </row>
    <row customHeight="1" ht="15.75" r="132" s="75">
      <c r="A132" s="80">
        <f>IF('Time Series Inputs'!A132="","",'Time Series Inputs'!A132)</f>
        <v/>
      </c>
      <c r="B132" s="81">
        <f>IF('Time Series Inputs'!B132="","",'Time Series Inputs'!B132)</f>
        <v/>
      </c>
      <c r="C132" s="81">
        <f>IF('Time Series Inputs'!C132="","",'Time Series Inputs'!C132)</f>
        <v/>
      </c>
      <c r="D132" s="82">
        <f>IF(A132="","",'Apply Constraints'!A132)</f>
        <v/>
      </c>
      <c r="E132" s="82">
        <f>IF('Performance Calculation'!X132="","",'Performance Calculation'!X132)</f>
        <v/>
      </c>
    </row>
    <row customHeight="1" ht="15.75" r="133" s="75">
      <c r="A133" s="80">
        <f>IF('Time Series Inputs'!A133="","",'Time Series Inputs'!A133)</f>
        <v/>
      </c>
      <c r="B133" s="81">
        <f>IF('Time Series Inputs'!B133="","",'Time Series Inputs'!B133)</f>
        <v/>
      </c>
      <c r="C133" s="81">
        <f>IF('Time Series Inputs'!C133="","",'Time Series Inputs'!C133)</f>
        <v/>
      </c>
      <c r="D133" s="82">
        <f>IF(A133="","",'Apply Constraints'!A133)</f>
        <v/>
      </c>
      <c r="E133" s="82">
        <f>IF('Performance Calculation'!X133="","",'Performance Calculation'!X133)</f>
        <v/>
      </c>
    </row>
    <row customHeight="1" ht="15.75" r="134" s="75">
      <c r="A134" s="80">
        <f>IF('Time Series Inputs'!A134="","",'Time Series Inputs'!A134)</f>
        <v/>
      </c>
      <c r="B134" s="81">
        <f>IF('Time Series Inputs'!B134="","",'Time Series Inputs'!B134)</f>
        <v/>
      </c>
      <c r="C134" s="81">
        <f>IF('Time Series Inputs'!C134="","",'Time Series Inputs'!C134)</f>
        <v/>
      </c>
      <c r="D134" s="82">
        <f>IF(A134="","",'Apply Constraints'!A134)</f>
        <v/>
      </c>
      <c r="E134" s="82">
        <f>IF('Performance Calculation'!X134="","",'Performance Calculation'!X134)</f>
        <v/>
      </c>
    </row>
    <row customHeight="1" ht="15.75" r="135" s="75">
      <c r="A135" s="80">
        <f>IF('Time Series Inputs'!A135="","",'Time Series Inputs'!A135)</f>
        <v/>
      </c>
      <c r="B135" s="81">
        <f>IF('Time Series Inputs'!B135="","",'Time Series Inputs'!B135)</f>
        <v/>
      </c>
      <c r="C135" s="81">
        <f>IF('Time Series Inputs'!C135="","",'Time Series Inputs'!C135)</f>
        <v/>
      </c>
      <c r="D135" s="82">
        <f>IF(A135="","",'Apply Constraints'!A135)</f>
        <v/>
      </c>
      <c r="E135" s="82">
        <f>IF('Performance Calculation'!X135="","",'Performance Calculation'!X135)</f>
        <v/>
      </c>
    </row>
    <row customHeight="1" ht="15.75" r="136" s="75">
      <c r="A136" s="80">
        <f>IF('Time Series Inputs'!A136="","",'Time Series Inputs'!A136)</f>
        <v/>
      </c>
      <c r="B136" s="81">
        <f>IF('Time Series Inputs'!B136="","",'Time Series Inputs'!B136)</f>
        <v/>
      </c>
      <c r="C136" s="81">
        <f>IF('Time Series Inputs'!C136="","",'Time Series Inputs'!C136)</f>
        <v/>
      </c>
      <c r="D136" s="82">
        <f>IF(A136="","",'Apply Constraints'!A136)</f>
        <v/>
      </c>
      <c r="E136" s="82">
        <f>IF('Performance Calculation'!X136="","",'Performance Calculation'!X136)</f>
        <v/>
      </c>
    </row>
    <row customHeight="1" ht="15.75" r="137" s="75">
      <c r="A137" s="80">
        <f>IF('Time Series Inputs'!A137="","",'Time Series Inputs'!A137)</f>
        <v/>
      </c>
      <c r="B137" s="81">
        <f>IF('Time Series Inputs'!B137="","",'Time Series Inputs'!B137)</f>
        <v/>
      </c>
      <c r="C137" s="81">
        <f>IF('Time Series Inputs'!C137="","",'Time Series Inputs'!C137)</f>
        <v/>
      </c>
      <c r="D137" s="82">
        <f>IF(A137="","",'Apply Constraints'!A137)</f>
        <v/>
      </c>
      <c r="E137" s="82">
        <f>IF('Performance Calculation'!X137="","",'Performance Calculation'!X137)</f>
        <v/>
      </c>
    </row>
    <row customHeight="1" ht="15.75" r="138" s="75">
      <c r="A138" s="80">
        <f>IF('Time Series Inputs'!A138="","",'Time Series Inputs'!A138)</f>
        <v/>
      </c>
      <c r="B138" s="81">
        <f>IF('Time Series Inputs'!B138="","",'Time Series Inputs'!B138)</f>
        <v/>
      </c>
      <c r="C138" s="81">
        <f>IF('Time Series Inputs'!C138="","",'Time Series Inputs'!C138)</f>
        <v/>
      </c>
      <c r="D138" s="82">
        <f>IF(A138="","",'Apply Constraints'!A138)</f>
        <v/>
      </c>
      <c r="E138" s="82">
        <f>IF('Performance Calculation'!X138="","",'Performance Calculation'!X138)</f>
        <v/>
      </c>
    </row>
    <row customHeight="1" ht="15.75" r="139" s="75">
      <c r="A139" s="80">
        <f>IF('Time Series Inputs'!A139="","",'Time Series Inputs'!A139)</f>
        <v/>
      </c>
      <c r="B139" s="81">
        <f>IF('Time Series Inputs'!B139="","",'Time Series Inputs'!B139)</f>
        <v/>
      </c>
      <c r="C139" s="81">
        <f>IF('Time Series Inputs'!C139="","",'Time Series Inputs'!C139)</f>
        <v/>
      </c>
      <c r="D139" s="82">
        <f>IF(A139="","",'Apply Constraints'!A139)</f>
        <v/>
      </c>
      <c r="E139" s="82">
        <f>IF('Performance Calculation'!X139="","",'Performance Calculation'!X139)</f>
        <v/>
      </c>
    </row>
    <row customHeight="1" ht="15.75" r="140" s="75">
      <c r="A140" s="80">
        <f>IF('Time Series Inputs'!A140="","",'Time Series Inputs'!A140)</f>
        <v/>
      </c>
      <c r="B140" s="81">
        <f>IF('Time Series Inputs'!B140="","",'Time Series Inputs'!B140)</f>
        <v/>
      </c>
      <c r="C140" s="81">
        <f>IF('Time Series Inputs'!C140="","",'Time Series Inputs'!C140)</f>
        <v/>
      </c>
      <c r="D140" s="82">
        <f>IF(A140="","",'Apply Constraints'!A140)</f>
        <v/>
      </c>
      <c r="E140" s="82">
        <f>IF('Performance Calculation'!X140="","",'Performance Calculation'!X140)</f>
        <v/>
      </c>
    </row>
    <row customHeight="1" ht="15.75" r="141" s="75">
      <c r="A141" s="80">
        <f>IF('Time Series Inputs'!A141="","",'Time Series Inputs'!A141)</f>
        <v/>
      </c>
      <c r="B141" s="81">
        <f>IF('Time Series Inputs'!B141="","",'Time Series Inputs'!B141)</f>
        <v/>
      </c>
      <c r="C141" s="81">
        <f>IF('Time Series Inputs'!C141="","",'Time Series Inputs'!C141)</f>
        <v/>
      </c>
      <c r="D141" s="82">
        <f>IF(A141="","",'Apply Constraints'!A141)</f>
        <v/>
      </c>
      <c r="E141" s="82">
        <f>IF('Performance Calculation'!X141="","",'Performance Calculation'!X141)</f>
        <v/>
      </c>
    </row>
    <row customHeight="1" ht="15.75" r="142" s="75">
      <c r="A142" s="80">
        <f>IF('Time Series Inputs'!A142="","",'Time Series Inputs'!A142)</f>
        <v/>
      </c>
      <c r="B142" s="81">
        <f>IF('Time Series Inputs'!B142="","",'Time Series Inputs'!B142)</f>
        <v/>
      </c>
      <c r="C142" s="81">
        <f>IF('Time Series Inputs'!C142="","",'Time Series Inputs'!C142)</f>
        <v/>
      </c>
      <c r="D142" s="82">
        <f>IF(A142="","",'Apply Constraints'!A142)</f>
        <v/>
      </c>
      <c r="E142" s="82">
        <f>IF('Performance Calculation'!X142="","",'Performance Calculation'!X142)</f>
        <v/>
      </c>
    </row>
    <row customHeight="1" ht="15.75" r="143" s="75">
      <c r="A143" s="80">
        <f>IF('Time Series Inputs'!A143="","",'Time Series Inputs'!A143)</f>
        <v/>
      </c>
      <c r="B143" s="81">
        <f>IF('Time Series Inputs'!B143="","",'Time Series Inputs'!B143)</f>
        <v/>
      </c>
      <c r="C143" s="81">
        <f>IF('Time Series Inputs'!C143="","",'Time Series Inputs'!C143)</f>
        <v/>
      </c>
      <c r="D143" s="82">
        <f>IF(A143="","",'Apply Constraints'!A143)</f>
        <v/>
      </c>
      <c r="E143" s="82">
        <f>IF('Performance Calculation'!X143="","",'Performance Calculation'!X143)</f>
        <v/>
      </c>
    </row>
    <row customHeight="1" ht="15.75" r="144" s="75">
      <c r="A144" s="80">
        <f>IF('Time Series Inputs'!A144="","",'Time Series Inputs'!A144)</f>
        <v/>
      </c>
      <c r="B144" s="81">
        <f>IF('Time Series Inputs'!B144="","",'Time Series Inputs'!B144)</f>
        <v/>
      </c>
      <c r="C144" s="81">
        <f>IF('Time Series Inputs'!C144="","",'Time Series Inputs'!C144)</f>
        <v/>
      </c>
      <c r="D144" s="82">
        <f>IF(A144="","",'Apply Constraints'!A144)</f>
        <v/>
      </c>
      <c r="E144" s="82">
        <f>IF('Performance Calculation'!X144="","",'Performance Calculation'!X144)</f>
        <v/>
      </c>
    </row>
    <row customHeight="1" ht="15.75" r="145" s="75">
      <c r="A145" s="80">
        <f>IF('Time Series Inputs'!A145="","",'Time Series Inputs'!A145)</f>
        <v/>
      </c>
      <c r="B145" s="81">
        <f>IF('Time Series Inputs'!B145="","",'Time Series Inputs'!B145)</f>
        <v/>
      </c>
      <c r="C145" s="81">
        <f>IF('Time Series Inputs'!C145="","",'Time Series Inputs'!C145)</f>
        <v/>
      </c>
      <c r="D145" s="82">
        <f>IF(A145="","",'Apply Constraints'!A145)</f>
        <v/>
      </c>
      <c r="E145" s="82">
        <f>IF('Performance Calculation'!X145="","",'Performance Calculation'!X145)</f>
        <v/>
      </c>
    </row>
    <row customHeight="1" ht="15.75" r="146" s="75">
      <c r="A146" s="80">
        <f>IF('Time Series Inputs'!A146="","",'Time Series Inputs'!A146)</f>
        <v/>
      </c>
      <c r="B146" s="81">
        <f>IF('Time Series Inputs'!B146="","",'Time Series Inputs'!B146)</f>
        <v/>
      </c>
      <c r="C146" s="81">
        <f>IF('Time Series Inputs'!C146="","",'Time Series Inputs'!C146)</f>
        <v/>
      </c>
      <c r="D146" s="82">
        <f>IF(A146="","",'Apply Constraints'!A146)</f>
        <v/>
      </c>
      <c r="E146" s="82">
        <f>IF('Performance Calculation'!X146="","",'Performance Calculation'!X146)</f>
        <v/>
      </c>
    </row>
    <row customHeight="1" ht="15.75" r="147" s="75">
      <c r="A147" s="80">
        <f>IF('Time Series Inputs'!A147="","",'Time Series Inputs'!A147)</f>
        <v/>
      </c>
      <c r="B147" s="81">
        <f>IF('Time Series Inputs'!B147="","",'Time Series Inputs'!B147)</f>
        <v/>
      </c>
      <c r="C147" s="81">
        <f>IF('Time Series Inputs'!C147="","",'Time Series Inputs'!C147)</f>
        <v/>
      </c>
      <c r="D147" s="82">
        <f>IF(A147="","",'Apply Constraints'!A147)</f>
        <v/>
      </c>
      <c r="E147" s="82">
        <f>IF('Performance Calculation'!X147="","",'Performance Calculation'!X147)</f>
        <v/>
      </c>
    </row>
    <row customHeight="1" ht="15.75" r="148" s="75">
      <c r="A148" s="80">
        <f>IF('Time Series Inputs'!A148="","",'Time Series Inputs'!A148)</f>
        <v/>
      </c>
      <c r="B148" s="81">
        <f>IF('Time Series Inputs'!B148="","",'Time Series Inputs'!B148)</f>
        <v/>
      </c>
      <c r="C148" s="81">
        <f>IF('Time Series Inputs'!C148="","",'Time Series Inputs'!C148)</f>
        <v/>
      </c>
      <c r="D148" s="82">
        <f>IF(A148="","",'Apply Constraints'!A148)</f>
        <v/>
      </c>
      <c r="E148" s="82">
        <f>IF('Performance Calculation'!X148="","",'Performance Calculation'!X148)</f>
        <v/>
      </c>
    </row>
    <row customHeight="1" ht="15.75" r="149" s="75">
      <c r="A149" s="80">
        <f>IF('Time Series Inputs'!A149="","",'Time Series Inputs'!A149)</f>
        <v/>
      </c>
      <c r="B149" s="81">
        <f>IF('Time Series Inputs'!B149="","",'Time Series Inputs'!B149)</f>
        <v/>
      </c>
      <c r="C149" s="81">
        <f>IF('Time Series Inputs'!C149="","",'Time Series Inputs'!C149)</f>
        <v/>
      </c>
      <c r="D149" s="82">
        <f>IF(A149="","",'Apply Constraints'!A149)</f>
        <v/>
      </c>
      <c r="E149" s="82">
        <f>IF('Performance Calculation'!X149="","",'Performance Calculation'!X149)</f>
        <v/>
      </c>
    </row>
    <row customHeight="1" ht="15.75" r="150" s="75">
      <c r="A150" s="80">
        <f>IF('Time Series Inputs'!A150="","",'Time Series Inputs'!A150)</f>
        <v/>
      </c>
      <c r="B150" s="81">
        <f>IF('Time Series Inputs'!B150="","",'Time Series Inputs'!B150)</f>
        <v/>
      </c>
      <c r="C150" s="81">
        <f>IF('Time Series Inputs'!C150="","",'Time Series Inputs'!C150)</f>
        <v/>
      </c>
      <c r="D150" s="82">
        <f>IF(A150="","",'Apply Constraints'!A150)</f>
        <v/>
      </c>
      <c r="E150" s="82">
        <f>IF('Performance Calculation'!X150="","",'Performance Calculation'!X150)</f>
        <v/>
      </c>
    </row>
    <row customHeight="1" ht="15.75" r="151" s="75">
      <c r="A151" s="80">
        <f>IF('Time Series Inputs'!A151="","",'Time Series Inputs'!A151)</f>
        <v/>
      </c>
      <c r="B151" s="81">
        <f>IF('Time Series Inputs'!B151="","",'Time Series Inputs'!B151)</f>
        <v/>
      </c>
      <c r="C151" s="81">
        <f>IF('Time Series Inputs'!C151="","",'Time Series Inputs'!C151)</f>
        <v/>
      </c>
      <c r="D151" s="82">
        <f>IF(A151="","",'Apply Constraints'!A151)</f>
        <v/>
      </c>
      <c r="E151" s="82">
        <f>IF('Performance Calculation'!X151="","",'Performance Calculation'!X151)</f>
        <v/>
      </c>
    </row>
    <row customHeight="1" ht="15.75" r="152" s="75">
      <c r="A152" s="80">
        <f>IF('Time Series Inputs'!A152="","",'Time Series Inputs'!A152)</f>
        <v/>
      </c>
      <c r="B152" s="81">
        <f>IF('Time Series Inputs'!B152="","",'Time Series Inputs'!B152)</f>
        <v/>
      </c>
      <c r="C152" s="81">
        <f>IF('Time Series Inputs'!C152="","",'Time Series Inputs'!C152)</f>
        <v/>
      </c>
      <c r="D152" s="82">
        <f>IF(A152="","",'Apply Constraints'!A152)</f>
        <v/>
      </c>
      <c r="E152" s="82">
        <f>IF('Performance Calculation'!X152="","",'Performance Calculation'!X152)</f>
        <v/>
      </c>
    </row>
    <row customHeight="1" ht="15.75" r="153" s="75">
      <c r="A153" s="80">
        <f>IF('Time Series Inputs'!A153="","",'Time Series Inputs'!A153)</f>
        <v/>
      </c>
      <c r="B153" s="81">
        <f>IF('Time Series Inputs'!B153="","",'Time Series Inputs'!B153)</f>
        <v/>
      </c>
      <c r="C153" s="81">
        <f>IF('Time Series Inputs'!C153="","",'Time Series Inputs'!C153)</f>
        <v/>
      </c>
      <c r="D153" s="82">
        <f>IF(A153="","",'Apply Constraints'!A153)</f>
        <v/>
      </c>
      <c r="E153" s="82">
        <f>IF('Performance Calculation'!X153="","",'Performance Calculation'!X153)</f>
        <v/>
      </c>
    </row>
    <row customHeight="1" ht="15.75" r="154" s="75">
      <c r="A154" s="80">
        <f>IF('Time Series Inputs'!A154="","",'Time Series Inputs'!A154)</f>
        <v/>
      </c>
      <c r="B154" s="81">
        <f>IF('Time Series Inputs'!B154="","",'Time Series Inputs'!B154)</f>
        <v/>
      </c>
      <c r="C154" s="81">
        <f>IF('Time Series Inputs'!C154="","",'Time Series Inputs'!C154)</f>
        <v/>
      </c>
      <c r="D154" s="82">
        <f>IF(A154="","",'Apply Constraints'!A154)</f>
        <v/>
      </c>
      <c r="E154" s="82">
        <f>IF('Performance Calculation'!X154="","",'Performance Calculation'!X154)</f>
        <v/>
      </c>
    </row>
    <row customHeight="1" ht="15.75" r="155" s="75">
      <c r="A155" s="80">
        <f>IF('Time Series Inputs'!A155="","",'Time Series Inputs'!A155)</f>
        <v/>
      </c>
      <c r="B155" s="81">
        <f>IF('Time Series Inputs'!B155="","",'Time Series Inputs'!B155)</f>
        <v/>
      </c>
      <c r="C155" s="81">
        <f>IF('Time Series Inputs'!C155="","",'Time Series Inputs'!C155)</f>
        <v/>
      </c>
      <c r="D155" s="82">
        <f>IF(A155="","",'Apply Constraints'!A155)</f>
        <v/>
      </c>
      <c r="E155" s="82">
        <f>IF('Performance Calculation'!X155="","",'Performance Calculation'!X155)</f>
        <v/>
      </c>
    </row>
    <row customHeight="1" ht="15.75" r="156" s="75">
      <c r="A156" s="80">
        <f>IF('Time Series Inputs'!A156="","",'Time Series Inputs'!A156)</f>
        <v/>
      </c>
      <c r="B156" s="81">
        <f>IF('Time Series Inputs'!B156="","",'Time Series Inputs'!B156)</f>
        <v/>
      </c>
      <c r="C156" s="81">
        <f>IF('Time Series Inputs'!C156="","",'Time Series Inputs'!C156)</f>
        <v/>
      </c>
      <c r="D156" s="82">
        <f>IF(A156="","",'Apply Constraints'!A156)</f>
        <v/>
      </c>
      <c r="E156" s="82">
        <f>IF('Performance Calculation'!X156="","",'Performance Calculation'!X156)</f>
        <v/>
      </c>
    </row>
    <row customHeight="1" ht="15.75" r="157" s="75">
      <c r="A157" s="80">
        <f>IF('Time Series Inputs'!A157="","",'Time Series Inputs'!A157)</f>
        <v/>
      </c>
      <c r="B157" s="81">
        <f>IF('Time Series Inputs'!B157="","",'Time Series Inputs'!B157)</f>
        <v/>
      </c>
      <c r="C157" s="81">
        <f>IF('Time Series Inputs'!C157="","",'Time Series Inputs'!C157)</f>
        <v/>
      </c>
      <c r="D157" s="82">
        <f>IF(A157="","",'Apply Constraints'!A157)</f>
        <v/>
      </c>
      <c r="E157" s="82">
        <f>IF('Performance Calculation'!X157="","",'Performance Calculation'!X157)</f>
        <v/>
      </c>
    </row>
    <row customHeight="1" ht="15.75" r="158" s="75">
      <c r="A158" s="80">
        <f>IF('Time Series Inputs'!A158="","",'Time Series Inputs'!A158)</f>
        <v/>
      </c>
      <c r="B158" s="81">
        <f>IF('Time Series Inputs'!B158="","",'Time Series Inputs'!B158)</f>
        <v/>
      </c>
      <c r="C158" s="81">
        <f>IF('Time Series Inputs'!C158="","",'Time Series Inputs'!C158)</f>
        <v/>
      </c>
      <c r="D158" s="82">
        <f>IF(A158="","",'Apply Constraints'!A158)</f>
        <v/>
      </c>
      <c r="E158" s="82">
        <f>IF('Performance Calculation'!X158="","",'Performance Calculation'!X158)</f>
        <v/>
      </c>
    </row>
    <row customHeight="1" ht="15.75" r="159" s="75">
      <c r="A159" s="80">
        <f>IF('Time Series Inputs'!A159="","",'Time Series Inputs'!A159)</f>
        <v/>
      </c>
      <c r="B159" s="81">
        <f>IF('Time Series Inputs'!B159="","",'Time Series Inputs'!B159)</f>
        <v/>
      </c>
      <c r="C159" s="81">
        <f>IF('Time Series Inputs'!C159="","",'Time Series Inputs'!C159)</f>
        <v/>
      </c>
      <c r="D159" s="82">
        <f>IF(A159="","",'Apply Constraints'!A159)</f>
        <v/>
      </c>
      <c r="E159" s="82">
        <f>IF('Performance Calculation'!X159="","",'Performance Calculation'!X159)</f>
        <v/>
      </c>
    </row>
    <row customHeight="1" ht="15.75" r="160" s="75">
      <c r="A160" s="80">
        <f>IF('Time Series Inputs'!A160="","",'Time Series Inputs'!A160)</f>
        <v/>
      </c>
      <c r="B160" s="81">
        <f>IF('Time Series Inputs'!B160="","",'Time Series Inputs'!B160)</f>
        <v/>
      </c>
      <c r="C160" s="81">
        <f>IF('Time Series Inputs'!C160="","",'Time Series Inputs'!C160)</f>
        <v/>
      </c>
      <c r="D160" s="82">
        <f>IF(A160="","",'Apply Constraints'!A160)</f>
        <v/>
      </c>
      <c r="E160" s="82">
        <f>IF('Performance Calculation'!X160="","",'Performance Calculation'!X160)</f>
        <v/>
      </c>
    </row>
    <row customHeight="1" ht="15.75" r="161" s="75">
      <c r="A161" s="80">
        <f>IF('Time Series Inputs'!A161="","",'Time Series Inputs'!A161)</f>
        <v/>
      </c>
      <c r="B161" s="81">
        <f>IF('Time Series Inputs'!B161="","",'Time Series Inputs'!B161)</f>
        <v/>
      </c>
      <c r="C161" s="81">
        <f>IF('Time Series Inputs'!C161="","",'Time Series Inputs'!C161)</f>
        <v/>
      </c>
      <c r="D161" s="82">
        <f>IF(A161="","",'Apply Constraints'!A161)</f>
        <v/>
      </c>
      <c r="E161" s="82">
        <f>IF('Performance Calculation'!X161="","",'Performance Calculation'!X161)</f>
        <v/>
      </c>
    </row>
    <row customHeight="1" ht="15.75" r="162" s="75">
      <c r="A162" s="80">
        <f>IF('Time Series Inputs'!A162="","",'Time Series Inputs'!A162)</f>
        <v/>
      </c>
      <c r="B162" s="81">
        <f>IF('Time Series Inputs'!B162="","",'Time Series Inputs'!B162)</f>
        <v/>
      </c>
      <c r="C162" s="81">
        <f>IF('Time Series Inputs'!C162="","",'Time Series Inputs'!C162)</f>
        <v/>
      </c>
      <c r="D162" s="82">
        <f>IF(A162="","",'Apply Constraints'!A162)</f>
        <v/>
      </c>
      <c r="E162" s="82">
        <f>IF('Performance Calculation'!X162="","",'Performance Calculation'!X162)</f>
        <v/>
      </c>
    </row>
    <row customHeight="1" ht="15.75" r="163" s="75">
      <c r="A163" s="80">
        <f>IF('Time Series Inputs'!A163="","",'Time Series Inputs'!A163)</f>
        <v/>
      </c>
      <c r="B163" s="81">
        <f>IF('Time Series Inputs'!B163="","",'Time Series Inputs'!B163)</f>
        <v/>
      </c>
      <c r="C163" s="81">
        <f>IF('Time Series Inputs'!C163="","",'Time Series Inputs'!C163)</f>
        <v/>
      </c>
      <c r="D163" s="82">
        <f>IF(A163="","",'Apply Constraints'!A163)</f>
        <v/>
      </c>
      <c r="E163" s="82">
        <f>IF('Performance Calculation'!X163="","",'Performance Calculation'!X163)</f>
        <v/>
      </c>
    </row>
    <row customHeight="1" ht="15.75" r="164" s="75">
      <c r="A164" s="80">
        <f>IF('Time Series Inputs'!A164="","",'Time Series Inputs'!A164)</f>
        <v/>
      </c>
      <c r="B164" s="81">
        <f>IF('Time Series Inputs'!B164="","",'Time Series Inputs'!B164)</f>
        <v/>
      </c>
      <c r="C164" s="81">
        <f>IF('Time Series Inputs'!C164="","",'Time Series Inputs'!C164)</f>
        <v/>
      </c>
      <c r="D164" s="82">
        <f>IF(A164="","",'Apply Constraints'!A164)</f>
        <v/>
      </c>
      <c r="E164" s="82">
        <f>IF('Performance Calculation'!X164="","",'Performance Calculation'!X164)</f>
        <v/>
      </c>
    </row>
    <row customHeight="1" ht="15.75" r="165" s="75">
      <c r="A165" s="80">
        <f>IF('Time Series Inputs'!A165="","",'Time Series Inputs'!A165)</f>
        <v/>
      </c>
      <c r="B165" s="81">
        <f>IF('Time Series Inputs'!B165="","",'Time Series Inputs'!B165)</f>
        <v/>
      </c>
      <c r="C165" s="81">
        <f>IF('Time Series Inputs'!C165="","",'Time Series Inputs'!C165)</f>
        <v/>
      </c>
      <c r="D165" s="82">
        <f>IF(A165="","",'Apply Constraints'!A165)</f>
        <v/>
      </c>
      <c r="E165" s="82">
        <f>IF('Performance Calculation'!X165="","",'Performance Calculation'!X165)</f>
        <v/>
      </c>
    </row>
    <row customHeight="1" ht="15.75" r="166" s="75">
      <c r="A166" s="80">
        <f>IF('Time Series Inputs'!A166="","",'Time Series Inputs'!A166)</f>
        <v/>
      </c>
      <c r="B166" s="81">
        <f>IF('Time Series Inputs'!B166="","",'Time Series Inputs'!B166)</f>
        <v/>
      </c>
      <c r="C166" s="81">
        <f>IF('Time Series Inputs'!C166="","",'Time Series Inputs'!C166)</f>
        <v/>
      </c>
      <c r="D166" s="82">
        <f>IF(A166="","",'Apply Constraints'!A166)</f>
        <v/>
      </c>
      <c r="E166" s="82">
        <f>IF('Performance Calculation'!X166="","",'Performance Calculation'!X166)</f>
        <v/>
      </c>
    </row>
    <row customHeight="1" ht="15.75" r="167" s="75">
      <c r="A167" s="80">
        <f>IF('Time Series Inputs'!A167="","",'Time Series Inputs'!A167)</f>
        <v/>
      </c>
      <c r="B167" s="81">
        <f>IF('Time Series Inputs'!B167="","",'Time Series Inputs'!B167)</f>
        <v/>
      </c>
      <c r="C167" s="81">
        <f>IF('Time Series Inputs'!C167="","",'Time Series Inputs'!C167)</f>
        <v/>
      </c>
      <c r="D167" s="82">
        <f>IF(A167="","",'Apply Constraints'!A167)</f>
        <v/>
      </c>
      <c r="E167" s="82">
        <f>IF('Performance Calculation'!X167="","",'Performance Calculation'!X167)</f>
        <v/>
      </c>
    </row>
    <row customHeight="1" ht="15.75" r="168" s="75">
      <c r="A168" s="80">
        <f>IF('Time Series Inputs'!A168="","",'Time Series Inputs'!A168)</f>
        <v/>
      </c>
      <c r="B168" s="81">
        <f>IF('Time Series Inputs'!B168="","",'Time Series Inputs'!B168)</f>
        <v/>
      </c>
      <c r="C168" s="81">
        <f>IF('Time Series Inputs'!C168="","",'Time Series Inputs'!C168)</f>
        <v/>
      </c>
      <c r="D168" s="82">
        <f>IF(A168="","",'Apply Constraints'!A168)</f>
        <v/>
      </c>
      <c r="E168" s="82">
        <f>IF('Performance Calculation'!X168="","",'Performance Calculation'!X168)</f>
        <v/>
      </c>
    </row>
    <row customHeight="1" ht="15.75" r="169" s="75">
      <c r="A169" s="80">
        <f>IF('Time Series Inputs'!A169="","",'Time Series Inputs'!A169)</f>
        <v/>
      </c>
      <c r="B169" s="81">
        <f>IF('Time Series Inputs'!B169="","",'Time Series Inputs'!B169)</f>
        <v/>
      </c>
      <c r="C169" s="81">
        <f>IF('Time Series Inputs'!C169="","",'Time Series Inputs'!C169)</f>
        <v/>
      </c>
      <c r="D169" s="82">
        <f>IF(A169="","",'Apply Constraints'!A169)</f>
        <v/>
      </c>
      <c r="E169" s="82">
        <f>IF('Performance Calculation'!X169="","",'Performance Calculation'!X169)</f>
        <v/>
      </c>
    </row>
    <row customHeight="1" ht="15.75" r="170" s="75">
      <c r="A170" s="80">
        <f>IF('Time Series Inputs'!A170="","",'Time Series Inputs'!A170)</f>
        <v/>
      </c>
      <c r="B170" s="81">
        <f>IF('Time Series Inputs'!B170="","",'Time Series Inputs'!B170)</f>
        <v/>
      </c>
      <c r="C170" s="81">
        <f>IF('Time Series Inputs'!C170="","",'Time Series Inputs'!C170)</f>
        <v/>
      </c>
      <c r="D170" s="82">
        <f>IF(A170="","",'Apply Constraints'!A170)</f>
        <v/>
      </c>
      <c r="E170" s="82">
        <f>IF('Performance Calculation'!X170="","",'Performance Calculation'!X170)</f>
        <v/>
      </c>
    </row>
    <row customHeight="1" ht="15.75" r="171" s="75">
      <c r="A171" s="80">
        <f>IF('Time Series Inputs'!A171="","",'Time Series Inputs'!A171)</f>
        <v/>
      </c>
      <c r="B171" s="81">
        <f>IF('Time Series Inputs'!B171="","",'Time Series Inputs'!B171)</f>
        <v/>
      </c>
      <c r="C171" s="81">
        <f>IF('Time Series Inputs'!C171="","",'Time Series Inputs'!C171)</f>
        <v/>
      </c>
      <c r="D171" s="82">
        <f>IF(A171="","",'Apply Constraints'!A171)</f>
        <v/>
      </c>
      <c r="E171" s="82">
        <f>IF('Performance Calculation'!X171="","",'Performance Calculation'!X171)</f>
        <v/>
      </c>
    </row>
    <row customHeight="1" ht="15.75" r="172" s="75">
      <c r="A172" s="80">
        <f>IF('Time Series Inputs'!A172="","",'Time Series Inputs'!A172)</f>
        <v/>
      </c>
      <c r="B172" s="81">
        <f>IF('Time Series Inputs'!B172="","",'Time Series Inputs'!B172)</f>
        <v/>
      </c>
      <c r="C172" s="81">
        <f>IF('Time Series Inputs'!C172="","",'Time Series Inputs'!C172)</f>
        <v/>
      </c>
      <c r="D172" s="82">
        <f>IF(A172="","",'Apply Constraints'!A172)</f>
        <v/>
      </c>
      <c r="E172" s="82">
        <f>IF('Performance Calculation'!X172="","",'Performance Calculation'!X172)</f>
        <v/>
      </c>
    </row>
    <row customHeight="1" ht="15.75" r="173" s="75">
      <c r="A173" s="80">
        <f>IF('Time Series Inputs'!A173="","",'Time Series Inputs'!A173)</f>
        <v/>
      </c>
      <c r="B173" s="81">
        <f>IF('Time Series Inputs'!B173="","",'Time Series Inputs'!B173)</f>
        <v/>
      </c>
      <c r="C173" s="81">
        <f>IF('Time Series Inputs'!C173="","",'Time Series Inputs'!C173)</f>
        <v/>
      </c>
      <c r="D173" s="82">
        <f>IF(A173="","",'Apply Constraints'!A173)</f>
        <v/>
      </c>
      <c r="E173" s="82">
        <f>IF('Performance Calculation'!X173="","",'Performance Calculation'!X173)</f>
        <v/>
      </c>
    </row>
    <row customHeight="1" ht="15.75" r="174" s="75">
      <c r="A174" s="80">
        <f>IF('Time Series Inputs'!A174="","",'Time Series Inputs'!A174)</f>
        <v/>
      </c>
      <c r="B174" s="81">
        <f>IF('Time Series Inputs'!B174="","",'Time Series Inputs'!B174)</f>
        <v/>
      </c>
      <c r="C174" s="81">
        <f>IF('Time Series Inputs'!C174="","",'Time Series Inputs'!C174)</f>
        <v/>
      </c>
      <c r="D174" s="82">
        <f>IF(A174="","",'Apply Constraints'!A174)</f>
        <v/>
      </c>
      <c r="E174" s="82">
        <f>IF('Performance Calculation'!X174="","",'Performance Calculation'!X174)</f>
        <v/>
      </c>
    </row>
    <row customHeight="1" ht="15.75" r="175" s="75">
      <c r="A175" s="80">
        <f>IF('Time Series Inputs'!A175="","",'Time Series Inputs'!A175)</f>
        <v/>
      </c>
      <c r="B175" s="81">
        <f>IF('Time Series Inputs'!B175="","",'Time Series Inputs'!B175)</f>
        <v/>
      </c>
      <c r="C175" s="81">
        <f>IF('Time Series Inputs'!C175="","",'Time Series Inputs'!C175)</f>
        <v/>
      </c>
      <c r="D175" s="82">
        <f>IF(A175="","",'Apply Constraints'!A175)</f>
        <v/>
      </c>
      <c r="E175" s="82">
        <f>IF('Performance Calculation'!X175="","",'Performance Calculation'!X175)</f>
        <v/>
      </c>
    </row>
    <row customHeight="1" ht="15.75" r="176" s="75">
      <c r="A176" s="80">
        <f>IF('Time Series Inputs'!A176="","",'Time Series Inputs'!A176)</f>
        <v/>
      </c>
      <c r="B176" s="81">
        <f>IF('Time Series Inputs'!B176="","",'Time Series Inputs'!B176)</f>
        <v/>
      </c>
      <c r="C176" s="81">
        <f>IF('Time Series Inputs'!C176="","",'Time Series Inputs'!C176)</f>
        <v/>
      </c>
      <c r="D176" s="82">
        <f>IF(A176="","",'Apply Constraints'!A176)</f>
        <v/>
      </c>
      <c r="E176" s="82">
        <f>IF('Performance Calculation'!X176="","",'Performance Calculation'!X176)</f>
        <v/>
      </c>
    </row>
    <row customHeight="1" ht="15.75" r="177" s="75">
      <c r="A177" s="80">
        <f>IF('Time Series Inputs'!A177="","",'Time Series Inputs'!A177)</f>
        <v/>
      </c>
      <c r="B177" s="81">
        <f>IF('Time Series Inputs'!B177="","",'Time Series Inputs'!B177)</f>
        <v/>
      </c>
      <c r="C177" s="81">
        <f>IF('Time Series Inputs'!C177="","",'Time Series Inputs'!C177)</f>
        <v/>
      </c>
      <c r="D177" s="82">
        <f>IF(A177="","",'Apply Constraints'!A177)</f>
        <v/>
      </c>
      <c r="E177" s="82">
        <f>IF('Performance Calculation'!X177="","",'Performance Calculation'!X177)</f>
        <v/>
      </c>
    </row>
    <row customHeight="1" ht="15.75" r="178" s="75">
      <c r="A178" s="80">
        <f>IF('Time Series Inputs'!A178="","",'Time Series Inputs'!A178)</f>
        <v/>
      </c>
      <c r="B178" s="81">
        <f>IF('Time Series Inputs'!B178="","",'Time Series Inputs'!B178)</f>
        <v/>
      </c>
      <c r="C178" s="81">
        <f>IF('Time Series Inputs'!C178="","",'Time Series Inputs'!C178)</f>
        <v/>
      </c>
      <c r="D178" s="82">
        <f>IF(A178="","",'Apply Constraints'!A178)</f>
        <v/>
      </c>
      <c r="E178" s="82">
        <f>IF('Performance Calculation'!X178="","",'Performance Calculation'!X178)</f>
        <v/>
      </c>
    </row>
    <row customHeight="1" ht="15.75" r="179" s="75">
      <c r="A179" s="80">
        <f>IF('Time Series Inputs'!A179="","",'Time Series Inputs'!A179)</f>
        <v/>
      </c>
      <c r="B179" s="81">
        <f>IF('Time Series Inputs'!B179="","",'Time Series Inputs'!B179)</f>
        <v/>
      </c>
      <c r="C179" s="81">
        <f>IF('Time Series Inputs'!C179="","",'Time Series Inputs'!C179)</f>
        <v/>
      </c>
      <c r="D179" s="82">
        <f>IF(A179="","",'Apply Constraints'!A179)</f>
        <v/>
      </c>
      <c r="E179" s="82">
        <f>IF('Performance Calculation'!X179="","",'Performance Calculation'!X179)</f>
        <v/>
      </c>
    </row>
    <row customHeight="1" ht="15.75" r="180" s="75">
      <c r="A180" s="80">
        <f>IF('Time Series Inputs'!A180="","",'Time Series Inputs'!A180)</f>
        <v/>
      </c>
      <c r="B180" s="81">
        <f>IF('Time Series Inputs'!B180="","",'Time Series Inputs'!B180)</f>
        <v/>
      </c>
      <c r="C180" s="81">
        <f>IF('Time Series Inputs'!C180="","",'Time Series Inputs'!C180)</f>
        <v/>
      </c>
      <c r="D180" s="82">
        <f>IF(A180="","",'Apply Constraints'!A180)</f>
        <v/>
      </c>
      <c r="E180" s="82">
        <f>IF('Performance Calculation'!X180="","",'Performance Calculation'!X180)</f>
        <v/>
      </c>
    </row>
    <row customHeight="1" ht="15.75" r="181" s="75">
      <c r="A181" s="80">
        <f>IF('Time Series Inputs'!A181="","",'Time Series Inputs'!A181)</f>
        <v/>
      </c>
      <c r="B181" s="81">
        <f>IF('Time Series Inputs'!B181="","",'Time Series Inputs'!B181)</f>
        <v/>
      </c>
      <c r="C181" s="81">
        <f>IF('Time Series Inputs'!C181="","",'Time Series Inputs'!C181)</f>
        <v/>
      </c>
      <c r="D181" s="82">
        <f>IF(A181="","",'Apply Constraints'!A181)</f>
        <v/>
      </c>
      <c r="E181" s="82">
        <f>IF('Performance Calculation'!X181="","",'Performance Calculation'!X181)</f>
        <v/>
      </c>
    </row>
    <row customHeight="1" ht="15.75" r="182" s="75">
      <c r="A182" s="80">
        <f>IF('Time Series Inputs'!A182="","",'Time Series Inputs'!A182)</f>
        <v/>
      </c>
      <c r="B182" s="81">
        <f>IF('Time Series Inputs'!B182="","",'Time Series Inputs'!B182)</f>
        <v/>
      </c>
      <c r="C182" s="81">
        <f>IF('Time Series Inputs'!C182="","",'Time Series Inputs'!C182)</f>
        <v/>
      </c>
      <c r="D182" s="82">
        <f>IF(A182="","",'Apply Constraints'!A182)</f>
        <v/>
      </c>
      <c r="E182" s="82">
        <f>IF('Performance Calculation'!X182="","",'Performance Calculation'!X182)</f>
        <v/>
      </c>
    </row>
    <row customHeight="1" ht="15.75" r="183" s="75">
      <c r="A183" s="80">
        <f>IF('Time Series Inputs'!A183="","",'Time Series Inputs'!A183)</f>
        <v/>
      </c>
      <c r="B183" s="81">
        <f>IF('Time Series Inputs'!B183="","",'Time Series Inputs'!B183)</f>
        <v/>
      </c>
      <c r="C183" s="81">
        <f>IF('Time Series Inputs'!C183="","",'Time Series Inputs'!C183)</f>
        <v/>
      </c>
      <c r="D183" s="82">
        <f>IF(A183="","",'Apply Constraints'!A183)</f>
        <v/>
      </c>
      <c r="E183" s="82">
        <f>IF('Performance Calculation'!X183="","",'Performance Calculation'!X183)</f>
        <v/>
      </c>
    </row>
    <row customHeight="1" ht="15.75" r="184" s="75">
      <c r="A184" s="80">
        <f>IF('Time Series Inputs'!A184="","",'Time Series Inputs'!A184)</f>
        <v/>
      </c>
      <c r="B184" s="81">
        <f>IF('Time Series Inputs'!B184="","",'Time Series Inputs'!B184)</f>
        <v/>
      </c>
      <c r="C184" s="81">
        <f>IF('Time Series Inputs'!C184="","",'Time Series Inputs'!C184)</f>
        <v/>
      </c>
      <c r="D184" s="82">
        <f>IF(A184="","",'Apply Constraints'!A184)</f>
        <v/>
      </c>
      <c r="E184" s="82">
        <f>IF('Performance Calculation'!X184="","",'Performance Calculation'!X184)</f>
        <v/>
      </c>
    </row>
    <row customHeight="1" ht="15.75" r="185" s="75">
      <c r="A185" s="80">
        <f>IF('Time Series Inputs'!A185="","",'Time Series Inputs'!A185)</f>
        <v/>
      </c>
      <c r="B185" s="81">
        <f>IF('Time Series Inputs'!B185="","",'Time Series Inputs'!B185)</f>
        <v/>
      </c>
      <c r="C185" s="81">
        <f>IF('Time Series Inputs'!C185="","",'Time Series Inputs'!C185)</f>
        <v/>
      </c>
      <c r="D185" s="82">
        <f>IF(A185="","",'Apply Constraints'!A185)</f>
        <v/>
      </c>
      <c r="E185" s="82">
        <f>IF('Performance Calculation'!X185="","",'Performance Calculation'!X185)</f>
        <v/>
      </c>
    </row>
    <row customHeight="1" ht="15.75" r="186" s="75">
      <c r="A186" s="80">
        <f>IF('Time Series Inputs'!A186="","",'Time Series Inputs'!A186)</f>
        <v/>
      </c>
      <c r="B186" s="81">
        <f>IF('Time Series Inputs'!B186="","",'Time Series Inputs'!B186)</f>
        <v/>
      </c>
      <c r="C186" s="81">
        <f>IF('Time Series Inputs'!C186="","",'Time Series Inputs'!C186)</f>
        <v/>
      </c>
      <c r="D186" s="82">
        <f>IF(A186="","",'Apply Constraints'!A186)</f>
        <v/>
      </c>
      <c r="E186" s="82">
        <f>IF('Performance Calculation'!X186="","",'Performance Calculation'!X186)</f>
        <v/>
      </c>
    </row>
    <row customHeight="1" ht="15.75" r="187" s="75">
      <c r="A187" s="80">
        <f>IF('Time Series Inputs'!A187="","",'Time Series Inputs'!A187)</f>
        <v/>
      </c>
      <c r="B187" s="81">
        <f>IF('Time Series Inputs'!B187="","",'Time Series Inputs'!B187)</f>
        <v/>
      </c>
      <c r="C187" s="81">
        <f>IF('Time Series Inputs'!C187="","",'Time Series Inputs'!C187)</f>
        <v/>
      </c>
      <c r="D187" s="82">
        <f>IF(A187="","",'Apply Constraints'!A187)</f>
        <v/>
      </c>
      <c r="E187" s="82">
        <f>IF('Performance Calculation'!X187="","",'Performance Calculation'!X187)</f>
        <v/>
      </c>
    </row>
    <row customHeight="1" ht="15.75" r="188" s="75">
      <c r="A188" s="80">
        <f>IF('Time Series Inputs'!A188="","",'Time Series Inputs'!A188)</f>
        <v/>
      </c>
      <c r="B188" s="81">
        <f>IF('Time Series Inputs'!B188="","",'Time Series Inputs'!B188)</f>
        <v/>
      </c>
      <c r="C188" s="81">
        <f>IF('Time Series Inputs'!C188="","",'Time Series Inputs'!C188)</f>
        <v/>
      </c>
      <c r="D188" s="82">
        <f>IF(A188="","",'Apply Constraints'!A188)</f>
        <v/>
      </c>
      <c r="E188" s="82">
        <f>IF('Performance Calculation'!X188="","",'Performance Calculation'!X188)</f>
        <v/>
      </c>
    </row>
    <row customHeight="1" ht="15.75" r="189" s="75">
      <c r="A189" s="80">
        <f>IF('Time Series Inputs'!A189="","",'Time Series Inputs'!A189)</f>
        <v/>
      </c>
      <c r="B189" s="81">
        <f>IF('Time Series Inputs'!B189="","",'Time Series Inputs'!B189)</f>
        <v/>
      </c>
      <c r="C189" s="81">
        <f>IF('Time Series Inputs'!C189="","",'Time Series Inputs'!C189)</f>
        <v/>
      </c>
      <c r="D189" s="82">
        <f>IF(A189="","",'Apply Constraints'!A189)</f>
        <v/>
      </c>
      <c r="E189" s="82">
        <f>IF('Performance Calculation'!X189="","",'Performance Calculation'!X189)</f>
        <v/>
      </c>
    </row>
    <row customHeight="1" ht="15.75" r="190" s="75">
      <c r="A190" s="80">
        <f>IF('Time Series Inputs'!A190="","",'Time Series Inputs'!A190)</f>
        <v/>
      </c>
      <c r="B190" s="81">
        <f>IF('Time Series Inputs'!B190="","",'Time Series Inputs'!B190)</f>
        <v/>
      </c>
      <c r="C190" s="81">
        <f>IF('Time Series Inputs'!C190="","",'Time Series Inputs'!C190)</f>
        <v/>
      </c>
      <c r="D190" s="82">
        <f>IF(A190="","",'Apply Constraints'!A190)</f>
        <v/>
      </c>
      <c r="E190" s="82">
        <f>IF('Performance Calculation'!X190="","",'Performance Calculation'!X190)</f>
        <v/>
      </c>
    </row>
    <row customHeight="1" ht="15.75" r="191" s="75">
      <c r="A191" s="80">
        <f>IF('Time Series Inputs'!A191="","",'Time Series Inputs'!A191)</f>
        <v/>
      </c>
      <c r="B191" s="81">
        <f>IF('Time Series Inputs'!B191="","",'Time Series Inputs'!B191)</f>
        <v/>
      </c>
      <c r="C191" s="81">
        <f>IF('Time Series Inputs'!C191="","",'Time Series Inputs'!C191)</f>
        <v/>
      </c>
      <c r="D191" s="82">
        <f>IF(A191="","",'Apply Constraints'!A191)</f>
        <v/>
      </c>
      <c r="E191" s="82">
        <f>IF('Performance Calculation'!X191="","",'Performance Calculation'!X191)</f>
        <v/>
      </c>
    </row>
    <row customHeight="1" ht="15.75" r="192" s="75">
      <c r="A192" s="80">
        <f>IF('Time Series Inputs'!A192="","",'Time Series Inputs'!A192)</f>
        <v/>
      </c>
      <c r="B192" s="81">
        <f>IF('Time Series Inputs'!B192="","",'Time Series Inputs'!B192)</f>
        <v/>
      </c>
      <c r="C192" s="81">
        <f>IF('Time Series Inputs'!C192="","",'Time Series Inputs'!C192)</f>
        <v/>
      </c>
      <c r="D192" s="82">
        <f>IF(A192="","",'Apply Constraints'!A192)</f>
        <v/>
      </c>
      <c r="E192" s="82">
        <f>IF('Performance Calculation'!X192="","",'Performance Calculation'!X192)</f>
        <v/>
      </c>
    </row>
    <row customHeight="1" ht="15.75" r="193" s="75">
      <c r="A193" s="80">
        <f>IF('Time Series Inputs'!A193="","",'Time Series Inputs'!A193)</f>
        <v/>
      </c>
      <c r="B193" s="81">
        <f>IF('Time Series Inputs'!B193="","",'Time Series Inputs'!B193)</f>
        <v/>
      </c>
      <c r="C193" s="81">
        <f>IF('Time Series Inputs'!C193="","",'Time Series Inputs'!C193)</f>
        <v/>
      </c>
      <c r="D193" s="82">
        <f>IF(A193="","",'Apply Constraints'!A193)</f>
        <v/>
      </c>
      <c r="E193" s="82">
        <f>IF('Performance Calculation'!X193="","",'Performance Calculation'!X193)</f>
        <v/>
      </c>
    </row>
    <row customHeight="1" ht="15.75" r="194" s="75">
      <c r="A194" s="80">
        <f>IF('Time Series Inputs'!A194="","",'Time Series Inputs'!A194)</f>
        <v/>
      </c>
      <c r="B194" s="81">
        <f>IF('Time Series Inputs'!B194="","",'Time Series Inputs'!B194)</f>
        <v/>
      </c>
      <c r="C194" s="81">
        <f>IF('Time Series Inputs'!C194="","",'Time Series Inputs'!C194)</f>
        <v/>
      </c>
      <c r="D194" s="82">
        <f>IF(A194="","",'Apply Constraints'!A194)</f>
        <v/>
      </c>
      <c r="E194" s="82">
        <f>IF('Performance Calculation'!X194="","",'Performance Calculation'!X194)</f>
        <v/>
      </c>
    </row>
    <row customHeight="1" ht="15.75" r="195" s="75">
      <c r="A195" s="80">
        <f>IF('Time Series Inputs'!A195="","",'Time Series Inputs'!A195)</f>
        <v/>
      </c>
      <c r="B195" s="81">
        <f>IF('Time Series Inputs'!B195="","",'Time Series Inputs'!B195)</f>
        <v/>
      </c>
      <c r="C195" s="81">
        <f>IF('Time Series Inputs'!C195="","",'Time Series Inputs'!C195)</f>
        <v/>
      </c>
      <c r="D195" s="82">
        <f>IF(A195="","",'Apply Constraints'!A195)</f>
        <v/>
      </c>
      <c r="E195" s="82">
        <f>IF('Performance Calculation'!X195="","",'Performance Calculation'!X195)</f>
        <v/>
      </c>
    </row>
    <row customHeight="1" ht="15.75" r="196" s="75">
      <c r="A196" s="80">
        <f>IF('Time Series Inputs'!A196="","",'Time Series Inputs'!A196)</f>
        <v/>
      </c>
      <c r="B196" s="81">
        <f>IF('Time Series Inputs'!B196="","",'Time Series Inputs'!B196)</f>
        <v/>
      </c>
      <c r="C196" s="81">
        <f>IF('Time Series Inputs'!C196="","",'Time Series Inputs'!C196)</f>
        <v/>
      </c>
      <c r="D196" s="82">
        <f>IF(A196="","",'Apply Constraints'!A196)</f>
        <v/>
      </c>
      <c r="E196" s="82">
        <f>IF('Performance Calculation'!X196="","",'Performance Calculation'!X196)</f>
        <v/>
      </c>
    </row>
    <row customHeight="1" ht="15.75" r="197" s="75">
      <c r="A197" s="80">
        <f>IF('Time Series Inputs'!A197="","",'Time Series Inputs'!A197)</f>
        <v/>
      </c>
      <c r="B197" s="81">
        <f>IF('Time Series Inputs'!B197="","",'Time Series Inputs'!B197)</f>
        <v/>
      </c>
      <c r="C197" s="81">
        <f>IF('Time Series Inputs'!C197="","",'Time Series Inputs'!C197)</f>
        <v/>
      </c>
      <c r="D197" s="82">
        <f>IF(A197="","",'Apply Constraints'!A197)</f>
        <v/>
      </c>
      <c r="E197" s="82">
        <f>IF('Performance Calculation'!X197="","",'Performance Calculation'!X197)</f>
        <v/>
      </c>
    </row>
    <row customHeight="1" ht="15.75" r="198" s="75">
      <c r="A198" s="80">
        <f>IF('Time Series Inputs'!A198="","",'Time Series Inputs'!A198)</f>
        <v/>
      </c>
      <c r="B198" s="81">
        <f>IF('Time Series Inputs'!B198="","",'Time Series Inputs'!B198)</f>
        <v/>
      </c>
      <c r="C198" s="81">
        <f>IF('Time Series Inputs'!C198="","",'Time Series Inputs'!C198)</f>
        <v/>
      </c>
      <c r="D198" s="82">
        <f>IF(A198="","",'Apply Constraints'!A198)</f>
        <v/>
      </c>
      <c r="E198" s="82">
        <f>IF('Performance Calculation'!X198="","",'Performance Calculation'!X198)</f>
        <v/>
      </c>
    </row>
    <row customHeight="1" ht="15.75" r="199" s="75">
      <c r="A199" s="80">
        <f>IF('Time Series Inputs'!A199="","",'Time Series Inputs'!A199)</f>
        <v/>
      </c>
      <c r="B199" s="81">
        <f>IF('Time Series Inputs'!B199="","",'Time Series Inputs'!B199)</f>
        <v/>
      </c>
      <c r="C199" s="81">
        <f>IF('Time Series Inputs'!C199="","",'Time Series Inputs'!C199)</f>
        <v/>
      </c>
      <c r="D199" s="82">
        <f>IF(A199="","",'Apply Constraints'!A199)</f>
        <v/>
      </c>
      <c r="E199" s="82">
        <f>IF('Performance Calculation'!X199="","",'Performance Calculation'!X199)</f>
        <v/>
      </c>
    </row>
    <row customHeight="1" ht="15.75" r="200" s="75">
      <c r="A200" s="80">
        <f>IF('Time Series Inputs'!A200="","",'Time Series Inputs'!A200)</f>
        <v/>
      </c>
      <c r="B200" s="81">
        <f>IF('Time Series Inputs'!B200="","",'Time Series Inputs'!B200)</f>
        <v/>
      </c>
      <c r="C200" s="81">
        <f>IF('Time Series Inputs'!C200="","",'Time Series Inputs'!C200)</f>
        <v/>
      </c>
      <c r="D200" s="82">
        <f>IF(A200="","",'Apply Constraints'!A200)</f>
        <v/>
      </c>
      <c r="E200" s="82">
        <f>IF('Performance Calculation'!X200="","",'Performance Calculation'!X200)</f>
        <v/>
      </c>
    </row>
    <row customHeight="1" ht="15.75" r="201" s="75">
      <c r="A201" s="80">
        <f>IF('Time Series Inputs'!A201="","",'Time Series Inputs'!A201)</f>
        <v/>
      </c>
      <c r="B201" s="81">
        <f>IF('Time Series Inputs'!B201="","",'Time Series Inputs'!B201)</f>
        <v/>
      </c>
      <c r="C201" s="81">
        <f>IF('Time Series Inputs'!C201="","",'Time Series Inputs'!C201)</f>
        <v/>
      </c>
      <c r="D201" s="82">
        <f>IF(A201="","",'Apply Constraints'!A201)</f>
        <v/>
      </c>
      <c r="E201" s="82">
        <f>IF('Performance Calculation'!X201="","",'Performance Calculation'!X201)</f>
        <v/>
      </c>
    </row>
    <row customHeight="1" ht="15.75" r="202" s="75">
      <c r="A202" s="80">
        <f>IF('Time Series Inputs'!A202="","",'Time Series Inputs'!A202)</f>
        <v/>
      </c>
      <c r="B202" s="81">
        <f>IF('Time Series Inputs'!B202="","",'Time Series Inputs'!B202)</f>
        <v/>
      </c>
      <c r="C202" s="81">
        <f>IF('Time Series Inputs'!C202="","",'Time Series Inputs'!C202)</f>
        <v/>
      </c>
      <c r="D202" s="82">
        <f>IF(A202="","",'Apply Constraints'!A202)</f>
        <v/>
      </c>
      <c r="E202" s="82">
        <f>IF('Performance Calculation'!X202="","",'Performance Calculation'!X202)</f>
        <v/>
      </c>
    </row>
    <row customHeight="1" ht="15.75" r="203" s="75">
      <c r="A203" s="80">
        <f>IF('Time Series Inputs'!A203="","",'Time Series Inputs'!A203)</f>
        <v/>
      </c>
      <c r="B203" s="81">
        <f>IF('Time Series Inputs'!B203="","",'Time Series Inputs'!B203)</f>
        <v/>
      </c>
      <c r="C203" s="81">
        <f>IF('Time Series Inputs'!C203="","",'Time Series Inputs'!C203)</f>
        <v/>
      </c>
      <c r="D203" s="82">
        <f>IF(A203="","",'Apply Constraints'!A203)</f>
        <v/>
      </c>
      <c r="E203" s="82">
        <f>IF('Performance Calculation'!X203="","",'Performance Calculation'!X203)</f>
        <v/>
      </c>
    </row>
    <row customHeight="1" ht="15.75" r="204" s="75">
      <c r="A204" s="80">
        <f>IF('Time Series Inputs'!A204="","",'Time Series Inputs'!A204)</f>
        <v/>
      </c>
      <c r="B204" s="81">
        <f>IF('Time Series Inputs'!B204="","",'Time Series Inputs'!B204)</f>
        <v/>
      </c>
      <c r="C204" s="81">
        <f>IF('Time Series Inputs'!C204="","",'Time Series Inputs'!C204)</f>
        <v/>
      </c>
      <c r="D204" s="82">
        <f>IF(A204="","",'Apply Constraints'!A204)</f>
        <v/>
      </c>
      <c r="E204" s="82">
        <f>IF('Performance Calculation'!X204="","",'Performance Calculation'!X204)</f>
        <v/>
      </c>
    </row>
    <row customHeight="1" ht="15.75" r="205" s="75">
      <c r="A205" s="80">
        <f>IF('Time Series Inputs'!A205="","",'Time Series Inputs'!A205)</f>
        <v/>
      </c>
      <c r="B205" s="81">
        <f>IF('Time Series Inputs'!B205="","",'Time Series Inputs'!B205)</f>
        <v/>
      </c>
      <c r="C205" s="81">
        <f>IF('Time Series Inputs'!C205="","",'Time Series Inputs'!C205)</f>
        <v/>
      </c>
      <c r="D205" s="82">
        <f>IF(A205="","",'Apply Constraints'!A205)</f>
        <v/>
      </c>
      <c r="E205" s="82">
        <f>IF('Performance Calculation'!X205="","",'Performance Calculation'!X205)</f>
        <v/>
      </c>
    </row>
    <row customHeight="1" ht="15.75" r="206" s="75">
      <c r="A206" s="80">
        <f>IF('Time Series Inputs'!A206="","",'Time Series Inputs'!A206)</f>
        <v/>
      </c>
      <c r="B206" s="81">
        <f>IF('Time Series Inputs'!B206="","",'Time Series Inputs'!B206)</f>
        <v/>
      </c>
      <c r="C206" s="81">
        <f>IF('Time Series Inputs'!C206="","",'Time Series Inputs'!C206)</f>
        <v/>
      </c>
      <c r="D206" s="82">
        <f>IF(A206="","",'Apply Constraints'!A206)</f>
        <v/>
      </c>
      <c r="E206" s="82">
        <f>IF('Performance Calculation'!X206="","",'Performance Calculation'!X206)</f>
        <v/>
      </c>
    </row>
    <row customHeight="1" ht="15.75" r="207" s="75">
      <c r="A207" s="80">
        <f>IF('Time Series Inputs'!A207="","",'Time Series Inputs'!A207)</f>
        <v/>
      </c>
      <c r="B207" s="81">
        <f>IF('Time Series Inputs'!B207="","",'Time Series Inputs'!B207)</f>
        <v/>
      </c>
      <c r="C207" s="81">
        <f>IF('Time Series Inputs'!C207="","",'Time Series Inputs'!C207)</f>
        <v/>
      </c>
      <c r="D207" s="82">
        <f>IF(A207="","",'Apply Constraints'!A207)</f>
        <v/>
      </c>
      <c r="E207" s="82">
        <f>IF('Performance Calculation'!X207="","",'Performance Calculation'!X207)</f>
        <v/>
      </c>
    </row>
    <row customHeight="1" ht="15.75" r="208" s="75">
      <c r="A208" s="80">
        <f>IF('Time Series Inputs'!A208="","",'Time Series Inputs'!A208)</f>
        <v/>
      </c>
      <c r="B208" s="81">
        <f>IF('Time Series Inputs'!B208="","",'Time Series Inputs'!B208)</f>
        <v/>
      </c>
      <c r="C208" s="81">
        <f>IF('Time Series Inputs'!C208="","",'Time Series Inputs'!C208)</f>
        <v/>
      </c>
      <c r="D208" s="82">
        <f>IF(A208="","",'Apply Constraints'!A208)</f>
        <v/>
      </c>
      <c r="E208" s="82">
        <f>IF('Performance Calculation'!X208="","",'Performance Calculation'!X208)</f>
        <v/>
      </c>
    </row>
    <row customHeight="1" ht="15.75" r="209" s="75">
      <c r="A209" s="80">
        <f>IF('Time Series Inputs'!A209="","",'Time Series Inputs'!A209)</f>
        <v/>
      </c>
      <c r="B209" s="81">
        <f>IF('Time Series Inputs'!B209="","",'Time Series Inputs'!B209)</f>
        <v/>
      </c>
      <c r="C209" s="81">
        <f>IF('Time Series Inputs'!C209="","",'Time Series Inputs'!C209)</f>
        <v/>
      </c>
      <c r="D209" s="82">
        <f>IF(A209="","",'Apply Constraints'!A209)</f>
        <v/>
      </c>
      <c r="E209" s="82">
        <f>IF('Performance Calculation'!X209="","",'Performance Calculation'!X209)</f>
        <v/>
      </c>
    </row>
    <row customHeight="1" ht="15.75" r="210" s="75">
      <c r="A210" s="80">
        <f>IF('Time Series Inputs'!A210="","",'Time Series Inputs'!A210)</f>
        <v/>
      </c>
      <c r="B210" s="81">
        <f>IF('Time Series Inputs'!B210="","",'Time Series Inputs'!B210)</f>
        <v/>
      </c>
      <c r="C210" s="81">
        <f>IF('Time Series Inputs'!C210="","",'Time Series Inputs'!C210)</f>
        <v/>
      </c>
      <c r="D210" s="82">
        <f>IF(A210="","",'Apply Constraints'!A210)</f>
        <v/>
      </c>
      <c r="E210" s="82">
        <f>IF('Performance Calculation'!X210="","",'Performance Calculation'!X210)</f>
        <v/>
      </c>
    </row>
    <row customHeight="1" ht="15.75" r="211" s="75">
      <c r="A211" s="80">
        <f>IF('Time Series Inputs'!A211="","",'Time Series Inputs'!A211)</f>
        <v/>
      </c>
      <c r="B211" s="81">
        <f>IF('Time Series Inputs'!B211="","",'Time Series Inputs'!B211)</f>
        <v/>
      </c>
      <c r="C211" s="81">
        <f>IF('Time Series Inputs'!C211="","",'Time Series Inputs'!C211)</f>
        <v/>
      </c>
      <c r="D211" s="82">
        <f>IF(A211="","",'Apply Constraints'!A211)</f>
        <v/>
      </c>
      <c r="E211" s="82">
        <f>IF('Performance Calculation'!X211="","",'Performance Calculation'!X211)</f>
        <v/>
      </c>
    </row>
    <row customHeight="1" ht="15.75" r="212" s="75">
      <c r="A212" s="80">
        <f>IF('Time Series Inputs'!A212="","",'Time Series Inputs'!A212)</f>
        <v/>
      </c>
      <c r="B212" s="81">
        <f>IF('Time Series Inputs'!B212="","",'Time Series Inputs'!B212)</f>
        <v/>
      </c>
      <c r="C212" s="81">
        <f>IF('Time Series Inputs'!C212="","",'Time Series Inputs'!C212)</f>
        <v/>
      </c>
      <c r="D212" s="82">
        <f>IF(A212="","",'Apply Constraints'!A212)</f>
        <v/>
      </c>
      <c r="E212" s="82">
        <f>IF('Performance Calculation'!X212="","",'Performance Calculation'!X212)</f>
        <v/>
      </c>
    </row>
    <row customHeight="1" ht="15.75" r="213" s="75">
      <c r="A213" s="80">
        <f>IF('Time Series Inputs'!A213="","",'Time Series Inputs'!A213)</f>
        <v/>
      </c>
      <c r="B213" s="81">
        <f>IF('Time Series Inputs'!B213="","",'Time Series Inputs'!B213)</f>
        <v/>
      </c>
      <c r="C213" s="81">
        <f>IF('Time Series Inputs'!C213="","",'Time Series Inputs'!C213)</f>
        <v/>
      </c>
      <c r="D213" s="82">
        <f>IF(A213="","",'Apply Constraints'!A213)</f>
        <v/>
      </c>
      <c r="E213" s="82">
        <f>IF('Performance Calculation'!X213="","",'Performance Calculation'!X213)</f>
        <v/>
      </c>
    </row>
    <row customHeight="1" ht="15.75" r="214" s="75">
      <c r="A214" s="80">
        <f>IF('Time Series Inputs'!A214="","",'Time Series Inputs'!A214)</f>
        <v/>
      </c>
      <c r="B214" s="81">
        <f>IF('Time Series Inputs'!B214="","",'Time Series Inputs'!B214)</f>
        <v/>
      </c>
      <c r="C214" s="81">
        <f>IF('Time Series Inputs'!C214="","",'Time Series Inputs'!C214)</f>
        <v/>
      </c>
      <c r="D214" s="82">
        <f>IF(A214="","",'Apply Constraints'!A214)</f>
        <v/>
      </c>
      <c r="E214" s="82">
        <f>IF('Performance Calculation'!X214="","",'Performance Calculation'!X214)</f>
        <v/>
      </c>
    </row>
    <row customHeight="1" ht="15.75" r="215" s="75">
      <c r="A215" s="80">
        <f>IF('Time Series Inputs'!A215="","",'Time Series Inputs'!A215)</f>
        <v/>
      </c>
      <c r="B215" s="81">
        <f>IF('Time Series Inputs'!B215="","",'Time Series Inputs'!B215)</f>
        <v/>
      </c>
      <c r="C215" s="81">
        <f>IF('Time Series Inputs'!C215="","",'Time Series Inputs'!C215)</f>
        <v/>
      </c>
      <c r="D215" s="82">
        <f>IF(A215="","",'Apply Constraints'!A215)</f>
        <v/>
      </c>
      <c r="E215" s="82">
        <f>IF('Performance Calculation'!X215="","",'Performance Calculation'!X215)</f>
        <v/>
      </c>
    </row>
    <row customHeight="1" ht="15.75" r="216" s="75">
      <c r="A216" s="80">
        <f>IF('Time Series Inputs'!A216="","",'Time Series Inputs'!A216)</f>
        <v/>
      </c>
      <c r="B216" s="81">
        <f>IF('Time Series Inputs'!B216="","",'Time Series Inputs'!B216)</f>
        <v/>
      </c>
      <c r="C216" s="81">
        <f>IF('Time Series Inputs'!C216="","",'Time Series Inputs'!C216)</f>
        <v/>
      </c>
      <c r="D216" s="82">
        <f>IF(A216="","",'Apply Constraints'!A216)</f>
        <v/>
      </c>
      <c r="E216" s="82">
        <f>IF('Performance Calculation'!X216="","",'Performance Calculation'!X216)</f>
        <v/>
      </c>
    </row>
    <row customHeight="1" ht="15.75" r="217" s="75">
      <c r="A217" s="80">
        <f>IF('Time Series Inputs'!A217="","",'Time Series Inputs'!A217)</f>
        <v/>
      </c>
      <c r="B217" s="81">
        <f>IF('Time Series Inputs'!B217="","",'Time Series Inputs'!B217)</f>
        <v/>
      </c>
      <c r="C217" s="81">
        <f>IF('Time Series Inputs'!C217="","",'Time Series Inputs'!C217)</f>
        <v/>
      </c>
      <c r="D217" s="82">
        <f>IF(A217="","",'Apply Constraints'!A217)</f>
        <v/>
      </c>
      <c r="E217" s="82">
        <f>IF('Performance Calculation'!X217="","",'Performance Calculation'!X217)</f>
        <v/>
      </c>
    </row>
    <row customHeight="1" ht="15.75" r="218" s="75">
      <c r="A218" s="80">
        <f>IF('Time Series Inputs'!A218="","",'Time Series Inputs'!A218)</f>
        <v/>
      </c>
      <c r="B218" s="81">
        <f>IF('Time Series Inputs'!B218="","",'Time Series Inputs'!B218)</f>
        <v/>
      </c>
      <c r="C218" s="81">
        <f>IF('Time Series Inputs'!C218="","",'Time Series Inputs'!C218)</f>
        <v/>
      </c>
      <c r="D218" s="82">
        <f>IF(A218="","",'Apply Constraints'!A218)</f>
        <v/>
      </c>
      <c r="E218" s="82">
        <f>IF('Performance Calculation'!X218="","",'Performance Calculation'!X218)</f>
        <v/>
      </c>
    </row>
    <row customHeight="1" ht="15.75" r="219" s="75">
      <c r="A219" s="80">
        <f>IF('Time Series Inputs'!A219="","",'Time Series Inputs'!A219)</f>
        <v/>
      </c>
      <c r="B219" s="81">
        <f>IF('Time Series Inputs'!B219="","",'Time Series Inputs'!B219)</f>
        <v/>
      </c>
      <c r="C219" s="81">
        <f>IF('Time Series Inputs'!C219="","",'Time Series Inputs'!C219)</f>
        <v/>
      </c>
      <c r="D219" s="82">
        <f>IF(A219="","",'Apply Constraints'!A219)</f>
        <v/>
      </c>
      <c r="E219" s="82">
        <f>IF('Performance Calculation'!X219="","",'Performance Calculation'!X219)</f>
        <v/>
      </c>
    </row>
    <row customHeight="1" ht="15.75" r="220" s="75">
      <c r="A220" s="80">
        <f>IF('Time Series Inputs'!A220="","",'Time Series Inputs'!A220)</f>
        <v/>
      </c>
      <c r="B220" s="81">
        <f>IF('Time Series Inputs'!B220="","",'Time Series Inputs'!B220)</f>
        <v/>
      </c>
      <c r="C220" s="81">
        <f>IF('Time Series Inputs'!C220="","",'Time Series Inputs'!C220)</f>
        <v/>
      </c>
      <c r="D220" s="82">
        <f>IF(A220="","",'Apply Constraints'!A220)</f>
        <v/>
      </c>
      <c r="E220" s="82">
        <f>IF('Performance Calculation'!X220="","",'Performance Calculation'!X220)</f>
        <v/>
      </c>
    </row>
    <row customHeight="1" ht="15.75" r="221" s="75">
      <c r="A221" s="80">
        <f>IF('Time Series Inputs'!A221="","",'Time Series Inputs'!A221)</f>
        <v/>
      </c>
      <c r="B221" s="81">
        <f>IF('Time Series Inputs'!B221="","",'Time Series Inputs'!B221)</f>
        <v/>
      </c>
      <c r="C221" s="81">
        <f>IF('Time Series Inputs'!C221="","",'Time Series Inputs'!C221)</f>
        <v/>
      </c>
      <c r="D221" s="82">
        <f>IF(A221="","",'Apply Constraints'!A221)</f>
        <v/>
      </c>
      <c r="E221" s="82">
        <f>IF('Performance Calculation'!X221="","",'Performance Calculation'!X221)</f>
        <v/>
      </c>
    </row>
    <row customHeight="1" ht="15.75" r="222" s="75">
      <c r="A222" s="80">
        <f>IF('Time Series Inputs'!A222="","",'Time Series Inputs'!A222)</f>
        <v/>
      </c>
      <c r="B222" s="81">
        <f>IF('Time Series Inputs'!B222="","",'Time Series Inputs'!B222)</f>
        <v/>
      </c>
      <c r="C222" s="81">
        <f>IF('Time Series Inputs'!C222="","",'Time Series Inputs'!C222)</f>
        <v/>
      </c>
      <c r="D222" s="82">
        <f>IF(A222="","",'Apply Constraints'!A222)</f>
        <v/>
      </c>
      <c r="E222" s="82">
        <f>IF('Performance Calculation'!X222="","",'Performance Calculation'!X222)</f>
        <v/>
      </c>
    </row>
    <row customHeight="1" ht="15.75" r="223" s="75">
      <c r="A223" s="80">
        <f>IF('Time Series Inputs'!A223="","",'Time Series Inputs'!A223)</f>
        <v/>
      </c>
      <c r="B223" s="81">
        <f>IF('Time Series Inputs'!B223="","",'Time Series Inputs'!B223)</f>
        <v/>
      </c>
      <c r="C223" s="81">
        <f>IF('Time Series Inputs'!C223="","",'Time Series Inputs'!C223)</f>
        <v/>
      </c>
      <c r="D223" s="82">
        <f>IF(A223="","",'Apply Constraints'!A223)</f>
        <v/>
      </c>
      <c r="E223" s="82">
        <f>IF('Performance Calculation'!X223="","",'Performance Calculation'!X223)</f>
        <v/>
      </c>
    </row>
    <row customHeight="1" ht="15.75" r="224" s="75">
      <c r="A224" s="80">
        <f>IF('Time Series Inputs'!A224="","",'Time Series Inputs'!A224)</f>
        <v/>
      </c>
      <c r="B224" s="81">
        <f>IF('Time Series Inputs'!B224="","",'Time Series Inputs'!B224)</f>
        <v/>
      </c>
      <c r="C224" s="81">
        <f>IF('Time Series Inputs'!C224="","",'Time Series Inputs'!C224)</f>
        <v/>
      </c>
      <c r="D224" s="82">
        <f>IF(A224="","",'Apply Constraints'!A224)</f>
        <v/>
      </c>
      <c r="E224" s="82">
        <f>IF('Performance Calculation'!X224="","",'Performance Calculation'!X224)</f>
        <v/>
      </c>
    </row>
    <row customHeight="1" ht="15.75" r="225" s="75">
      <c r="A225" s="80">
        <f>IF('Time Series Inputs'!A225="","",'Time Series Inputs'!A225)</f>
        <v/>
      </c>
      <c r="B225" s="81">
        <f>IF('Time Series Inputs'!B225="","",'Time Series Inputs'!B225)</f>
        <v/>
      </c>
      <c r="C225" s="81">
        <f>IF('Time Series Inputs'!C225="","",'Time Series Inputs'!C225)</f>
        <v/>
      </c>
      <c r="D225" s="82">
        <f>IF(A225="","",'Apply Constraints'!A225)</f>
        <v/>
      </c>
      <c r="E225" s="82">
        <f>IF('Performance Calculation'!X225="","",'Performance Calculation'!X225)</f>
        <v/>
      </c>
    </row>
    <row customHeight="1" ht="15.75" r="226" s="75">
      <c r="A226" s="80">
        <f>IF('Time Series Inputs'!A226="","",'Time Series Inputs'!A226)</f>
        <v/>
      </c>
      <c r="B226" s="81">
        <f>IF('Time Series Inputs'!B226="","",'Time Series Inputs'!B226)</f>
        <v/>
      </c>
      <c r="C226" s="81">
        <f>IF('Time Series Inputs'!C226="","",'Time Series Inputs'!C226)</f>
        <v/>
      </c>
      <c r="D226" s="82">
        <f>IF(A226="","",'Apply Constraints'!A226)</f>
        <v/>
      </c>
      <c r="E226" s="82">
        <f>IF('Performance Calculation'!X226="","",'Performance Calculation'!X226)</f>
        <v/>
      </c>
    </row>
    <row customHeight="1" ht="15.75" r="227" s="75">
      <c r="A227" s="80">
        <f>IF('Time Series Inputs'!A227="","",'Time Series Inputs'!A227)</f>
        <v/>
      </c>
      <c r="B227" s="81">
        <f>IF('Time Series Inputs'!B227="","",'Time Series Inputs'!B227)</f>
        <v/>
      </c>
      <c r="C227" s="81">
        <f>IF('Time Series Inputs'!C227="","",'Time Series Inputs'!C227)</f>
        <v/>
      </c>
      <c r="D227" s="82">
        <f>IF(A227="","",'Apply Constraints'!A227)</f>
        <v/>
      </c>
      <c r="E227" s="82">
        <f>IF('Performance Calculation'!X227="","",'Performance Calculation'!X227)</f>
        <v/>
      </c>
    </row>
    <row customHeight="1" ht="15.75" r="228" s="75">
      <c r="A228" s="80">
        <f>IF('Time Series Inputs'!A228="","",'Time Series Inputs'!A228)</f>
        <v/>
      </c>
      <c r="B228" s="81">
        <f>IF('Time Series Inputs'!B228="","",'Time Series Inputs'!B228)</f>
        <v/>
      </c>
      <c r="C228" s="81">
        <f>IF('Time Series Inputs'!C228="","",'Time Series Inputs'!C228)</f>
        <v/>
      </c>
      <c r="D228" s="82">
        <f>IF(A228="","",'Apply Constraints'!A228)</f>
        <v/>
      </c>
      <c r="E228" s="82">
        <f>IF('Performance Calculation'!X228="","",'Performance Calculation'!X228)</f>
        <v/>
      </c>
    </row>
    <row customHeight="1" ht="15.75" r="229" s="75">
      <c r="A229" s="80">
        <f>IF('Time Series Inputs'!A229="","",'Time Series Inputs'!A229)</f>
        <v/>
      </c>
      <c r="B229" s="81">
        <f>IF('Time Series Inputs'!B229="","",'Time Series Inputs'!B229)</f>
        <v/>
      </c>
      <c r="C229" s="81">
        <f>IF('Time Series Inputs'!C229="","",'Time Series Inputs'!C229)</f>
        <v/>
      </c>
      <c r="D229" s="82">
        <f>IF(A229="","",'Apply Constraints'!A229)</f>
        <v/>
      </c>
      <c r="E229" s="82">
        <f>IF('Performance Calculation'!X229="","",'Performance Calculation'!X229)</f>
        <v/>
      </c>
    </row>
    <row customHeight="1" ht="15.75" r="230" s="75">
      <c r="A230" s="80">
        <f>IF('Time Series Inputs'!A230="","",'Time Series Inputs'!A230)</f>
        <v/>
      </c>
      <c r="B230" s="81">
        <f>IF('Time Series Inputs'!B230="","",'Time Series Inputs'!B230)</f>
        <v/>
      </c>
      <c r="C230" s="81">
        <f>IF('Time Series Inputs'!C230="","",'Time Series Inputs'!C230)</f>
        <v/>
      </c>
      <c r="D230" s="82">
        <f>IF(A230="","",'Apply Constraints'!A230)</f>
        <v/>
      </c>
      <c r="E230" s="82">
        <f>IF('Performance Calculation'!X230="","",'Performance Calculation'!X230)</f>
        <v/>
      </c>
    </row>
    <row customHeight="1" ht="15.75" r="231" s="75">
      <c r="A231" s="80">
        <f>IF('Time Series Inputs'!A231="","",'Time Series Inputs'!A231)</f>
        <v/>
      </c>
      <c r="B231" s="81">
        <f>IF('Time Series Inputs'!B231="","",'Time Series Inputs'!B231)</f>
        <v/>
      </c>
      <c r="C231" s="81">
        <f>IF('Time Series Inputs'!C231="","",'Time Series Inputs'!C231)</f>
        <v/>
      </c>
      <c r="D231" s="82">
        <f>IF(A231="","",'Apply Constraints'!A231)</f>
        <v/>
      </c>
      <c r="E231" s="82">
        <f>IF('Performance Calculation'!X231="","",'Performance Calculation'!X231)</f>
        <v/>
      </c>
    </row>
    <row customHeight="1" ht="15.75" r="232" s="75">
      <c r="A232" s="80">
        <f>IF('Time Series Inputs'!A232="","",'Time Series Inputs'!A232)</f>
        <v/>
      </c>
      <c r="B232" s="81">
        <f>IF('Time Series Inputs'!B232="","",'Time Series Inputs'!B232)</f>
        <v/>
      </c>
      <c r="C232" s="81">
        <f>IF('Time Series Inputs'!C232="","",'Time Series Inputs'!C232)</f>
        <v/>
      </c>
      <c r="D232" s="82">
        <f>IF(A232="","",'Apply Constraints'!A232)</f>
        <v/>
      </c>
      <c r="E232" s="82">
        <f>IF('Performance Calculation'!X232="","",'Performance Calculation'!X232)</f>
        <v/>
      </c>
    </row>
    <row customHeight="1" ht="15.75" r="233" s="75">
      <c r="A233" s="80">
        <f>IF('Time Series Inputs'!A233="","",'Time Series Inputs'!A233)</f>
        <v/>
      </c>
      <c r="B233" s="81">
        <f>IF('Time Series Inputs'!B233="","",'Time Series Inputs'!B233)</f>
        <v/>
      </c>
      <c r="C233" s="81">
        <f>IF('Time Series Inputs'!C233="","",'Time Series Inputs'!C233)</f>
        <v/>
      </c>
      <c r="D233" s="82">
        <f>IF(A233="","",'Apply Constraints'!A233)</f>
        <v/>
      </c>
      <c r="E233" s="82">
        <f>IF('Performance Calculation'!X233="","",'Performance Calculation'!X233)</f>
        <v/>
      </c>
    </row>
    <row customHeight="1" ht="15.75" r="234" s="75">
      <c r="A234" s="80">
        <f>IF('Time Series Inputs'!A234="","",'Time Series Inputs'!A234)</f>
        <v/>
      </c>
      <c r="B234" s="81">
        <f>IF('Time Series Inputs'!B234="","",'Time Series Inputs'!B234)</f>
        <v/>
      </c>
      <c r="C234" s="81">
        <f>IF('Time Series Inputs'!C234="","",'Time Series Inputs'!C234)</f>
        <v/>
      </c>
      <c r="D234" s="82">
        <f>IF(A234="","",'Apply Constraints'!A234)</f>
        <v/>
      </c>
      <c r="E234" s="82">
        <f>IF('Performance Calculation'!X234="","",'Performance Calculation'!X234)</f>
        <v/>
      </c>
    </row>
    <row customHeight="1" ht="15.75" r="235" s="75">
      <c r="A235" s="80">
        <f>IF('Time Series Inputs'!A235="","",'Time Series Inputs'!A235)</f>
        <v/>
      </c>
      <c r="B235" s="81">
        <f>IF('Time Series Inputs'!B235="","",'Time Series Inputs'!B235)</f>
        <v/>
      </c>
      <c r="C235" s="81">
        <f>IF('Time Series Inputs'!C235="","",'Time Series Inputs'!C235)</f>
        <v/>
      </c>
      <c r="D235" s="82">
        <f>IF(A235="","",'Apply Constraints'!A235)</f>
        <v/>
      </c>
      <c r="E235" s="82">
        <f>IF('Performance Calculation'!X235="","",'Performance Calculation'!X235)</f>
        <v/>
      </c>
    </row>
    <row customHeight="1" ht="15.75" r="236" s="75">
      <c r="A236" s="80">
        <f>IF('Time Series Inputs'!A236="","",'Time Series Inputs'!A236)</f>
        <v/>
      </c>
      <c r="B236" s="81">
        <f>IF('Time Series Inputs'!B236="","",'Time Series Inputs'!B236)</f>
        <v/>
      </c>
      <c r="C236" s="81">
        <f>IF('Time Series Inputs'!C236="","",'Time Series Inputs'!C236)</f>
        <v/>
      </c>
      <c r="D236" s="82">
        <f>IF(A236="","",'Apply Constraints'!A236)</f>
        <v/>
      </c>
      <c r="E236" s="82">
        <f>IF('Performance Calculation'!X236="","",'Performance Calculation'!X236)</f>
        <v/>
      </c>
    </row>
    <row customHeight="1" ht="15.75" r="237" s="75">
      <c r="A237" s="80">
        <f>IF('Time Series Inputs'!A237="","",'Time Series Inputs'!A237)</f>
        <v/>
      </c>
      <c r="B237" s="81">
        <f>IF('Time Series Inputs'!B237="","",'Time Series Inputs'!B237)</f>
        <v/>
      </c>
      <c r="C237" s="81">
        <f>IF('Time Series Inputs'!C237="","",'Time Series Inputs'!C237)</f>
        <v/>
      </c>
      <c r="D237" s="82">
        <f>IF(A237="","",'Apply Constraints'!A237)</f>
        <v/>
      </c>
      <c r="E237" s="82">
        <f>IF('Performance Calculation'!X237="","",'Performance Calculation'!X237)</f>
        <v/>
      </c>
    </row>
    <row customHeight="1" ht="15.75" r="238" s="75">
      <c r="A238" s="80">
        <f>IF('Time Series Inputs'!A238="","",'Time Series Inputs'!A238)</f>
        <v/>
      </c>
      <c r="B238" s="81">
        <f>IF('Time Series Inputs'!B238="","",'Time Series Inputs'!B238)</f>
        <v/>
      </c>
      <c r="C238" s="81">
        <f>IF('Time Series Inputs'!C238="","",'Time Series Inputs'!C238)</f>
        <v/>
      </c>
      <c r="D238" s="82">
        <f>IF(A238="","",'Apply Constraints'!A238)</f>
        <v/>
      </c>
      <c r="E238" s="82">
        <f>IF('Performance Calculation'!X238="","",'Performance Calculation'!X238)</f>
        <v/>
      </c>
    </row>
    <row customHeight="1" ht="15.75" r="239" s="75">
      <c r="A239" s="80">
        <f>IF('Time Series Inputs'!A239="","",'Time Series Inputs'!A239)</f>
        <v/>
      </c>
      <c r="B239" s="81">
        <f>IF('Time Series Inputs'!B239="","",'Time Series Inputs'!B239)</f>
        <v/>
      </c>
      <c r="C239" s="81">
        <f>IF('Time Series Inputs'!C239="","",'Time Series Inputs'!C239)</f>
        <v/>
      </c>
      <c r="D239" s="82">
        <f>IF(A239="","",'Apply Constraints'!A239)</f>
        <v/>
      </c>
      <c r="E239" s="82">
        <f>IF('Performance Calculation'!X239="","",'Performance Calculation'!X239)</f>
        <v/>
      </c>
    </row>
    <row customHeight="1" ht="15.75" r="240" s="75">
      <c r="A240" s="80">
        <f>IF('Time Series Inputs'!A240="","",'Time Series Inputs'!A240)</f>
        <v/>
      </c>
      <c r="B240" s="81">
        <f>IF('Time Series Inputs'!B240="","",'Time Series Inputs'!B240)</f>
        <v/>
      </c>
      <c r="C240" s="81">
        <f>IF('Time Series Inputs'!C240="","",'Time Series Inputs'!C240)</f>
        <v/>
      </c>
      <c r="D240" s="82">
        <f>IF(A240="","",'Apply Constraints'!A240)</f>
        <v/>
      </c>
      <c r="E240" s="82">
        <f>IF('Performance Calculation'!X240="","",'Performance Calculation'!X240)</f>
        <v/>
      </c>
    </row>
    <row customHeight="1" ht="15.75" r="241" s="75">
      <c r="A241" s="80">
        <f>IF('Time Series Inputs'!A241="","",'Time Series Inputs'!A241)</f>
        <v/>
      </c>
      <c r="B241" s="81">
        <f>IF('Time Series Inputs'!B241="","",'Time Series Inputs'!B241)</f>
        <v/>
      </c>
      <c r="C241" s="81">
        <f>IF('Time Series Inputs'!C241="","",'Time Series Inputs'!C241)</f>
        <v/>
      </c>
      <c r="D241" s="82">
        <f>IF(A241="","",'Apply Constraints'!A241)</f>
        <v/>
      </c>
      <c r="E241" s="82">
        <f>IF('Performance Calculation'!X241="","",'Performance Calculation'!X241)</f>
        <v/>
      </c>
    </row>
    <row customHeight="1" ht="15.75" r="242" s="75">
      <c r="A242" s="80">
        <f>IF('Time Series Inputs'!A242="","",'Time Series Inputs'!A242)</f>
        <v/>
      </c>
      <c r="B242" s="81">
        <f>IF('Time Series Inputs'!B242="","",'Time Series Inputs'!B242)</f>
        <v/>
      </c>
      <c r="C242" s="81">
        <f>IF('Time Series Inputs'!C242="","",'Time Series Inputs'!C242)</f>
        <v/>
      </c>
      <c r="D242" s="82">
        <f>IF(A242="","",'Apply Constraints'!A242)</f>
        <v/>
      </c>
      <c r="E242" s="82">
        <f>IF('Performance Calculation'!X242="","",'Performance Calculation'!X242)</f>
        <v/>
      </c>
    </row>
    <row customHeight="1" ht="15.75" r="243" s="75">
      <c r="A243" s="80">
        <f>IF('Time Series Inputs'!A243="","",'Time Series Inputs'!A243)</f>
        <v/>
      </c>
      <c r="B243" s="81">
        <f>IF('Time Series Inputs'!B243="","",'Time Series Inputs'!B243)</f>
        <v/>
      </c>
      <c r="C243" s="81">
        <f>IF('Time Series Inputs'!C243="","",'Time Series Inputs'!C243)</f>
        <v/>
      </c>
      <c r="D243" s="82">
        <f>IF(A243="","",'Apply Constraints'!A243)</f>
        <v/>
      </c>
      <c r="E243" s="82">
        <f>IF('Performance Calculation'!X243="","",'Performance Calculation'!X243)</f>
        <v/>
      </c>
    </row>
    <row customHeight="1" ht="15.75" r="244" s="75">
      <c r="A244" s="80">
        <f>IF('Time Series Inputs'!A244="","",'Time Series Inputs'!A244)</f>
        <v/>
      </c>
      <c r="B244" s="81">
        <f>IF('Time Series Inputs'!B244="","",'Time Series Inputs'!B244)</f>
        <v/>
      </c>
      <c r="C244" s="81">
        <f>IF('Time Series Inputs'!C244="","",'Time Series Inputs'!C244)</f>
        <v/>
      </c>
      <c r="D244" s="82">
        <f>IF(A244="","",'Apply Constraints'!A244)</f>
        <v/>
      </c>
      <c r="E244" s="82">
        <f>IF('Performance Calculation'!X244="","",'Performance Calculation'!X244)</f>
        <v/>
      </c>
    </row>
    <row customHeight="1" ht="15.75" r="245" s="75">
      <c r="A245" s="80">
        <f>IF('Time Series Inputs'!A245="","",'Time Series Inputs'!A245)</f>
        <v/>
      </c>
      <c r="B245" s="81">
        <f>IF('Time Series Inputs'!B245="","",'Time Series Inputs'!B245)</f>
        <v/>
      </c>
      <c r="C245" s="81">
        <f>IF('Time Series Inputs'!C245="","",'Time Series Inputs'!C245)</f>
        <v/>
      </c>
      <c r="D245" s="82">
        <f>IF(A245="","",'Apply Constraints'!A245)</f>
        <v/>
      </c>
      <c r="E245" s="82">
        <f>IF('Performance Calculation'!X245="","",'Performance Calculation'!X245)</f>
        <v/>
      </c>
    </row>
    <row customHeight="1" ht="15.75" r="246" s="75">
      <c r="A246" s="80">
        <f>IF('Time Series Inputs'!A246="","",'Time Series Inputs'!A246)</f>
        <v/>
      </c>
      <c r="B246" s="81">
        <f>IF('Time Series Inputs'!B246="","",'Time Series Inputs'!B246)</f>
        <v/>
      </c>
      <c r="C246" s="81">
        <f>IF('Time Series Inputs'!C246="","",'Time Series Inputs'!C246)</f>
        <v/>
      </c>
      <c r="D246" s="82">
        <f>IF(A246="","",'Apply Constraints'!A246)</f>
        <v/>
      </c>
      <c r="E246" s="82">
        <f>IF('Performance Calculation'!X246="","",'Performance Calculation'!X246)</f>
        <v/>
      </c>
    </row>
    <row customHeight="1" ht="15.75" r="247" s="75">
      <c r="A247" s="80">
        <f>IF('Time Series Inputs'!A247="","",'Time Series Inputs'!A247)</f>
        <v/>
      </c>
      <c r="B247" s="81">
        <f>IF('Time Series Inputs'!B247="","",'Time Series Inputs'!B247)</f>
        <v/>
      </c>
      <c r="C247" s="81">
        <f>IF('Time Series Inputs'!C247="","",'Time Series Inputs'!C247)</f>
        <v/>
      </c>
      <c r="D247" s="82">
        <f>IF(A247="","",'Apply Constraints'!A247)</f>
        <v/>
      </c>
      <c r="E247" s="82">
        <f>IF('Performance Calculation'!X247="","",'Performance Calculation'!X247)</f>
        <v/>
      </c>
    </row>
    <row customHeight="1" ht="15.75" r="248" s="75">
      <c r="A248" s="80">
        <f>IF('Time Series Inputs'!A248="","",'Time Series Inputs'!A248)</f>
        <v/>
      </c>
      <c r="B248" s="81">
        <f>IF('Time Series Inputs'!B248="","",'Time Series Inputs'!B248)</f>
        <v/>
      </c>
      <c r="C248" s="81">
        <f>IF('Time Series Inputs'!C248="","",'Time Series Inputs'!C248)</f>
        <v/>
      </c>
      <c r="D248" s="82">
        <f>IF(A248="","",'Apply Constraints'!A248)</f>
        <v/>
      </c>
      <c r="E248" s="82">
        <f>IF('Performance Calculation'!X248="","",'Performance Calculation'!X248)</f>
        <v/>
      </c>
    </row>
    <row customHeight="1" ht="15.75" r="249" s="75">
      <c r="A249" s="80">
        <f>IF('Time Series Inputs'!A249="","",'Time Series Inputs'!A249)</f>
        <v/>
      </c>
      <c r="B249" s="81">
        <f>IF('Time Series Inputs'!B249="","",'Time Series Inputs'!B249)</f>
        <v/>
      </c>
      <c r="C249" s="81">
        <f>IF('Time Series Inputs'!C249="","",'Time Series Inputs'!C249)</f>
        <v/>
      </c>
      <c r="D249" s="82">
        <f>IF(A249="","",'Apply Constraints'!A249)</f>
        <v/>
      </c>
      <c r="E249" s="82">
        <f>IF('Performance Calculation'!X249="","",'Performance Calculation'!X249)</f>
        <v/>
      </c>
    </row>
    <row customHeight="1" ht="15.75" r="250" s="75">
      <c r="A250" s="80">
        <f>IF('Time Series Inputs'!A250="","",'Time Series Inputs'!A250)</f>
        <v/>
      </c>
      <c r="B250" s="81">
        <f>IF('Time Series Inputs'!B250="","",'Time Series Inputs'!B250)</f>
        <v/>
      </c>
      <c r="C250" s="81">
        <f>IF('Time Series Inputs'!C250="","",'Time Series Inputs'!C250)</f>
        <v/>
      </c>
      <c r="D250" s="82">
        <f>IF(A250="","",'Apply Constraints'!A250)</f>
        <v/>
      </c>
      <c r="E250" s="82">
        <f>IF('Performance Calculation'!X250="","",'Performance Calculation'!X250)</f>
        <v/>
      </c>
    </row>
    <row customHeight="1" ht="15.75" r="251" s="75">
      <c r="A251" s="80">
        <f>IF('Time Series Inputs'!A251="","",'Time Series Inputs'!A251)</f>
        <v/>
      </c>
      <c r="B251" s="81">
        <f>IF('Time Series Inputs'!B251="","",'Time Series Inputs'!B251)</f>
        <v/>
      </c>
      <c r="C251" s="81">
        <f>IF('Time Series Inputs'!C251="","",'Time Series Inputs'!C251)</f>
        <v/>
      </c>
      <c r="D251" s="82">
        <f>IF(A251="","",'Apply Constraints'!A251)</f>
        <v/>
      </c>
      <c r="E251" s="82">
        <f>IF('Performance Calculation'!X251="","",'Performance Calculation'!X251)</f>
        <v/>
      </c>
    </row>
    <row customHeight="1" ht="15.75" r="252" s="75">
      <c r="A252" s="80">
        <f>IF('Time Series Inputs'!A252="","",'Time Series Inputs'!A252)</f>
        <v/>
      </c>
      <c r="B252" s="81">
        <f>IF('Time Series Inputs'!B252="","",'Time Series Inputs'!B252)</f>
        <v/>
      </c>
      <c r="C252" s="81">
        <f>IF('Time Series Inputs'!C252="","",'Time Series Inputs'!C252)</f>
        <v/>
      </c>
      <c r="D252" s="82">
        <f>IF(A252="","",'Apply Constraints'!A252)</f>
        <v/>
      </c>
      <c r="E252" s="82">
        <f>IF('Performance Calculation'!X252="","",'Performance Calculation'!X252)</f>
        <v/>
      </c>
    </row>
    <row customHeight="1" ht="15.75" r="253" s="75">
      <c r="A253" s="80">
        <f>IF('Time Series Inputs'!A253="","",'Time Series Inputs'!A253)</f>
        <v/>
      </c>
      <c r="B253" s="81">
        <f>IF('Time Series Inputs'!B253="","",'Time Series Inputs'!B253)</f>
        <v/>
      </c>
      <c r="C253" s="81">
        <f>IF('Time Series Inputs'!C253="","",'Time Series Inputs'!C253)</f>
        <v/>
      </c>
      <c r="D253" s="82">
        <f>IF(A253="","",'Apply Constraints'!A253)</f>
        <v/>
      </c>
      <c r="E253" s="82">
        <f>IF('Performance Calculation'!X253="","",'Performance Calculation'!X253)</f>
        <v/>
      </c>
    </row>
    <row customHeight="1" ht="15.75" r="254" s="75">
      <c r="A254" s="80">
        <f>IF('Time Series Inputs'!A254="","",'Time Series Inputs'!A254)</f>
        <v/>
      </c>
      <c r="B254" s="81">
        <f>IF('Time Series Inputs'!B254="","",'Time Series Inputs'!B254)</f>
        <v/>
      </c>
      <c r="C254" s="81">
        <f>IF('Time Series Inputs'!C254="","",'Time Series Inputs'!C254)</f>
        <v/>
      </c>
      <c r="D254" s="82">
        <f>IF(A254="","",'Apply Constraints'!A254)</f>
        <v/>
      </c>
      <c r="E254" s="82">
        <f>IF('Performance Calculation'!X254="","",'Performance Calculation'!X254)</f>
        <v/>
      </c>
    </row>
    <row customHeight="1" ht="15.75" r="255" s="75">
      <c r="A255" s="80">
        <f>IF('Time Series Inputs'!A255="","",'Time Series Inputs'!A255)</f>
        <v/>
      </c>
      <c r="B255" s="81">
        <f>IF('Time Series Inputs'!B255="","",'Time Series Inputs'!B255)</f>
        <v/>
      </c>
      <c r="C255" s="81">
        <f>IF('Time Series Inputs'!C255="","",'Time Series Inputs'!C255)</f>
        <v/>
      </c>
      <c r="D255" s="82">
        <f>IF(A255="","",'Apply Constraints'!A255)</f>
        <v/>
      </c>
      <c r="E255" s="82">
        <f>IF('Performance Calculation'!X255="","",'Performance Calculation'!X255)</f>
        <v/>
      </c>
    </row>
    <row customHeight="1" ht="15.75" r="256" s="75">
      <c r="A256" s="80">
        <f>IF('Time Series Inputs'!A256="","",'Time Series Inputs'!A256)</f>
        <v/>
      </c>
      <c r="B256" s="81">
        <f>IF('Time Series Inputs'!B256="","",'Time Series Inputs'!B256)</f>
        <v/>
      </c>
      <c r="C256" s="81">
        <f>IF('Time Series Inputs'!C256="","",'Time Series Inputs'!C256)</f>
        <v/>
      </c>
      <c r="D256" s="82">
        <f>IF(A256="","",'Apply Constraints'!A256)</f>
        <v/>
      </c>
      <c r="E256" s="82">
        <f>IF('Performance Calculation'!X256="","",'Performance Calculation'!X256)</f>
        <v/>
      </c>
    </row>
    <row customHeight="1" ht="15.75" r="257" s="75">
      <c r="A257" s="80">
        <f>IF('Time Series Inputs'!A257="","",'Time Series Inputs'!A257)</f>
        <v/>
      </c>
      <c r="B257" s="81">
        <f>IF('Time Series Inputs'!B257="","",'Time Series Inputs'!B257)</f>
        <v/>
      </c>
      <c r="C257" s="81">
        <f>IF('Time Series Inputs'!C257="","",'Time Series Inputs'!C257)</f>
        <v/>
      </c>
      <c r="D257" s="82">
        <f>IF(A257="","",'Apply Constraints'!A257)</f>
        <v/>
      </c>
      <c r="E257" s="82">
        <f>IF('Performance Calculation'!X257="","",'Performance Calculation'!X257)</f>
        <v/>
      </c>
    </row>
    <row customHeight="1" ht="15.75" r="258" s="75">
      <c r="A258" s="80">
        <f>IF('Time Series Inputs'!A258="","",'Time Series Inputs'!A258)</f>
        <v/>
      </c>
      <c r="B258" s="81">
        <f>IF('Time Series Inputs'!B258="","",'Time Series Inputs'!B258)</f>
        <v/>
      </c>
      <c r="C258" s="81">
        <f>IF('Time Series Inputs'!C258="","",'Time Series Inputs'!C258)</f>
        <v/>
      </c>
      <c r="D258" s="82">
        <f>IF(A258="","",'Apply Constraints'!A258)</f>
        <v/>
      </c>
      <c r="E258" s="82">
        <f>IF('Performance Calculation'!X258="","",'Performance Calculation'!X258)</f>
        <v/>
      </c>
    </row>
    <row customHeight="1" ht="15.75" r="259" s="75">
      <c r="A259" s="80">
        <f>IF('Time Series Inputs'!A259="","",'Time Series Inputs'!A259)</f>
        <v/>
      </c>
      <c r="B259" s="81">
        <f>IF('Time Series Inputs'!B259="","",'Time Series Inputs'!B259)</f>
        <v/>
      </c>
      <c r="C259" s="81">
        <f>IF('Time Series Inputs'!C259="","",'Time Series Inputs'!C259)</f>
        <v/>
      </c>
      <c r="D259" s="82">
        <f>IF(A259="","",'Apply Constraints'!A259)</f>
        <v/>
      </c>
      <c r="E259" s="82">
        <f>IF('Performance Calculation'!X259="","",'Performance Calculation'!X259)</f>
        <v/>
      </c>
    </row>
    <row customHeight="1" ht="15.75" r="260" s="75">
      <c r="A260" s="80">
        <f>IF('Time Series Inputs'!A260="","",'Time Series Inputs'!A260)</f>
        <v/>
      </c>
      <c r="B260" s="81">
        <f>IF('Time Series Inputs'!B260="","",'Time Series Inputs'!B260)</f>
        <v/>
      </c>
      <c r="C260" s="81">
        <f>IF('Time Series Inputs'!C260="","",'Time Series Inputs'!C260)</f>
        <v/>
      </c>
      <c r="D260" s="82">
        <f>IF(A260="","",'Apply Constraints'!A260)</f>
        <v/>
      </c>
      <c r="E260" s="82">
        <f>IF('Performance Calculation'!X260="","",'Performance Calculation'!X260)</f>
        <v/>
      </c>
    </row>
    <row customHeight="1" ht="15.75" r="261" s="75">
      <c r="A261" s="80">
        <f>IF('Time Series Inputs'!A261="","",'Time Series Inputs'!A261)</f>
        <v/>
      </c>
      <c r="B261" s="81">
        <f>IF('Time Series Inputs'!B261="","",'Time Series Inputs'!B261)</f>
        <v/>
      </c>
      <c r="C261" s="81">
        <f>IF('Time Series Inputs'!C261="","",'Time Series Inputs'!C261)</f>
        <v/>
      </c>
      <c r="D261" s="82">
        <f>IF(A261="","",'Apply Constraints'!A261)</f>
        <v/>
      </c>
      <c r="E261" s="82">
        <f>IF('Performance Calculation'!X261="","",'Performance Calculation'!X261)</f>
        <v/>
      </c>
    </row>
    <row customHeight="1" ht="15.75" r="262" s="75">
      <c r="A262" s="80">
        <f>IF('Time Series Inputs'!A262="","",'Time Series Inputs'!A262)</f>
        <v/>
      </c>
      <c r="B262" s="81">
        <f>IF('Time Series Inputs'!B262="","",'Time Series Inputs'!B262)</f>
        <v/>
      </c>
      <c r="C262" s="81">
        <f>IF('Time Series Inputs'!C262="","",'Time Series Inputs'!C262)</f>
        <v/>
      </c>
      <c r="D262" s="82">
        <f>IF(A262="","",'Apply Constraints'!A262)</f>
        <v/>
      </c>
      <c r="E262" s="82">
        <f>IF('Performance Calculation'!X262="","",'Performance Calculation'!X262)</f>
        <v/>
      </c>
    </row>
    <row customHeight="1" ht="15.75" r="263" s="75">
      <c r="A263" s="80">
        <f>IF('Time Series Inputs'!A263="","",'Time Series Inputs'!A263)</f>
        <v/>
      </c>
      <c r="B263" s="81">
        <f>IF('Time Series Inputs'!B263="","",'Time Series Inputs'!B263)</f>
        <v/>
      </c>
      <c r="C263" s="81">
        <f>IF('Time Series Inputs'!C263="","",'Time Series Inputs'!C263)</f>
        <v/>
      </c>
      <c r="D263" s="82">
        <f>IF(A263="","",'Apply Constraints'!A263)</f>
        <v/>
      </c>
      <c r="E263" s="82">
        <f>IF('Performance Calculation'!X263="","",'Performance Calculation'!X263)</f>
        <v/>
      </c>
    </row>
    <row customHeight="1" ht="15.75" r="264" s="75">
      <c r="A264" s="80">
        <f>IF('Time Series Inputs'!A264="","",'Time Series Inputs'!A264)</f>
        <v/>
      </c>
      <c r="B264" s="81">
        <f>IF('Time Series Inputs'!B264="","",'Time Series Inputs'!B264)</f>
        <v/>
      </c>
      <c r="C264" s="81">
        <f>IF('Time Series Inputs'!C264="","",'Time Series Inputs'!C264)</f>
        <v/>
      </c>
      <c r="D264" s="82">
        <f>IF(A264="","",'Apply Constraints'!A264)</f>
        <v/>
      </c>
      <c r="E264" s="82">
        <f>IF('Performance Calculation'!X264="","",'Performance Calculation'!X264)</f>
        <v/>
      </c>
    </row>
    <row customHeight="1" ht="15.75" r="265" s="75">
      <c r="A265" s="80">
        <f>IF('Time Series Inputs'!A265="","",'Time Series Inputs'!A265)</f>
        <v/>
      </c>
      <c r="B265" s="81">
        <f>IF('Time Series Inputs'!B265="","",'Time Series Inputs'!B265)</f>
        <v/>
      </c>
      <c r="C265" s="81">
        <f>IF('Time Series Inputs'!C265="","",'Time Series Inputs'!C265)</f>
        <v/>
      </c>
      <c r="D265" s="82">
        <f>IF(A265="","",'Apply Constraints'!A265)</f>
        <v/>
      </c>
      <c r="E265" s="82">
        <f>IF('Performance Calculation'!X265="","",'Performance Calculation'!X265)</f>
        <v/>
      </c>
    </row>
    <row customHeight="1" ht="15.75" r="266" s="75">
      <c r="A266" s="80">
        <f>IF('Time Series Inputs'!A266="","",'Time Series Inputs'!A266)</f>
        <v/>
      </c>
      <c r="B266" s="81">
        <f>IF('Time Series Inputs'!B266="","",'Time Series Inputs'!B266)</f>
        <v/>
      </c>
      <c r="C266" s="81">
        <f>IF('Time Series Inputs'!C266="","",'Time Series Inputs'!C266)</f>
        <v/>
      </c>
      <c r="D266" s="82">
        <f>IF(A266="","",'Apply Constraints'!A266)</f>
        <v/>
      </c>
      <c r="E266" s="82">
        <f>IF('Performance Calculation'!X266="","",'Performance Calculation'!X266)</f>
        <v/>
      </c>
    </row>
    <row customHeight="1" ht="15.75" r="267" s="75">
      <c r="A267" s="80">
        <f>IF('Time Series Inputs'!A267="","",'Time Series Inputs'!A267)</f>
        <v/>
      </c>
      <c r="B267" s="81">
        <f>IF('Time Series Inputs'!B267="","",'Time Series Inputs'!B267)</f>
        <v/>
      </c>
      <c r="C267" s="81">
        <f>IF('Time Series Inputs'!C267="","",'Time Series Inputs'!C267)</f>
        <v/>
      </c>
      <c r="D267" s="82">
        <f>IF(A267="","",'Apply Constraints'!A267)</f>
        <v/>
      </c>
      <c r="E267" s="82">
        <f>IF('Performance Calculation'!X267="","",'Performance Calculation'!X267)</f>
        <v/>
      </c>
    </row>
    <row customHeight="1" ht="15.75" r="268" s="75">
      <c r="A268" s="80">
        <f>IF('Time Series Inputs'!A268="","",'Time Series Inputs'!A268)</f>
        <v/>
      </c>
      <c r="B268" s="81">
        <f>IF('Time Series Inputs'!B268="","",'Time Series Inputs'!B268)</f>
        <v/>
      </c>
      <c r="C268" s="81">
        <f>IF('Time Series Inputs'!C268="","",'Time Series Inputs'!C268)</f>
        <v/>
      </c>
      <c r="D268" s="82">
        <f>IF(A268="","",'Apply Constraints'!A268)</f>
        <v/>
      </c>
      <c r="E268" s="82">
        <f>IF('Performance Calculation'!X268="","",'Performance Calculation'!X268)</f>
        <v/>
      </c>
    </row>
    <row customHeight="1" ht="15.75" r="269" s="75">
      <c r="A269" s="80">
        <f>IF('Time Series Inputs'!A269="","",'Time Series Inputs'!A269)</f>
        <v/>
      </c>
      <c r="B269" s="81">
        <f>IF('Time Series Inputs'!B269="","",'Time Series Inputs'!B269)</f>
        <v/>
      </c>
      <c r="C269" s="81">
        <f>IF('Time Series Inputs'!C269="","",'Time Series Inputs'!C269)</f>
        <v/>
      </c>
      <c r="D269" s="82">
        <f>IF(A269="","",'Apply Constraints'!A269)</f>
        <v/>
      </c>
      <c r="E269" s="82">
        <f>IF('Performance Calculation'!X269="","",'Performance Calculation'!X269)</f>
        <v/>
      </c>
    </row>
    <row customHeight="1" ht="15.75" r="270" s="75">
      <c r="A270" s="80">
        <f>IF('Time Series Inputs'!A270="","",'Time Series Inputs'!A270)</f>
        <v/>
      </c>
      <c r="B270" s="81">
        <f>IF('Time Series Inputs'!B270="","",'Time Series Inputs'!B270)</f>
        <v/>
      </c>
      <c r="C270" s="81">
        <f>IF('Time Series Inputs'!C270="","",'Time Series Inputs'!C270)</f>
        <v/>
      </c>
      <c r="D270" s="82">
        <f>IF(A270="","",'Apply Constraints'!A270)</f>
        <v/>
      </c>
      <c r="E270" s="82">
        <f>IF('Performance Calculation'!X270="","",'Performance Calculation'!X270)</f>
        <v/>
      </c>
    </row>
    <row customHeight="1" ht="15.75" r="271" s="75">
      <c r="A271" s="80">
        <f>IF('Time Series Inputs'!A271="","",'Time Series Inputs'!A271)</f>
        <v/>
      </c>
      <c r="B271" s="81">
        <f>IF('Time Series Inputs'!B271="","",'Time Series Inputs'!B271)</f>
        <v/>
      </c>
      <c r="C271" s="81">
        <f>IF('Time Series Inputs'!C271="","",'Time Series Inputs'!C271)</f>
        <v/>
      </c>
      <c r="D271" s="82">
        <f>IF(A271="","",'Apply Constraints'!A271)</f>
        <v/>
      </c>
      <c r="E271" s="82">
        <f>IF('Performance Calculation'!X271="","",'Performance Calculation'!X271)</f>
        <v/>
      </c>
    </row>
    <row customHeight="1" ht="15.75" r="272" s="75">
      <c r="A272" s="80">
        <f>IF('Time Series Inputs'!A272="","",'Time Series Inputs'!A272)</f>
        <v/>
      </c>
      <c r="B272" s="81">
        <f>IF('Time Series Inputs'!B272="","",'Time Series Inputs'!B272)</f>
        <v/>
      </c>
      <c r="C272" s="81">
        <f>IF('Time Series Inputs'!C272="","",'Time Series Inputs'!C272)</f>
        <v/>
      </c>
      <c r="D272" s="82">
        <f>IF(A272="","",'Apply Constraints'!A272)</f>
        <v/>
      </c>
      <c r="E272" s="82">
        <f>IF('Performance Calculation'!X272="","",'Performance Calculation'!X272)</f>
        <v/>
      </c>
    </row>
    <row customHeight="1" ht="15.75" r="273" s="75">
      <c r="A273" s="80">
        <f>IF('Time Series Inputs'!A273="","",'Time Series Inputs'!A273)</f>
        <v/>
      </c>
      <c r="B273" s="81">
        <f>IF('Time Series Inputs'!B273="","",'Time Series Inputs'!B273)</f>
        <v/>
      </c>
      <c r="C273" s="81">
        <f>IF('Time Series Inputs'!C273="","",'Time Series Inputs'!C273)</f>
        <v/>
      </c>
      <c r="D273" s="82">
        <f>IF(A273="","",'Apply Constraints'!A273)</f>
        <v/>
      </c>
      <c r="E273" s="82">
        <f>IF('Performance Calculation'!X273="","",'Performance Calculation'!X273)</f>
        <v/>
      </c>
    </row>
    <row customHeight="1" ht="15.75" r="274" s="75">
      <c r="A274" s="80">
        <f>IF('Time Series Inputs'!A274="","",'Time Series Inputs'!A274)</f>
        <v/>
      </c>
      <c r="B274" s="81">
        <f>IF('Time Series Inputs'!B274="","",'Time Series Inputs'!B274)</f>
        <v/>
      </c>
      <c r="C274" s="81">
        <f>IF('Time Series Inputs'!C274="","",'Time Series Inputs'!C274)</f>
        <v/>
      </c>
      <c r="D274" s="82">
        <f>IF(A274="","",'Apply Constraints'!A274)</f>
        <v/>
      </c>
      <c r="E274" s="82">
        <f>IF('Performance Calculation'!X274="","",'Performance Calculation'!X274)</f>
        <v/>
      </c>
    </row>
    <row customHeight="1" ht="15.75" r="275" s="75">
      <c r="A275" s="80">
        <f>IF('Time Series Inputs'!A275="","",'Time Series Inputs'!A275)</f>
        <v/>
      </c>
      <c r="B275" s="81">
        <f>IF('Time Series Inputs'!B275="","",'Time Series Inputs'!B275)</f>
        <v/>
      </c>
      <c r="C275" s="81">
        <f>IF('Time Series Inputs'!C275="","",'Time Series Inputs'!C275)</f>
        <v/>
      </c>
      <c r="D275" s="82">
        <f>IF(A275="","",'Apply Constraints'!A275)</f>
        <v/>
      </c>
      <c r="E275" s="82">
        <f>IF('Performance Calculation'!X275="","",'Performance Calculation'!X275)</f>
        <v/>
      </c>
    </row>
    <row customHeight="1" ht="15.75" r="276" s="75">
      <c r="A276" s="80">
        <f>IF('Time Series Inputs'!A276="","",'Time Series Inputs'!A276)</f>
        <v/>
      </c>
      <c r="B276" s="81">
        <f>IF('Time Series Inputs'!B276="","",'Time Series Inputs'!B276)</f>
        <v/>
      </c>
      <c r="C276" s="81">
        <f>IF('Time Series Inputs'!C276="","",'Time Series Inputs'!C276)</f>
        <v/>
      </c>
      <c r="D276" s="82">
        <f>IF(A276="","",'Apply Constraints'!A276)</f>
        <v/>
      </c>
      <c r="E276" s="82">
        <f>IF('Performance Calculation'!X276="","",'Performance Calculation'!X276)</f>
        <v/>
      </c>
    </row>
    <row customHeight="1" ht="15.75" r="277" s="75">
      <c r="A277" s="80">
        <f>IF('Time Series Inputs'!A277="","",'Time Series Inputs'!A277)</f>
        <v/>
      </c>
      <c r="B277" s="81">
        <f>IF('Time Series Inputs'!B277="","",'Time Series Inputs'!B277)</f>
        <v/>
      </c>
      <c r="C277" s="81">
        <f>IF('Time Series Inputs'!C277="","",'Time Series Inputs'!C277)</f>
        <v/>
      </c>
      <c r="D277" s="82">
        <f>IF(A277="","",'Apply Constraints'!A277)</f>
        <v/>
      </c>
      <c r="E277" s="82">
        <f>IF('Performance Calculation'!X277="","",'Performance Calculation'!X277)</f>
        <v/>
      </c>
    </row>
    <row customHeight="1" ht="15.75" r="278" s="75">
      <c r="A278" s="80">
        <f>IF('Time Series Inputs'!A278="","",'Time Series Inputs'!A278)</f>
        <v/>
      </c>
      <c r="B278" s="81">
        <f>IF('Time Series Inputs'!B278="","",'Time Series Inputs'!B278)</f>
        <v/>
      </c>
      <c r="C278" s="81">
        <f>IF('Time Series Inputs'!C278="","",'Time Series Inputs'!C278)</f>
        <v/>
      </c>
      <c r="D278" s="82">
        <f>IF(A278="","",'Apply Constraints'!A278)</f>
        <v/>
      </c>
      <c r="E278" s="82">
        <f>IF('Performance Calculation'!X278="","",'Performance Calculation'!X278)</f>
        <v/>
      </c>
    </row>
    <row customHeight="1" ht="15.75" r="279" s="75">
      <c r="A279" s="80">
        <f>IF('Time Series Inputs'!A279="","",'Time Series Inputs'!A279)</f>
        <v/>
      </c>
      <c r="B279" s="81">
        <f>IF('Time Series Inputs'!B279="","",'Time Series Inputs'!B279)</f>
        <v/>
      </c>
      <c r="C279" s="81">
        <f>IF('Time Series Inputs'!C279="","",'Time Series Inputs'!C279)</f>
        <v/>
      </c>
      <c r="D279" s="82">
        <f>IF(A279="","",'Apply Constraints'!A279)</f>
        <v/>
      </c>
      <c r="E279" s="82">
        <f>IF('Performance Calculation'!X279="","",'Performance Calculation'!X279)</f>
        <v/>
      </c>
    </row>
    <row customHeight="1" ht="15.75" r="280" s="75">
      <c r="A280" s="80">
        <f>IF('Time Series Inputs'!A280="","",'Time Series Inputs'!A280)</f>
        <v/>
      </c>
      <c r="B280" s="81">
        <f>IF('Time Series Inputs'!B280="","",'Time Series Inputs'!B280)</f>
        <v/>
      </c>
      <c r="C280" s="81">
        <f>IF('Time Series Inputs'!C280="","",'Time Series Inputs'!C280)</f>
        <v/>
      </c>
      <c r="D280" s="82">
        <f>IF(A280="","",'Apply Constraints'!A280)</f>
        <v/>
      </c>
      <c r="E280" s="82">
        <f>IF('Performance Calculation'!X280="","",'Performance Calculation'!X280)</f>
        <v/>
      </c>
    </row>
    <row customHeight="1" ht="15.75" r="281" s="75">
      <c r="A281" s="80">
        <f>IF('Time Series Inputs'!A281="","",'Time Series Inputs'!A281)</f>
        <v/>
      </c>
      <c r="B281" s="81">
        <f>IF('Time Series Inputs'!B281="","",'Time Series Inputs'!B281)</f>
        <v/>
      </c>
      <c r="C281" s="81">
        <f>IF('Time Series Inputs'!C281="","",'Time Series Inputs'!C281)</f>
        <v/>
      </c>
      <c r="D281" s="82">
        <f>IF(A281="","",'Apply Constraints'!A281)</f>
        <v/>
      </c>
      <c r="E281" s="82">
        <f>IF('Performance Calculation'!X281="","",'Performance Calculation'!X281)</f>
        <v/>
      </c>
    </row>
    <row customHeight="1" ht="15.75" r="282" s="75">
      <c r="A282" s="80">
        <f>IF('Time Series Inputs'!A282="","",'Time Series Inputs'!A282)</f>
        <v/>
      </c>
      <c r="B282" s="81">
        <f>IF('Time Series Inputs'!B282="","",'Time Series Inputs'!B282)</f>
        <v/>
      </c>
      <c r="C282" s="81">
        <f>IF('Time Series Inputs'!C282="","",'Time Series Inputs'!C282)</f>
        <v/>
      </c>
      <c r="D282" s="82">
        <f>IF(A282="","",'Apply Constraints'!A282)</f>
        <v/>
      </c>
      <c r="E282" s="82">
        <f>IF('Performance Calculation'!X282="","",'Performance Calculation'!X282)</f>
        <v/>
      </c>
    </row>
    <row customHeight="1" ht="15.75" r="283" s="75">
      <c r="A283" s="80">
        <f>IF('Time Series Inputs'!A283="","",'Time Series Inputs'!A283)</f>
        <v/>
      </c>
      <c r="B283" s="81">
        <f>IF('Time Series Inputs'!B283="","",'Time Series Inputs'!B283)</f>
        <v/>
      </c>
      <c r="C283" s="81">
        <f>IF('Time Series Inputs'!C283="","",'Time Series Inputs'!C283)</f>
        <v/>
      </c>
      <c r="D283" s="82">
        <f>IF(A283="","",'Apply Constraints'!A283)</f>
        <v/>
      </c>
      <c r="E283" s="82">
        <f>IF('Performance Calculation'!X283="","",'Performance Calculation'!X283)</f>
        <v/>
      </c>
    </row>
    <row customHeight="1" ht="15.75" r="284" s="75">
      <c r="A284" s="80">
        <f>IF('Time Series Inputs'!A284="","",'Time Series Inputs'!A284)</f>
        <v/>
      </c>
      <c r="B284" s="81">
        <f>IF('Time Series Inputs'!B284="","",'Time Series Inputs'!B284)</f>
        <v/>
      </c>
      <c r="C284" s="81">
        <f>IF('Time Series Inputs'!C284="","",'Time Series Inputs'!C284)</f>
        <v/>
      </c>
      <c r="D284" s="82">
        <f>IF(A284="","",'Apply Constraints'!A284)</f>
        <v/>
      </c>
      <c r="E284" s="82">
        <f>IF('Performance Calculation'!X284="","",'Performance Calculation'!X284)</f>
        <v/>
      </c>
    </row>
    <row customHeight="1" ht="15.75" r="285" s="75">
      <c r="A285" s="80">
        <f>IF('Time Series Inputs'!A285="","",'Time Series Inputs'!A285)</f>
        <v/>
      </c>
      <c r="B285" s="81">
        <f>IF('Time Series Inputs'!B285="","",'Time Series Inputs'!B285)</f>
        <v/>
      </c>
      <c r="C285" s="81">
        <f>IF('Time Series Inputs'!C285="","",'Time Series Inputs'!C285)</f>
        <v/>
      </c>
      <c r="D285" s="82">
        <f>IF(A285="","",'Apply Constraints'!A285)</f>
        <v/>
      </c>
      <c r="E285" s="82">
        <f>IF('Performance Calculation'!X285="","",'Performance Calculation'!X285)</f>
        <v/>
      </c>
    </row>
    <row customHeight="1" ht="15.75" r="286" s="75">
      <c r="A286" s="80">
        <f>IF('Time Series Inputs'!A286="","",'Time Series Inputs'!A286)</f>
        <v/>
      </c>
      <c r="B286" s="81">
        <f>IF('Time Series Inputs'!B286="","",'Time Series Inputs'!B286)</f>
        <v/>
      </c>
      <c r="C286" s="81">
        <f>IF('Time Series Inputs'!C286="","",'Time Series Inputs'!C286)</f>
        <v/>
      </c>
      <c r="D286" s="82">
        <f>IF(A286="","",'Apply Constraints'!A286)</f>
        <v/>
      </c>
      <c r="E286" s="82">
        <f>IF('Performance Calculation'!X286="","",'Performance Calculation'!X286)</f>
        <v/>
      </c>
    </row>
    <row customHeight="1" ht="15.75" r="287" s="75">
      <c r="A287" s="80">
        <f>IF('Time Series Inputs'!A287="","",'Time Series Inputs'!A287)</f>
        <v/>
      </c>
      <c r="B287" s="81">
        <f>IF('Time Series Inputs'!B287="","",'Time Series Inputs'!B287)</f>
        <v/>
      </c>
      <c r="C287" s="81">
        <f>IF('Time Series Inputs'!C287="","",'Time Series Inputs'!C287)</f>
        <v/>
      </c>
      <c r="D287" s="82">
        <f>IF(A287="","",'Apply Constraints'!A287)</f>
        <v/>
      </c>
      <c r="E287" s="82">
        <f>IF('Performance Calculation'!X287="","",'Performance Calculation'!X287)</f>
        <v/>
      </c>
    </row>
    <row customHeight="1" ht="15.75" r="288" s="75">
      <c r="A288" s="80">
        <f>IF('Time Series Inputs'!A288="","",'Time Series Inputs'!A288)</f>
        <v/>
      </c>
      <c r="B288" s="81">
        <f>IF('Time Series Inputs'!B288="","",'Time Series Inputs'!B288)</f>
        <v/>
      </c>
      <c r="C288" s="81">
        <f>IF('Time Series Inputs'!C288="","",'Time Series Inputs'!C288)</f>
        <v/>
      </c>
      <c r="D288" s="82">
        <f>IF(A288="","",'Apply Constraints'!A288)</f>
        <v/>
      </c>
      <c r="E288" s="82">
        <f>IF('Performance Calculation'!X288="","",'Performance Calculation'!X288)</f>
        <v/>
      </c>
    </row>
    <row customHeight="1" ht="15.75" r="289" s="75">
      <c r="A289" s="80">
        <f>IF('Time Series Inputs'!A289="","",'Time Series Inputs'!A289)</f>
        <v/>
      </c>
      <c r="B289" s="81">
        <f>IF('Time Series Inputs'!B289="","",'Time Series Inputs'!B289)</f>
        <v/>
      </c>
      <c r="C289" s="81">
        <f>IF('Time Series Inputs'!C289="","",'Time Series Inputs'!C289)</f>
        <v/>
      </c>
      <c r="D289" s="82">
        <f>IF(A289="","",'Apply Constraints'!A289)</f>
        <v/>
      </c>
      <c r="E289" s="82">
        <f>IF('Performance Calculation'!X289="","",'Performance Calculation'!X289)</f>
        <v/>
      </c>
    </row>
    <row customHeight="1" ht="15.75" r="290" s="75">
      <c r="A290" s="80">
        <f>IF('Time Series Inputs'!A290="","",'Time Series Inputs'!A290)</f>
        <v/>
      </c>
      <c r="B290" s="81">
        <f>IF('Time Series Inputs'!B290="","",'Time Series Inputs'!B290)</f>
        <v/>
      </c>
      <c r="C290" s="81">
        <f>IF('Time Series Inputs'!C290="","",'Time Series Inputs'!C290)</f>
        <v/>
      </c>
      <c r="D290" s="82">
        <f>IF(A290="","",'Apply Constraints'!A290)</f>
        <v/>
      </c>
      <c r="E290" s="82">
        <f>IF('Performance Calculation'!X290="","",'Performance Calculation'!X290)</f>
        <v/>
      </c>
    </row>
    <row customHeight="1" ht="15.75" r="291" s="75">
      <c r="A291" s="80">
        <f>IF('Time Series Inputs'!A291="","",'Time Series Inputs'!A291)</f>
        <v/>
      </c>
      <c r="B291" s="81">
        <f>IF('Time Series Inputs'!B291="","",'Time Series Inputs'!B291)</f>
        <v/>
      </c>
      <c r="C291" s="81">
        <f>IF('Time Series Inputs'!C291="","",'Time Series Inputs'!C291)</f>
        <v/>
      </c>
      <c r="D291" s="82">
        <f>IF(A291="","",'Apply Constraints'!A291)</f>
        <v/>
      </c>
      <c r="E291" s="82">
        <f>IF('Performance Calculation'!X291="","",'Performance Calculation'!X291)</f>
        <v/>
      </c>
    </row>
    <row customHeight="1" ht="15.75" r="292" s="75">
      <c r="A292" s="80">
        <f>IF('Time Series Inputs'!A292="","",'Time Series Inputs'!A292)</f>
        <v/>
      </c>
      <c r="B292" s="81">
        <f>IF('Time Series Inputs'!B292="","",'Time Series Inputs'!B292)</f>
        <v/>
      </c>
      <c r="C292" s="81">
        <f>IF('Time Series Inputs'!C292="","",'Time Series Inputs'!C292)</f>
        <v/>
      </c>
      <c r="D292" s="82">
        <f>IF(A292="","",'Apply Constraints'!A292)</f>
        <v/>
      </c>
      <c r="E292" s="82">
        <f>IF('Performance Calculation'!X292="","",'Performance Calculation'!X292)</f>
        <v/>
      </c>
    </row>
    <row customHeight="1" ht="15.75" r="293" s="75">
      <c r="A293" s="80">
        <f>IF('Time Series Inputs'!A293="","",'Time Series Inputs'!A293)</f>
        <v/>
      </c>
      <c r="B293" s="81">
        <f>IF('Time Series Inputs'!B293="","",'Time Series Inputs'!B293)</f>
        <v/>
      </c>
      <c r="C293" s="81">
        <f>IF('Time Series Inputs'!C293="","",'Time Series Inputs'!C293)</f>
        <v/>
      </c>
      <c r="D293" s="82">
        <f>IF(A293="","",'Apply Constraints'!A293)</f>
        <v/>
      </c>
      <c r="E293" s="82">
        <f>IF('Performance Calculation'!X293="","",'Performance Calculation'!X293)</f>
        <v/>
      </c>
    </row>
    <row customHeight="1" ht="15.75" r="294" s="75">
      <c r="A294" s="80">
        <f>IF('Time Series Inputs'!A294="","",'Time Series Inputs'!A294)</f>
        <v/>
      </c>
      <c r="B294" s="81">
        <f>IF('Time Series Inputs'!B294="","",'Time Series Inputs'!B294)</f>
        <v/>
      </c>
      <c r="C294" s="81">
        <f>IF('Time Series Inputs'!C294="","",'Time Series Inputs'!C294)</f>
        <v/>
      </c>
      <c r="D294" s="82">
        <f>IF(A294="","",'Apply Constraints'!A294)</f>
        <v/>
      </c>
      <c r="E294" s="82">
        <f>IF('Performance Calculation'!X294="","",'Performance Calculation'!X294)</f>
        <v/>
      </c>
    </row>
    <row customHeight="1" ht="15.75" r="295" s="75">
      <c r="A295" s="80">
        <f>IF('Time Series Inputs'!A295="","",'Time Series Inputs'!A295)</f>
        <v/>
      </c>
      <c r="B295" s="81">
        <f>IF('Time Series Inputs'!B295="","",'Time Series Inputs'!B295)</f>
        <v/>
      </c>
      <c r="C295" s="81">
        <f>IF('Time Series Inputs'!C295="","",'Time Series Inputs'!C295)</f>
        <v/>
      </c>
      <c r="D295" s="82">
        <f>IF(A295="","",'Apply Constraints'!A295)</f>
        <v/>
      </c>
      <c r="E295" s="82">
        <f>IF('Performance Calculation'!X295="","",'Performance Calculation'!X295)</f>
        <v/>
      </c>
    </row>
    <row customHeight="1" ht="15.75" r="296" s="75">
      <c r="A296" s="80">
        <f>IF('Time Series Inputs'!A296="","",'Time Series Inputs'!A296)</f>
        <v/>
      </c>
      <c r="B296" s="81">
        <f>IF('Time Series Inputs'!B296="","",'Time Series Inputs'!B296)</f>
        <v/>
      </c>
      <c r="C296" s="81">
        <f>IF('Time Series Inputs'!C296="","",'Time Series Inputs'!C296)</f>
        <v/>
      </c>
      <c r="D296" s="82">
        <f>IF(A296="","",'Apply Constraints'!A296)</f>
        <v/>
      </c>
      <c r="E296" s="82">
        <f>IF('Performance Calculation'!X296="","",'Performance Calculation'!X296)</f>
        <v/>
      </c>
    </row>
    <row customHeight="1" ht="15.75" r="297" s="75">
      <c r="A297" s="80">
        <f>IF('Time Series Inputs'!A297="","",'Time Series Inputs'!A297)</f>
        <v/>
      </c>
      <c r="B297" s="81">
        <f>IF('Time Series Inputs'!B297="","",'Time Series Inputs'!B297)</f>
        <v/>
      </c>
      <c r="C297" s="81">
        <f>IF('Time Series Inputs'!C297="","",'Time Series Inputs'!C297)</f>
        <v/>
      </c>
      <c r="D297" s="82">
        <f>IF(A297="","",'Apply Constraints'!A297)</f>
        <v/>
      </c>
      <c r="E297" s="82">
        <f>IF('Performance Calculation'!X297="","",'Performance Calculation'!X297)</f>
        <v/>
      </c>
    </row>
    <row customHeight="1" ht="15.75" r="298" s="75">
      <c r="A298" s="80">
        <f>IF('Time Series Inputs'!A298="","",'Time Series Inputs'!A298)</f>
        <v/>
      </c>
      <c r="B298" s="81">
        <f>IF('Time Series Inputs'!B298="","",'Time Series Inputs'!B298)</f>
        <v/>
      </c>
      <c r="C298" s="81">
        <f>IF('Time Series Inputs'!C298="","",'Time Series Inputs'!C298)</f>
        <v/>
      </c>
      <c r="D298" s="82">
        <f>IF(A298="","",'Apply Constraints'!A298)</f>
        <v/>
      </c>
      <c r="E298" s="82">
        <f>IF('Performance Calculation'!X298="","",'Performance Calculation'!X298)</f>
        <v/>
      </c>
    </row>
    <row customHeight="1" ht="15.75" r="299" s="75">
      <c r="A299" s="80">
        <f>IF('Time Series Inputs'!A299="","",'Time Series Inputs'!A299)</f>
        <v/>
      </c>
      <c r="B299" s="81">
        <f>IF('Time Series Inputs'!B299="","",'Time Series Inputs'!B299)</f>
        <v/>
      </c>
      <c r="C299" s="81">
        <f>IF('Time Series Inputs'!C299="","",'Time Series Inputs'!C299)</f>
        <v/>
      </c>
      <c r="D299" s="82">
        <f>IF(A299="","",'Apply Constraints'!A299)</f>
        <v/>
      </c>
      <c r="E299" s="82">
        <f>IF('Performance Calculation'!X299="","",'Performance Calculation'!X299)</f>
        <v/>
      </c>
    </row>
    <row customHeight="1" ht="15.75" r="300" s="75">
      <c r="A300" s="80">
        <f>IF('Time Series Inputs'!A300="","",'Time Series Inputs'!A300)</f>
        <v/>
      </c>
      <c r="B300" s="81">
        <f>IF('Time Series Inputs'!B300="","",'Time Series Inputs'!B300)</f>
        <v/>
      </c>
      <c r="C300" s="81">
        <f>IF('Time Series Inputs'!C300="","",'Time Series Inputs'!C300)</f>
        <v/>
      </c>
      <c r="D300" s="82">
        <f>IF(A300="","",'Apply Constraints'!A300)</f>
        <v/>
      </c>
      <c r="E300" s="82">
        <f>IF('Performance Calculation'!X300="","",'Performance Calculation'!X300)</f>
        <v/>
      </c>
    </row>
    <row customHeight="1" ht="15.75" r="301" s="75">
      <c r="A301" s="80">
        <f>IF('Time Series Inputs'!A301="","",'Time Series Inputs'!A301)</f>
        <v/>
      </c>
      <c r="B301" s="81">
        <f>IF('Time Series Inputs'!B301="","",'Time Series Inputs'!B301)</f>
        <v/>
      </c>
      <c r="C301" s="81">
        <f>IF('Time Series Inputs'!C301="","",'Time Series Inputs'!C301)</f>
        <v/>
      </c>
      <c r="D301" s="82">
        <f>IF(A301="","",'Apply Constraints'!A301)</f>
        <v/>
      </c>
      <c r="E301" s="82">
        <f>IF('Performance Calculation'!X301="","",'Performance Calculation'!X301)</f>
        <v/>
      </c>
    </row>
    <row customHeight="1" ht="15.75" r="302" s="75">
      <c r="A302" s="80">
        <f>IF('Time Series Inputs'!A302="","",'Time Series Inputs'!A302)</f>
        <v/>
      </c>
      <c r="B302" s="81">
        <f>IF('Time Series Inputs'!B302="","",'Time Series Inputs'!B302)</f>
        <v/>
      </c>
      <c r="C302" s="81">
        <f>IF('Time Series Inputs'!C302="","",'Time Series Inputs'!C302)</f>
        <v/>
      </c>
      <c r="D302" s="82">
        <f>IF(A302="","",'Apply Constraints'!A302)</f>
        <v/>
      </c>
      <c r="E302" s="82">
        <f>IF('Performance Calculation'!X302="","",'Performance Calculation'!X302)</f>
        <v/>
      </c>
    </row>
    <row customHeight="1" ht="15.75" r="303" s="75">
      <c r="A303" s="80">
        <f>IF('Time Series Inputs'!A303="","",'Time Series Inputs'!A303)</f>
        <v/>
      </c>
      <c r="B303" s="81">
        <f>IF('Time Series Inputs'!B303="","",'Time Series Inputs'!B303)</f>
        <v/>
      </c>
      <c r="C303" s="81">
        <f>IF('Time Series Inputs'!C303="","",'Time Series Inputs'!C303)</f>
        <v/>
      </c>
      <c r="D303" s="82">
        <f>IF(A303="","",'Apply Constraints'!A303)</f>
        <v/>
      </c>
      <c r="E303" s="82">
        <f>IF('Performance Calculation'!X303="","",'Performance Calculation'!X303)</f>
        <v/>
      </c>
    </row>
    <row customHeight="1" ht="15.75" r="304" s="75">
      <c r="A304" s="80">
        <f>IF('Time Series Inputs'!A304="","",'Time Series Inputs'!A304)</f>
        <v/>
      </c>
      <c r="B304" s="81">
        <f>IF('Time Series Inputs'!B304="","",'Time Series Inputs'!B304)</f>
        <v/>
      </c>
      <c r="C304" s="81">
        <f>IF('Time Series Inputs'!C304="","",'Time Series Inputs'!C304)</f>
        <v/>
      </c>
      <c r="D304" s="82">
        <f>IF(A304="","",'Apply Constraints'!A304)</f>
        <v/>
      </c>
      <c r="E304" s="82">
        <f>IF('Performance Calculation'!X304="","",'Performance Calculation'!X304)</f>
        <v/>
      </c>
    </row>
    <row customHeight="1" ht="15.75" r="305" s="75">
      <c r="A305" s="80">
        <f>IF('Time Series Inputs'!A305="","",'Time Series Inputs'!A305)</f>
        <v/>
      </c>
      <c r="B305" s="81">
        <f>IF('Time Series Inputs'!B305="","",'Time Series Inputs'!B305)</f>
        <v/>
      </c>
      <c r="C305" s="81">
        <f>IF('Time Series Inputs'!C305="","",'Time Series Inputs'!C305)</f>
        <v/>
      </c>
      <c r="D305" s="82">
        <f>IF(A305="","",'Apply Constraints'!A305)</f>
        <v/>
      </c>
      <c r="E305" s="82">
        <f>IF('Performance Calculation'!X305="","",'Performance Calculation'!X305)</f>
        <v/>
      </c>
    </row>
    <row customHeight="1" ht="15.75" r="306" s="75">
      <c r="A306" s="80">
        <f>IF('Time Series Inputs'!A306="","",'Time Series Inputs'!A306)</f>
        <v/>
      </c>
      <c r="B306" s="81">
        <f>IF('Time Series Inputs'!B306="","",'Time Series Inputs'!B306)</f>
        <v/>
      </c>
      <c r="C306" s="81">
        <f>IF('Time Series Inputs'!C306="","",'Time Series Inputs'!C306)</f>
        <v/>
      </c>
      <c r="D306" s="82">
        <f>IF(A306="","",'Apply Constraints'!A306)</f>
        <v/>
      </c>
      <c r="E306" s="82">
        <f>IF('Performance Calculation'!X306="","",'Performance Calculation'!X306)</f>
        <v/>
      </c>
    </row>
    <row customHeight="1" ht="15.75" r="307" s="75">
      <c r="A307" s="80">
        <f>IF('Time Series Inputs'!A307="","",'Time Series Inputs'!A307)</f>
        <v/>
      </c>
      <c r="B307" s="81">
        <f>IF('Time Series Inputs'!B307="","",'Time Series Inputs'!B307)</f>
        <v/>
      </c>
      <c r="C307" s="81">
        <f>IF('Time Series Inputs'!C307="","",'Time Series Inputs'!C307)</f>
        <v/>
      </c>
      <c r="D307" s="82">
        <f>IF(A307="","",'Apply Constraints'!A307)</f>
        <v/>
      </c>
      <c r="E307" s="82">
        <f>IF('Performance Calculation'!X307="","",'Performance Calculation'!X307)</f>
        <v/>
      </c>
    </row>
    <row customHeight="1" ht="15.75" r="308" s="75">
      <c r="A308" s="80">
        <f>IF('Time Series Inputs'!A308="","",'Time Series Inputs'!A308)</f>
        <v/>
      </c>
      <c r="B308" s="81">
        <f>IF('Time Series Inputs'!B308="","",'Time Series Inputs'!B308)</f>
        <v/>
      </c>
      <c r="C308" s="81">
        <f>IF('Time Series Inputs'!C308="","",'Time Series Inputs'!C308)</f>
        <v/>
      </c>
      <c r="D308" s="82">
        <f>IF(A308="","",'Apply Constraints'!A308)</f>
        <v/>
      </c>
      <c r="E308" s="82">
        <f>IF('Performance Calculation'!X308="","",'Performance Calculation'!X308)</f>
        <v/>
      </c>
    </row>
    <row customHeight="1" ht="15.75" r="309" s="75">
      <c r="A309" s="80">
        <f>IF('Time Series Inputs'!A309="","",'Time Series Inputs'!A309)</f>
        <v/>
      </c>
      <c r="B309" s="81">
        <f>IF('Time Series Inputs'!B309="","",'Time Series Inputs'!B309)</f>
        <v/>
      </c>
      <c r="C309" s="81">
        <f>IF('Time Series Inputs'!C309="","",'Time Series Inputs'!C309)</f>
        <v/>
      </c>
      <c r="D309" s="82">
        <f>IF(A309="","",'Apply Constraints'!A309)</f>
        <v/>
      </c>
      <c r="E309" s="82">
        <f>IF('Performance Calculation'!X309="","",'Performance Calculation'!X309)</f>
        <v/>
      </c>
    </row>
    <row customHeight="1" ht="15.75" r="310" s="75">
      <c r="A310" s="80">
        <f>IF('Time Series Inputs'!A310="","",'Time Series Inputs'!A310)</f>
        <v/>
      </c>
      <c r="B310" s="81">
        <f>IF('Time Series Inputs'!B310="","",'Time Series Inputs'!B310)</f>
        <v/>
      </c>
      <c r="C310" s="81">
        <f>IF('Time Series Inputs'!C310="","",'Time Series Inputs'!C310)</f>
        <v/>
      </c>
      <c r="D310" s="82">
        <f>IF(A310="","",'Apply Constraints'!A310)</f>
        <v/>
      </c>
      <c r="E310" s="82">
        <f>IF('Performance Calculation'!X310="","",'Performance Calculation'!X310)</f>
        <v/>
      </c>
    </row>
    <row customHeight="1" ht="15.75" r="311" s="75">
      <c r="A311" s="80">
        <f>IF('Time Series Inputs'!A311="","",'Time Series Inputs'!A311)</f>
        <v/>
      </c>
      <c r="B311" s="81">
        <f>IF('Time Series Inputs'!B311="","",'Time Series Inputs'!B311)</f>
        <v/>
      </c>
      <c r="C311" s="81">
        <f>IF('Time Series Inputs'!C311="","",'Time Series Inputs'!C311)</f>
        <v/>
      </c>
      <c r="D311" s="82">
        <f>IF(A311="","",'Apply Constraints'!A311)</f>
        <v/>
      </c>
      <c r="E311" s="82">
        <f>IF('Performance Calculation'!X311="","",'Performance Calculation'!X311)</f>
        <v/>
      </c>
    </row>
    <row customHeight="1" ht="15.75" r="312" s="75">
      <c r="A312" s="80">
        <f>IF('Time Series Inputs'!A312="","",'Time Series Inputs'!A312)</f>
        <v/>
      </c>
      <c r="B312" s="81">
        <f>IF('Time Series Inputs'!B312="","",'Time Series Inputs'!B312)</f>
        <v/>
      </c>
      <c r="C312" s="81">
        <f>IF('Time Series Inputs'!C312="","",'Time Series Inputs'!C312)</f>
        <v/>
      </c>
      <c r="D312" s="82">
        <f>IF(A312="","",'Apply Constraints'!A312)</f>
        <v/>
      </c>
      <c r="E312" s="82">
        <f>IF('Performance Calculation'!X312="","",'Performance Calculation'!X312)</f>
        <v/>
      </c>
    </row>
    <row customHeight="1" ht="15.75" r="313" s="75">
      <c r="A313" s="80">
        <f>IF('Time Series Inputs'!A313="","",'Time Series Inputs'!A313)</f>
        <v/>
      </c>
      <c r="B313" s="81">
        <f>IF('Time Series Inputs'!B313="","",'Time Series Inputs'!B313)</f>
        <v/>
      </c>
      <c r="C313" s="81">
        <f>IF('Time Series Inputs'!C313="","",'Time Series Inputs'!C313)</f>
        <v/>
      </c>
      <c r="D313" s="82">
        <f>IF(A313="","",'Apply Constraints'!A313)</f>
        <v/>
      </c>
      <c r="E313" s="82">
        <f>IF('Performance Calculation'!X313="","",'Performance Calculation'!X313)</f>
        <v/>
      </c>
    </row>
    <row customHeight="1" ht="15.75" r="314" s="75">
      <c r="A314" s="80">
        <f>IF('Time Series Inputs'!A314="","",'Time Series Inputs'!A314)</f>
        <v/>
      </c>
      <c r="B314" s="81">
        <f>IF('Time Series Inputs'!B314="","",'Time Series Inputs'!B314)</f>
        <v/>
      </c>
      <c r="C314" s="81">
        <f>IF('Time Series Inputs'!C314="","",'Time Series Inputs'!C314)</f>
        <v/>
      </c>
      <c r="D314" s="82">
        <f>IF(A314="","",'Apply Constraints'!A314)</f>
        <v/>
      </c>
      <c r="E314" s="82">
        <f>IF('Performance Calculation'!X314="","",'Performance Calculation'!X314)</f>
        <v/>
      </c>
    </row>
    <row customHeight="1" ht="15.75" r="315" s="75">
      <c r="A315" s="80">
        <f>IF('Time Series Inputs'!A315="","",'Time Series Inputs'!A315)</f>
        <v/>
      </c>
      <c r="B315" s="81">
        <f>IF('Time Series Inputs'!B315="","",'Time Series Inputs'!B315)</f>
        <v/>
      </c>
      <c r="C315" s="81">
        <f>IF('Time Series Inputs'!C315="","",'Time Series Inputs'!C315)</f>
        <v/>
      </c>
      <c r="D315" s="82">
        <f>IF(A315="","",'Apply Constraints'!A315)</f>
        <v/>
      </c>
      <c r="E315" s="82">
        <f>IF('Performance Calculation'!X315="","",'Performance Calculation'!X315)</f>
        <v/>
      </c>
    </row>
    <row customHeight="1" ht="15.75" r="316" s="75">
      <c r="A316" s="80">
        <f>IF('Time Series Inputs'!A316="","",'Time Series Inputs'!A316)</f>
        <v/>
      </c>
      <c r="B316" s="81">
        <f>IF('Time Series Inputs'!B316="","",'Time Series Inputs'!B316)</f>
        <v/>
      </c>
      <c r="C316" s="81">
        <f>IF('Time Series Inputs'!C316="","",'Time Series Inputs'!C316)</f>
        <v/>
      </c>
      <c r="D316" s="82">
        <f>IF(A316="","",'Apply Constraints'!A316)</f>
        <v/>
      </c>
      <c r="E316" s="82">
        <f>IF('Performance Calculation'!X316="","",'Performance Calculation'!X316)</f>
        <v/>
      </c>
    </row>
    <row customHeight="1" ht="15.75" r="317" s="75">
      <c r="A317" s="80">
        <f>IF('Time Series Inputs'!A317="","",'Time Series Inputs'!A317)</f>
        <v/>
      </c>
      <c r="B317" s="81">
        <f>IF('Time Series Inputs'!B317="","",'Time Series Inputs'!B317)</f>
        <v/>
      </c>
      <c r="C317" s="81">
        <f>IF('Time Series Inputs'!C317="","",'Time Series Inputs'!C317)</f>
        <v/>
      </c>
      <c r="D317" s="82">
        <f>IF(A317="","",'Apply Constraints'!A317)</f>
        <v/>
      </c>
      <c r="E317" s="82">
        <f>IF('Performance Calculation'!X317="","",'Performance Calculation'!X317)</f>
        <v/>
      </c>
    </row>
    <row customHeight="1" ht="15.75" r="318" s="75">
      <c r="A318" s="80">
        <f>IF('Time Series Inputs'!A318="","",'Time Series Inputs'!A318)</f>
        <v/>
      </c>
      <c r="B318" s="81">
        <f>IF('Time Series Inputs'!B318="","",'Time Series Inputs'!B318)</f>
        <v/>
      </c>
      <c r="C318" s="81">
        <f>IF('Time Series Inputs'!C318="","",'Time Series Inputs'!C318)</f>
        <v/>
      </c>
      <c r="D318" s="82">
        <f>IF(A318="","",'Apply Constraints'!A318)</f>
        <v/>
      </c>
      <c r="E318" s="82">
        <f>IF('Performance Calculation'!X318="","",'Performance Calculation'!X318)</f>
        <v/>
      </c>
    </row>
    <row customHeight="1" ht="15.75" r="319" s="75">
      <c r="A319" s="80">
        <f>IF('Time Series Inputs'!A319="","",'Time Series Inputs'!A319)</f>
        <v/>
      </c>
      <c r="B319" s="81">
        <f>IF('Time Series Inputs'!B319="","",'Time Series Inputs'!B319)</f>
        <v/>
      </c>
      <c r="C319" s="81">
        <f>IF('Time Series Inputs'!C319="","",'Time Series Inputs'!C319)</f>
        <v/>
      </c>
      <c r="D319" s="82">
        <f>IF(A319="","",'Apply Constraints'!A319)</f>
        <v/>
      </c>
      <c r="E319" s="82">
        <f>IF('Performance Calculation'!X319="","",'Performance Calculation'!X319)</f>
        <v/>
      </c>
    </row>
    <row customHeight="1" ht="15.75" r="320" s="75">
      <c r="A320" s="80">
        <f>IF('Time Series Inputs'!A320="","",'Time Series Inputs'!A320)</f>
        <v/>
      </c>
      <c r="B320" s="81">
        <f>IF('Time Series Inputs'!B320="","",'Time Series Inputs'!B320)</f>
        <v/>
      </c>
      <c r="C320" s="81">
        <f>IF('Time Series Inputs'!C320="","",'Time Series Inputs'!C320)</f>
        <v/>
      </c>
      <c r="D320" s="82">
        <f>IF(A320="","",'Apply Constraints'!A320)</f>
        <v/>
      </c>
      <c r="E320" s="82">
        <f>IF('Performance Calculation'!X320="","",'Performance Calculation'!X320)</f>
        <v/>
      </c>
    </row>
    <row customHeight="1" ht="15.75" r="321" s="75">
      <c r="A321" s="80">
        <f>IF('Time Series Inputs'!A321="","",'Time Series Inputs'!A321)</f>
        <v/>
      </c>
      <c r="B321" s="81">
        <f>IF('Time Series Inputs'!B321="","",'Time Series Inputs'!B321)</f>
        <v/>
      </c>
      <c r="C321" s="81">
        <f>IF('Time Series Inputs'!C321="","",'Time Series Inputs'!C321)</f>
        <v/>
      </c>
      <c r="D321" s="82">
        <f>IF(A321="","",'Apply Constraints'!A321)</f>
        <v/>
      </c>
      <c r="E321" s="82">
        <f>IF('Performance Calculation'!X321="","",'Performance Calculation'!X321)</f>
        <v/>
      </c>
    </row>
    <row customHeight="1" ht="15.75" r="322" s="75">
      <c r="A322" s="80">
        <f>IF('Time Series Inputs'!A322="","",'Time Series Inputs'!A322)</f>
        <v/>
      </c>
      <c r="B322" s="81">
        <f>IF('Time Series Inputs'!B322="","",'Time Series Inputs'!B322)</f>
        <v/>
      </c>
      <c r="C322" s="81">
        <f>IF('Time Series Inputs'!C322="","",'Time Series Inputs'!C322)</f>
        <v/>
      </c>
      <c r="D322" s="82">
        <f>IF(A322="","",'Apply Constraints'!A322)</f>
        <v/>
      </c>
      <c r="E322" s="82">
        <f>IF('Performance Calculation'!X322="","",'Performance Calculation'!X322)</f>
        <v/>
      </c>
    </row>
    <row customHeight="1" ht="15.75" r="323" s="75">
      <c r="A323" s="80">
        <f>IF('Time Series Inputs'!A323="","",'Time Series Inputs'!A323)</f>
        <v/>
      </c>
      <c r="B323" s="81">
        <f>IF('Time Series Inputs'!B323="","",'Time Series Inputs'!B323)</f>
        <v/>
      </c>
      <c r="C323" s="81">
        <f>IF('Time Series Inputs'!C323="","",'Time Series Inputs'!C323)</f>
        <v/>
      </c>
      <c r="D323" s="82">
        <f>IF(A323="","",'Apply Constraints'!A323)</f>
        <v/>
      </c>
      <c r="E323" s="82">
        <f>IF('Performance Calculation'!X323="","",'Performance Calculation'!X323)</f>
        <v/>
      </c>
    </row>
    <row customHeight="1" ht="15.75" r="324" s="75">
      <c r="A324" s="80">
        <f>IF('Time Series Inputs'!A324="","",'Time Series Inputs'!A324)</f>
        <v/>
      </c>
      <c r="B324" s="81">
        <f>IF('Time Series Inputs'!B324="","",'Time Series Inputs'!B324)</f>
        <v/>
      </c>
      <c r="C324" s="81">
        <f>IF('Time Series Inputs'!C324="","",'Time Series Inputs'!C324)</f>
        <v/>
      </c>
      <c r="D324" s="82">
        <f>IF(A324="","",'Apply Constraints'!A324)</f>
        <v/>
      </c>
      <c r="E324" s="82">
        <f>IF('Performance Calculation'!X324="","",'Performance Calculation'!X324)</f>
        <v/>
      </c>
    </row>
    <row customHeight="1" ht="15.75" r="325" s="75">
      <c r="A325" s="80">
        <f>IF('Time Series Inputs'!A325="","",'Time Series Inputs'!A325)</f>
        <v/>
      </c>
      <c r="B325" s="81">
        <f>IF('Time Series Inputs'!B325="","",'Time Series Inputs'!B325)</f>
        <v/>
      </c>
      <c r="C325" s="81">
        <f>IF('Time Series Inputs'!C325="","",'Time Series Inputs'!C325)</f>
        <v/>
      </c>
      <c r="D325" s="82">
        <f>IF(A325="","",'Apply Constraints'!A325)</f>
        <v/>
      </c>
      <c r="E325" s="82">
        <f>IF('Performance Calculation'!X325="","",'Performance Calculation'!X325)</f>
        <v/>
      </c>
    </row>
    <row customHeight="1" ht="15.75" r="326" s="75">
      <c r="A326" s="80">
        <f>IF('Time Series Inputs'!A326="","",'Time Series Inputs'!A326)</f>
        <v/>
      </c>
      <c r="B326" s="81">
        <f>IF('Time Series Inputs'!B326="","",'Time Series Inputs'!B326)</f>
        <v/>
      </c>
      <c r="C326" s="81">
        <f>IF('Time Series Inputs'!C326="","",'Time Series Inputs'!C326)</f>
        <v/>
      </c>
      <c r="D326" s="82">
        <f>IF(A326="","",'Apply Constraints'!A326)</f>
        <v/>
      </c>
      <c r="E326" s="82">
        <f>IF('Performance Calculation'!X326="","",'Performance Calculation'!X326)</f>
        <v/>
      </c>
    </row>
    <row customHeight="1" ht="15.75" r="327" s="75">
      <c r="A327" s="80">
        <f>IF('Time Series Inputs'!A327="","",'Time Series Inputs'!A327)</f>
        <v/>
      </c>
      <c r="B327" s="81">
        <f>IF('Time Series Inputs'!B327="","",'Time Series Inputs'!B327)</f>
        <v/>
      </c>
      <c r="C327" s="81">
        <f>IF('Time Series Inputs'!C327="","",'Time Series Inputs'!C327)</f>
        <v/>
      </c>
      <c r="D327" s="82">
        <f>IF(A327="","",'Apply Constraints'!A327)</f>
        <v/>
      </c>
      <c r="E327" s="82">
        <f>IF('Performance Calculation'!X327="","",'Performance Calculation'!X327)</f>
        <v/>
      </c>
    </row>
    <row customHeight="1" ht="15.75" r="328" s="75">
      <c r="A328" s="80">
        <f>IF('Time Series Inputs'!A328="","",'Time Series Inputs'!A328)</f>
        <v/>
      </c>
      <c r="B328" s="81">
        <f>IF('Time Series Inputs'!B328="","",'Time Series Inputs'!B328)</f>
        <v/>
      </c>
      <c r="C328" s="81">
        <f>IF('Time Series Inputs'!C328="","",'Time Series Inputs'!C328)</f>
        <v/>
      </c>
      <c r="D328" s="82">
        <f>IF(A328="","",'Apply Constraints'!A328)</f>
        <v/>
      </c>
      <c r="E328" s="82">
        <f>IF('Performance Calculation'!X328="","",'Performance Calculation'!X328)</f>
        <v/>
      </c>
    </row>
    <row customHeight="1" ht="15.75" r="329" s="75">
      <c r="A329" s="80">
        <f>IF('Time Series Inputs'!A329="","",'Time Series Inputs'!A329)</f>
        <v/>
      </c>
      <c r="B329" s="81">
        <f>IF('Time Series Inputs'!B329="","",'Time Series Inputs'!B329)</f>
        <v/>
      </c>
      <c r="C329" s="81">
        <f>IF('Time Series Inputs'!C329="","",'Time Series Inputs'!C329)</f>
        <v/>
      </c>
      <c r="D329" s="82">
        <f>IF(A329="","",'Apply Constraints'!A329)</f>
        <v/>
      </c>
      <c r="E329" s="82">
        <f>IF('Performance Calculation'!X329="","",'Performance Calculation'!X329)</f>
        <v/>
      </c>
    </row>
    <row customHeight="1" ht="15.75" r="330" s="75">
      <c r="A330" s="80">
        <f>IF('Time Series Inputs'!A330="","",'Time Series Inputs'!A330)</f>
        <v/>
      </c>
      <c r="B330" s="81">
        <f>IF('Time Series Inputs'!B330="","",'Time Series Inputs'!B330)</f>
        <v/>
      </c>
      <c r="C330" s="81">
        <f>IF('Time Series Inputs'!C330="","",'Time Series Inputs'!C330)</f>
        <v/>
      </c>
      <c r="D330" s="82">
        <f>IF(A330="","",'Apply Constraints'!A330)</f>
        <v/>
      </c>
      <c r="E330" s="82">
        <f>IF('Performance Calculation'!X330="","",'Performance Calculation'!X330)</f>
        <v/>
      </c>
    </row>
    <row customHeight="1" ht="15.75" r="331" s="75">
      <c r="A331" s="80">
        <f>IF('Time Series Inputs'!A331="","",'Time Series Inputs'!A331)</f>
        <v/>
      </c>
      <c r="B331" s="81">
        <f>IF('Time Series Inputs'!B331="","",'Time Series Inputs'!B331)</f>
        <v/>
      </c>
      <c r="C331" s="81">
        <f>IF('Time Series Inputs'!C331="","",'Time Series Inputs'!C331)</f>
        <v/>
      </c>
      <c r="D331" s="82">
        <f>IF(A331="","",'Apply Constraints'!A331)</f>
        <v/>
      </c>
      <c r="E331" s="82">
        <f>IF('Performance Calculation'!X331="","",'Performance Calculation'!X331)</f>
        <v/>
      </c>
    </row>
    <row customHeight="1" ht="15.75" r="332" s="75">
      <c r="A332" s="80">
        <f>IF('Time Series Inputs'!A332="","",'Time Series Inputs'!A332)</f>
        <v/>
      </c>
      <c r="B332" s="81">
        <f>IF('Time Series Inputs'!B332="","",'Time Series Inputs'!B332)</f>
        <v/>
      </c>
      <c r="C332" s="81">
        <f>IF('Time Series Inputs'!C332="","",'Time Series Inputs'!C332)</f>
        <v/>
      </c>
      <c r="D332" s="82">
        <f>IF(A332="","",'Apply Constraints'!A332)</f>
        <v/>
      </c>
      <c r="E332" s="82">
        <f>IF('Performance Calculation'!X332="","",'Performance Calculation'!X332)</f>
        <v/>
      </c>
    </row>
    <row customHeight="1" ht="15.75" r="333" s="75">
      <c r="A333" s="80">
        <f>IF('Time Series Inputs'!A333="","",'Time Series Inputs'!A333)</f>
        <v/>
      </c>
      <c r="B333" s="81">
        <f>IF('Time Series Inputs'!B333="","",'Time Series Inputs'!B333)</f>
        <v/>
      </c>
      <c r="C333" s="81">
        <f>IF('Time Series Inputs'!C333="","",'Time Series Inputs'!C333)</f>
        <v/>
      </c>
      <c r="D333" s="82">
        <f>IF(A333="","",'Apply Constraints'!A333)</f>
        <v/>
      </c>
      <c r="E333" s="82">
        <f>IF('Performance Calculation'!X333="","",'Performance Calculation'!X333)</f>
        <v/>
      </c>
    </row>
    <row customHeight="1" ht="15.75" r="334" s="75">
      <c r="A334" s="80">
        <f>IF('Time Series Inputs'!A334="","",'Time Series Inputs'!A334)</f>
        <v/>
      </c>
      <c r="B334" s="81">
        <f>IF('Time Series Inputs'!B334="","",'Time Series Inputs'!B334)</f>
        <v/>
      </c>
      <c r="C334" s="81">
        <f>IF('Time Series Inputs'!C334="","",'Time Series Inputs'!C334)</f>
        <v/>
      </c>
      <c r="D334" s="82">
        <f>IF(A334="","",'Apply Constraints'!A334)</f>
        <v/>
      </c>
      <c r="E334" s="82">
        <f>IF('Performance Calculation'!X334="","",'Performance Calculation'!X334)</f>
        <v/>
      </c>
    </row>
    <row customHeight="1" ht="15.75" r="335" s="75">
      <c r="A335" s="80">
        <f>IF('Time Series Inputs'!A335="","",'Time Series Inputs'!A335)</f>
        <v/>
      </c>
      <c r="B335" s="81">
        <f>IF('Time Series Inputs'!B335="","",'Time Series Inputs'!B335)</f>
        <v/>
      </c>
      <c r="C335" s="81">
        <f>IF('Time Series Inputs'!C335="","",'Time Series Inputs'!C335)</f>
        <v/>
      </c>
      <c r="D335" s="82">
        <f>IF(A335="","",'Apply Constraints'!A335)</f>
        <v/>
      </c>
      <c r="E335" s="82">
        <f>IF('Performance Calculation'!X335="","",'Performance Calculation'!X335)</f>
        <v/>
      </c>
    </row>
    <row customHeight="1" ht="15.75" r="336" s="75">
      <c r="A336" s="80">
        <f>IF('Time Series Inputs'!A336="","",'Time Series Inputs'!A336)</f>
        <v/>
      </c>
      <c r="B336" s="81">
        <f>IF('Time Series Inputs'!B336="","",'Time Series Inputs'!B336)</f>
        <v/>
      </c>
      <c r="C336" s="81">
        <f>IF('Time Series Inputs'!C336="","",'Time Series Inputs'!C336)</f>
        <v/>
      </c>
      <c r="D336" s="82">
        <f>IF(A336="","",'Apply Constraints'!A336)</f>
        <v/>
      </c>
      <c r="E336" s="82">
        <f>IF('Performance Calculation'!X336="","",'Performance Calculation'!X336)</f>
        <v/>
      </c>
    </row>
    <row customHeight="1" ht="15.75" r="337" s="75">
      <c r="A337" s="80">
        <f>IF('Time Series Inputs'!A337="","",'Time Series Inputs'!A337)</f>
        <v/>
      </c>
      <c r="B337" s="81">
        <f>IF('Time Series Inputs'!B337="","",'Time Series Inputs'!B337)</f>
        <v/>
      </c>
      <c r="C337" s="81">
        <f>IF('Time Series Inputs'!C337="","",'Time Series Inputs'!C337)</f>
        <v/>
      </c>
      <c r="D337" s="82">
        <f>IF(A337="","",'Apply Constraints'!A337)</f>
        <v/>
      </c>
      <c r="E337" s="82">
        <f>IF('Performance Calculation'!X337="","",'Performance Calculation'!X337)</f>
        <v/>
      </c>
    </row>
    <row customHeight="1" ht="15.75" r="338" s="75">
      <c r="A338" s="80">
        <f>IF('Time Series Inputs'!A338="","",'Time Series Inputs'!A338)</f>
        <v/>
      </c>
      <c r="B338" s="81">
        <f>IF('Time Series Inputs'!B338="","",'Time Series Inputs'!B338)</f>
        <v/>
      </c>
      <c r="C338" s="81">
        <f>IF('Time Series Inputs'!C338="","",'Time Series Inputs'!C338)</f>
        <v/>
      </c>
      <c r="D338" s="82">
        <f>IF(A338="","",'Apply Constraints'!A338)</f>
        <v/>
      </c>
      <c r="E338" s="82">
        <f>IF('Performance Calculation'!X338="","",'Performance Calculation'!X338)</f>
        <v/>
      </c>
    </row>
    <row customHeight="1" ht="15.75" r="339" s="75">
      <c r="A339" s="80">
        <f>IF('Time Series Inputs'!A339="","",'Time Series Inputs'!A339)</f>
        <v/>
      </c>
      <c r="B339" s="81">
        <f>IF('Time Series Inputs'!B339="","",'Time Series Inputs'!B339)</f>
        <v/>
      </c>
      <c r="C339" s="81">
        <f>IF('Time Series Inputs'!C339="","",'Time Series Inputs'!C339)</f>
        <v/>
      </c>
      <c r="D339" s="82">
        <f>IF(A339="","",'Apply Constraints'!A339)</f>
        <v/>
      </c>
      <c r="E339" s="82">
        <f>IF('Performance Calculation'!X339="","",'Performance Calculation'!X339)</f>
        <v/>
      </c>
    </row>
    <row customHeight="1" ht="15.75" r="340" s="75">
      <c r="A340" s="80">
        <f>IF('Time Series Inputs'!A340="","",'Time Series Inputs'!A340)</f>
        <v/>
      </c>
      <c r="B340" s="81">
        <f>IF('Time Series Inputs'!B340="","",'Time Series Inputs'!B340)</f>
        <v/>
      </c>
      <c r="C340" s="81">
        <f>IF('Time Series Inputs'!C340="","",'Time Series Inputs'!C340)</f>
        <v/>
      </c>
      <c r="D340" s="82">
        <f>IF(A340="","",'Apply Constraints'!A340)</f>
        <v/>
      </c>
      <c r="E340" s="82">
        <f>IF('Performance Calculation'!X340="","",'Performance Calculation'!X340)</f>
        <v/>
      </c>
    </row>
    <row customHeight="1" ht="15.75" r="341" s="75">
      <c r="A341" s="80">
        <f>IF('Time Series Inputs'!A341="","",'Time Series Inputs'!A341)</f>
        <v/>
      </c>
      <c r="B341" s="81">
        <f>IF('Time Series Inputs'!B341="","",'Time Series Inputs'!B341)</f>
        <v/>
      </c>
      <c r="C341" s="81">
        <f>IF('Time Series Inputs'!C341="","",'Time Series Inputs'!C341)</f>
        <v/>
      </c>
      <c r="D341" s="82">
        <f>IF(A341="","",'Apply Constraints'!A341)</f>
        <v/>
      </c>
      <c r="E341" s="82">
        <f>IF('Performance Calculation'!X341="","",'Performance Calculation'!X341)</f>
        <v/>
      </c>
    </row>
    <row customHeight="1" ht="15.75" r="342" s="75">
      <c r="A342" s="80">
        <f>IF('Time Series Inputs'!A342="","",'Time Series Inputs'!A342)</f>
        <v/>
      </c>
      <c r="B342" s="81">
        <f>IF('Time Series Inputs'!B342="","",'Time Series Inputs'!B342)</f>
        <v/>
      </c>
      <c r="C342" s="81">
        <f>IF('Time Series Inputs'!C342="","",'Time Series Inputs'!C342)</f>
        <v/>
      </c>
      <c r="D342" s="82">
        <f>IF(A342="","",'Apply Constraints'!A342)</f>
        <v/>
      </c>
      <c r="E342" s="82">
        <f>IF('Performance Calculation'!X342="","",'Performance Calculation'!X342)</f>
        <v/>
      </c>
    </row>
    <row customHeight="1" ht="15.75" r="343" s="75">
      <c r="A343" s="80">
        <f>IF('Time Series Inputs'!A343="","",'Time Series Inputs'!A343)</f>
        <v/>
      </c>
      <c r="B343" s="81">
        <f>IF('Time Series Inputs'!B343="","",'Time Series Inputs'!B343)</f>
        <v/>
      </c>
      <c r="C343" s="81">
        <f>IF('Time Series Inputs'!C343="","",'Time Series Inputs'!C343)</f>
        <v/>
      </c>
      <c r="D343" s="82">
        <f>IF(A343="","",'Apply Constraints'!A343)</f>
        <v/>
      </c>
      <c r="E343" s="82">
        <f>IF('Performance Calculation'!X343="","",'Performance Calculation'!X343)</f>
        <v/>
      </c>
    </row>
    <row customHeight="1" ht="15.75" r="344" s="75">
      <c r="A344" s="80">
        <f>IF('Time Series Inputs'!A344="","",'Time Series Inputs'!A344)</f>
        <v/>
      </c>
      <c r="B344" s="81">
        <f>IF('Time Series Inputs'!B344="","",'Time Series Inputs'!B344)</f>
        <v/>
      </c>
      <c r="C344" s="81">
        <f>IF('Time Series Inputs'!C344="","",'Time Series Inputs'!C344)</f>
        <v/>
      </c>
      <c r="D344" s="82">
        <f>IF(A344="","",'Apply Constraints'!A344)</f>
        <v/>
      </c>
      <c r="E344" s="82">
        <f>IF('Performance Calculation'!X344="","",'Performance Calculation'!X344)</f>
        <v/>
      </c>
    </row>
    <row customHeight="1" ht="15.75" r="345" s="75">
      <c r="A345" s="80">
        <f>IF('Time Series Inputs'!A345="","",'Time Series Inputs'!A345)</f>
        <v/>
      </c>
      <c r="B345" s="81">
        <f>IF('Time Series Inputs'!B345="","",'Time Series Inputs'!B345)</f>
        <v/>
      </c>
      <c r="C345" s="81">
        <f>IF('Time Series Inputs'!C345="","",'Time Series Inputs'!C345)</f>
        <v/>
      </c>
      <c r="D345" s="82">
        <f>IF(A345="","",'Apply Constraints'!A345)</f>
        <v/>
      </c>
      <c r="E345" s="82">
        <f>IF('Performance Calculation'!X345="","",'Performance Calculation'!X345)</f>
        <v/>
      </c>
    </row>
    <row customHeight="1" ht="15.75" r="346" s="75">
      <c r="A346" s="80">
        <f>IF('Time Series Inputs'!A346="","",'Time Series Inputs'!A346)</f>
        <v/>
      </c>
      <c r="B346" s="81">
        <f>IF('Time Series Inputs'!B346="","",'Time Series Inputs'!B346)</f>
        <v/>
      </c>
      <c r="C346" s="81">
        <f>IF('Time Series Inputs'!C346="","",'Time Series Inputs'!C346)</f>
        <v/>
      </c>
      <c r="D346" s="82">
        <f>IF(A346="","",'Apply Constraints'!A346)</f>
        <v/>
      </c>
      <c r="E346" s="82">
        <f>IF('Performance Calculation'!X346="","",'Performance Calculation'!X346)</f>
        <v/>
      </c>
    </row>
    <row customHeight="1" ht="15.75" r="347" s="75">
      <c r="A347" s="80">
        <f>IF('Time Series Inputs'!A347="","",'Time Series Inputs'!A347)</f>
        <v/>
      </c>
      <c r="B347" s="81">
        <f>IF('Time Series Inputs'!B347="","",'Time Series Inputs'!B347)</f>
        <v/>
      </c>
      <c r="C347" s="81">
        <f>IF('Time Series Inputs'!C347="","",'Time Series Inputs'!C347)</f>
        <v/>
      </c>
      <c r="D347" s="82">
        <f>IF(A347="","",'Apply Constraints'!A347)</f>
        <v/>
      </c>
      <c r="E347" s="82">
        <f>IF('Performance Calculation'!X347="","",'Performance Calculation'!X347)</f>
        <v/>
      </c>
    </row>
    <row customHeight="1" ht="15.75" r="348" s="75">
      <c r="A348" s="80">
        <f>IF('Time Series Inputs'!A348="","",'Time Series Inputs'!A348)</f>
        <v/>
      </c>
      <c r="B348" s="81">
        <f>IF('Time Series Inputs'!B348="","",'Time Series Inputs'!B348)</f>
        <v/>
      </c>
      <c r="C348" s="81">
        <f>IF('Time Series Inputs'!C348="","",'Time Series Inputs'!C348)</f>
        <v/>
      </c>
      <c r="D348" s="82">
        <f>IF(A348="","",'Apply Constraints'!A348)</f>
        <v/>
      </c>
      <c r="E348" s="82">
        <f>IF('Performance Calculation'!X348="","",'Performance Calculation'!X348)</f>
        <v/>
      </c>
    </row>
    <row customHeight="1" ht="15.75" r="349" s="75">
      <c r="A349" s="80">
        <f>IF('Time Series Inputs'!A349="","",'Time Series Inputs'!A349)</f>
        <v/>
      </c>
      <c r="B349" s="81">
        <f>IF('Time Series Inputs'!B349="","",'Time Series Inputs'!B349)</f>
        <v/>
      </c>
      <c r="C349" s="81">
        <f>IF('Time Series Inputs'!C349="","",'Time Series Inputs'!C349)</f>
        <v/>
      </c>
      <c r="D349" s="82">
        <f>IF(A349="","",'Apply Constraints'!A349)</f>
        <v/>
      </c>
      <c r="E349" s="82">
        <f>IF('Performance Calculation'!X349="","",'Performance Calculation'!X349)</f>
        <v/>
      </c>
    </row>
    <row customHeight="1" ht="15.75" r="350" s="75">
      <c r="A350" s="80">
        <f>IF('Time Series Inputs'!A350="","",'Time Series Inputs'!A350)</f>
        <v/>
      </c>
      <c r="B350" s="81">
        <f>IF('Time Series Inputs'!B350="","",'Time Series Inputs'!B350)</f>
        <v/>
      </c>
      <c r="C350" s="81">
        <f>IF('Time Series Inputs'!C350="","",'Time Series Inputs'!C350)</f>
        <v/>
      </c>
      <c r="D350" s="82">
        <f>IF(A350="","",'Apply Constraints'!A350)</f>
        <v/>
      </c>
      <c r="E350" s="82">
        <f>IF('Performance Calculation'!X350="","",'Performance Calculation'!X350)</f>
        <v/>
      </c>
    </row>
    <row customHeight="1" ht="15.75" r="351" s="75">
      <c r="A351" s="80">
        <f>IF('Time Series Inputs'!A351="","",'Time Series Inputs'!A351)</f>
        <v/>
      </c>
      <c r="B351" s="81">
        <f>IF('Time Series Inputs'!B351="","",'Time Series Inputs'!B351)</f>
        <v/>
      </c>
      <c r="C351" s="81">
        <f>IF('Time Series Inputs'!C351="","",'Time Series Inputs'!C351)</f>
        <v/>
      </c>
      <c r="D351" s="82">
        <f>IF(A351="","",'Apply Constraints'!A351)</f>
        <v/>
      </c>
      <c r="E351" s="82">
        <f>IF('Performance Calculation'!X351="","",'Performance Calculation'!X351)</f>
        <v/>
      </c>
    </row>
    <row customHeight="1" ht="15.75" r="352" s="75">
      <c r="A352" s="80">
        <f>IF('Time Series Inputs'!A352="","",'Time Series Inputs'!A352)</f>
        <v/>
      </c>
      <c r="B352" s="81">
        <f>IF('Time Series Inputs'!B352="","",'Time Series Inputs'!B352)</f>
        <v/>
      </c>
      <c r="C352" s="81">
        <f>IF('Time Series Inputs'!C352="","",'Time Series Inputs'!C352)</f>
        <v/>
      </c>
      <c r="D352" s="82">
        <f>IF(A352="","",'Apply Constraints'!A352)</f>
        <v/>
      </c>
      <c r="E352" s="82">
        <f>IF('Performance Calculation'!X352="","",'Performance Calculation'!X352)</f>
        <v/>
      </c>
    </row>
    <row customHeight="1" ht="15.75" r="353" s="75">
      <c r="A353" s="80">
        <f>IF('Time Series Inputs'!A353="","",'Time Series Inputs'!A353)</f>
        <v/>
      </c>
      <c r="B353" s="81">
        <f>IF('Time Series Inputs'!B353="","",'Time Series Inputs'!B353)</f>
        <v/>
      </c>
      <c r="C353" s="81">
        <f>IF('Time Series Inputs'!C353="","",'Time Series Inputs'!C353)</f>
        <v/>
      </c>
      <c r="D353" s="82">
        <f>IF(A353="","",'Apply Constraints'!A353)</f>
        <v/>
      </c>
      <c r="E353" s="82">
        <f>IF('Performance Calculation'!X353="","",'Performance Calculation'!X353)</f>
        <v/>
      </c>
    </row>
    <row customHeight="1" ht="15.75" r="354" s="75">
      <c r="A354" s="80">
        <f>IF('Time Series Inputs'!A354="","",'Time Series Inputs'!A354)</f>
        <v/>
      </c>
      <c r="B354" s="81">
        <f>IF('Time Series Inputs'!B354="","",'Time Series Inputs'!B354)</f>
        <v/>
      </c>
      <c r="C354" s="81">
        <f>IF('Time Series Inputs'!C354="","",'Time Series Inputs'!C354)</f>
        <v/>
      </c>
      <c r="D354" s="82">
        <f>IF(A354="","",'Apply Constraints'!A354)</f>
        <v/>
      </c>
      <c r="E354" s="82">
        <f>IF('Performance Calculation'!X354="","",'Performance Calculation'!X354)</f>
        <v/>
      </c>
    </row>
    <row customHeight="1" ht="15.75" r="355" s="75">
      <c r="A355" s="80">
        <f>IF('Time Series Inputs'!A355="","",'Time Series Inputs'!A355)</f>
        <v/>
      </c>
      <c r="B355" s="81">
        <f>IF('Time Series Inputs'!B355="","",'Time Series Inputs'!B355)</f>
        <v/>
      </c>
      <c r="C355" s="81">
        <f>IF('Time Series Inputs'!C355="","",'Time Series Inputs'!C355)</f>
        <v/>
      </c>
      <c r="D355" s="82">
        <f>IF(A355="","",'Apply Constraints'!A355)</f>
        <v/>
      </c>
      <c r="E355" s="82">
        <f>IF('Performance Calculation'!X355="","",'Performance Calculation'!X355)</f>
        <v/>
      </c>
    </row>
    <row customHeight="1" ht="15.75" r="356" s="75">
      <c r="A356" s="80">
        <f>IF('Time Series Inputs'!A356="","",'Time Series Inputs'!A356)</f>
        <v/>
      </c>
      <c r="B356" s="81">
        <f>IF('Time Series Inputs'!B356="","",'Time Series Inputs'!B356)</f>
        <v/>
      </c>
      <c r="C356" s="81">
        <f>IF('Time Series Inputs'!C356="","",'Time Series Inputs'!C356)</f>
        <v/>
      </c>
      <c r="D356" s="82">
        <f>IF(A356="","",'Apply Constraints'!A356)</f>
        <v/>
      </c>
      <c r="E356" s="82">
        <f>IF('Performance Calculation'!X356="","",'Performance Calculation'!X356)</f>
        <v/>
      </c>
    </row>
    <row customHeight="1" ht="15.75" r="357" s="75">
      <c r="A357" s="80">
        <f>IF('Time Series Inputs'!A357="","",'Time Series Inputs'!A357)</f>
        <v/>
      </c>
      <c r="B357" s="81">
        <f>IF('Time Series Inputs'!B357="","",'Time Series Inputs'!B357)</f>
        <v/>
      </c>
      <c r="C357" s="81">
        <f>IF('Time Series Inputs'!C357="","",'Time Series Inputs'!C357)</f>
        <v/>
      </c>
      <c r="D357" s="82">
        <f>IF(A357="","",'Apply Constraints'!A357)</f>
        <v/>
      </c>
      <c r="E357" s="82">
        <f>IF('Performance Calculation'!X357="","",'Performance Calculation'!X357)</f>
        <v/>
      </c>
    </row>
    <row customHeight="1" ht="15.75" r="358" s="75">
      <c r="A358" s="80">
        <f>IF('Time Series Inputs'!A358="","",'Time Series Inputs'!A358)</f>
        <v/>
      </c>
      <c r="B358" s="81">
        <f>IF('Time Series Inputs'!B358="","",'Time Series Inputs'!B358)</f>
        <v/>
      </c>
      <c r="C358" s="81">
        <f>IF('Time Series Inputs'!C358="","",'Time Series Inputs'!C358)</f>
        <v/>
      </c>
      <c r="D358" s="82">
        <f>IF(A358="","",'Apply Constraints'!A358)</f>
        <v/>
      </c>
      <c r="E358" s="82">
        <f>IF('Performance Calculation'!X358="","",'Performance Calculation'!X358)</f>
        <v/>
      </c>
    </row>
    <row customHeight="1" ht="15.75" r="359" s="75">
      <c r="A359" s="80">
        <f>IF('Time Series Inputs'!A359="","",'Time Series Inputs'!A359)</f>
        <v/>
      </c>
      <c r="B359" s="81">
        <f>IF('Time Series Inputs'!B359="","",'Time Series Inputs'!B359)</f>
        <v/>
      </c>
      <c r="C359" s="81">
        <f>IF('Time Series Inputs'!C359="","",'Time Series Inputs'!C359)</f>
        <v/>
      </c>
      <c r="D359" s="82">
        <f>IF(A359="","",'Apply Constraints'!A359)</f>
        <v/>
      </c>
      <c r="E359" s="82">
        <f>IF('Performance Calculation'!X359="","",'Performance Calculation'!X359)</f>
        <v/>
      </c>
    </row>
    <row customHeight="1" ht="15.75" r="360" s="75">
      <c r="A360" s="80">
        <f>IF('Time Series Inputs'!A360="","",'Time Series Inputs'!A360)</f>
        <v/>
      </c>
      <c r="B360" s="81">
        <f>IF('Time Series Inputs'!B360="","",'Time Series Inputs'!B360)</f>
        <v/>
      </c>
      <c r="C360" s="81">
        <f>IF('Time Series Inputs'!C360="","",'Time Series Inputs'!C360)</f>
        <v/>
      </c>
      <c r="D360" s="82">
        <f>IF(A360="","",'Apply Constraints'!A360)</f>
        <v/>
      </c>
      <c r="E360" s="82">
        <f>IF('Performance Calculation'!X360="","",'Performance Calculation'!X360)</f>
        <v/>
      </c>
    </row>
    <row customHeight="1" ht="15.75" r="361" s="75">
      <c r="A361" s="80">
        <f>IF('Time Series Inputs'!A361="","",'Time Series Inputs'!A361)</f>
        <v/>
      </c>
      <c r="B361" s="81">
        <f>IF('Time Series Inputs'!B361="","",'Time Series Inputs'!B361)</f>
        <v/>
      </c>
      <c r="C361" s="81">
        <f>IF('Time Series Inputs'!C361="","",'Time Series Inputs'!C361)</f>
        <v/>
      </c>
      <c r="D361" s="82">
        <f>IF(A361="","",'Apply Constraints'!A361)</f>
        <v/>
      </c>
      <c r="E361" s="82">
        <f>IF('Performance Calculation'!X361="","",'Performance Calculation'!X361)</f>
        <v/>
      </c>
    </row>
    <row customHeight="1" ht="15.75" r="362" s="75">
      <c r="A362" s="80">
        <f>IF('Time Series Inputs'!A362="","",'Time Series Inputs'!A362)</f>
        <v/>
      </c>
      <c r="B362" s="81">
        <f>IF('Time Series Inputs'!B362="","",'Time Series Inputs'!B362)</f>
        <v/>
      </c>
      <c r="C362" s="81">
        <f>IF('Time Series Inputs'!C362="","",'Time Series Inputs'!C362)</f>
        <v/>
      </c>
      <c r="D362" s="82">
        <f>IF(A362="","",'Apply Constraints'!A362)</f>
        <v/>
      </c>
      <c r="E362" s="82">
        <f>IF('Performance Calculation'!X362="","",'Performance Calculation'!X362)</f>
        <v/>
      </c>
    </row>
    <row customHeight="1" ht="15.75" r="363" s="75">
      <c r="A363" s="80">
        <f>IF('Time Series Inputs'!A363="","",'Time Series Inputs'!A363)</f>
        <v/>
      </c>
      <c r="B363" s="81">
        <f>IF('Time Series Inputs'!B363="","",'Time Series Inputs'!B363)</f>
        <v/>
      </c>
      <c r="C363" s="81">
        <f>IF('Time Series Inputs'!C363="","",'Time Series Inputs'!C363)</f>
        <v/>
      </c>
      <c r="D363" s="82">
        <f>IF(A363="","",'Apply Constraints'!A363)</f>
        <v/>
      </c>
      <c r="E363" s="82">
        <f>IF('Performance Calculation'!X363="","",'Performance Calculation'!X363)</f>
        <v/>
      </c>
    </row>
    <row customHeight="1" ht="15.75" r="364" s="75">
      <c r="A364" s="80">
        <f>IF('Time Series Inputs'!A364="","",'Time Series Inputs'!A364)</f>
        <v/>
      </c>
      <c r="B364" s="81">
        <f>IF('Time Series Inputs'!B364="","",'Time Series Inputs'!B364)</f>
        <v/>
      </c>
      <c r="C364" s="81">
        <f>IF('Time Series Inputs'!C364="","",'Time Series Inputs'!C364)</f>
        <v/>
      </c>
      <c r="D364" s="82">
        <f>IF(A364="","",'Apply Constraints'!A364)</f>
        <v/>
      </c>
      <c r="E364" s="82">
        <f>IF('Performance Calculation'!X364="","",'Performance Calculation'!X364)</f>
        <v/>
      </c>
    </row>
    <row customHeight="1" ht="15.75" r="365" s="75">
      <c r="A365" s="80">
        <f>IF('Time Series Inputs'!A365="","",'Time Series Inputs'!A365)</f>
        <v/>
      </c>
      <c r="B365" s="81">
        <f>IF('Time Series Inputs'!B365="","",'Time Series Inputs'!B365)</f>
        <v/>
      </c>
      <c r="C365" s="81">
        <f>IF('Time Series Inputs'!C365="","",'Time Series Inputs'!C365)</f>
        <v/>
      </c>
      <c r="D365" s="82">
        <f>IF(A365="","",'Apply Constraints'!A365)</f>
        <v/>
      </c>
      <c r="E365" s="82">
        <f>IF('Performance Calculation'!X365="","",'Performance Calculation'!X365)</f>
        <v/>
      </c>
    </row>
    <row customHeight="1" ht="15.75" r="366" s="75">
      <c r="A366" s="80">
        <f>IF('Time Series Inputs'!A366="","",'Time Series Inputs'!A366)</f>
        <v/>
      </c>
      <c r="B366" s="81">
        <f>IF('Time Series Inputs'!B366="","",'Time Series Inputs'!B366)</f>
        <v/>
      </c>
      <c r="C366" s="81">
        <f>IF('Time Series Inputs'!C366="","",'Time Series Inputs'!C366)</f>
        <v/>
      </c>
      <c r="D366" s="82">
        <f>IF(A366="","",'Apply Constraints'!A366)</f>
        <v/>
      </c>
      <c r="E366" s="82">
        <f>IF('Performance Calculation'!X366="","",'Performance Calculation'!X366)</f>
        <v/>
      </c>
    </row>
    <row customHeight="1" ht="15.75" r="367" s="75">
      <c r="A367" s="80">
        <f>IF('Time Series Inputs'!A367="","",'Time Series Inputs'!A367)</f>
        <v/>
      </c>
      <c r="B367" s="81">
        <f>IF('Time Series Inputs'!B367="","",'Time Series Inputs'!B367)</f>
        <v/>
      </c>
      <c r="C367" s="81">
        <f>IF('Time Series Inputs'!C367="","",'Time Series Inputs'!C367)</f>
        <v/>
      </c>
      <c r="D367" s="82">
        <f>IF(A367="","",'Apply Constraints'!A367)</f>
        <v/>
      </c>
      <c r="E367" s="82">
        <f>IF('Performance Calculation'!X367="","",'Performance Calculation'!X367)</f>
        <v/>
      </c>
    </row>
    <row customHeight="1" ht="15.75" r="368" s="75">
      <c r="A368" s="80">
        <f>IF('Time Series Inputs'!A368="","",'Time Series Inputs'!A368)</f>
        <v/>
      </c>
      <c r="B368" s="81">
        <f>IF('Time Series Inputs'!B368="","",'Time Series Inputs'!B368)</f>
        <v/>
      </c>
      <c r="C368" s="81">
        <f>IF('Time Series Inputs'!C368="","",'Time Series Inputs'!C368)</f>
        <v/>
      </c>
      <c r="D368" s="82">
        <f>IF(A368="","",'Apply Constraints'!A368)</f>
        <v/>
      </c>
      <c r="E368" s="82">
        <f>IF('Performance Calculation'!X368="","",'Performance Calculation'!X368)</f>
        <v/>
      </c>
    </row>
    <row customHeight="1" ht="15.75" r="369" s="75">
      <c r="A369" s="80">
        <f>IF('Time Series Inputs'!A369="","",'Time Series Inputs'!A369)</f>
        <v/>
      </c>
      <c r="B369" s="81">
        <f>IF('Time Series Inputs'!B369="","",'Time Series Inputs'!B369)</f>
        <v/>
      </c>
      <c r="C369" s="81">
        <f>IF('Time Series Inputs'!C369="","",'Time Series Inputs'!C369)</f>
        <v/>
      </c>
      <c r="D369" s="82">
        <f>IF(A369="","",'Apply Constraints'!A369)</f>
        <v/>
      </c>
      <c r="E369" s="82">
        <f>IF('Performance Calculation'!X369="","",'Performance Calculation'!X369)</f>
        <v/>
      </c>
    </row>
    <row customHeight="1" ht="15.75" r="370" s="75">
      <c r="A370" s="80">
        <f>IF('Time Series Inputs'!A370="","",'Time Series Inputs'!A370)</f>
        <v/>
      </c>
      <c r="B370" s="81">
        <f>IF('Time Series Inputs'!B370="","",'Time Series Inputs'!B370)</f>
        <v/>
      </c>
      <c r="C370" s="81">
        <f>IF('Time Series Inputs'!C370="","",'Time Series Inputs'!C370)</f>
        <v/>
      </c>
      <c r="D370" s="82">
        <f>IF(A370="","",'Apply Constraints'!A370)</f>
        <v/>
      </c>
      <c r="E370" s="82">
        <f>IF('Performance Calculation'!X370="","",'Performance Calculation'!X370)</f>
        <v/>
      </c>
    </row>
    <row customHeight="1" ht="15.75" r="371" s="75">
      <c r="A371" s="80">
        <f>IF('Time Series Inputs'!A371="","",'Time Series Inputs'!A371)</f>
        <v/>
      </c>
      <c r="B371" s="81">
        <f>IF('Time Series Inputs'!B371="","",'Time Series Inputs'!B371)</f>
        <v/>
      </c>
      <c r="C371" s="81">
        <f>IF('Time Series Inputs'!C371="","",'Time Series Inputs'!C371)</f>
        <v/>
      </c>
      <c r="D371" s="82">
        <f>IF(A371="","",'Apply Constraints'!A371)</f>
        <v/>
      </c>
      <c r="E371" s="82">
        <f>IF('Performance Calculation'!X371="","",'Performance Calculation'!X371)</f>
        <v/>
      </c>
    </row>
    <row customHeight="1" ht="15.75" r="372" s="75">
      <c r="A372" s="80">
        <f>IF('Time Series Inputs'!A372="","",'Time Series Inputs'!A372)</f>
        <v/>
      </c>
      <c r="B372" s="81">
        <f>IF('Time Series Inputs'!B372="","",'Time Series Inputs'!B372)</f>
        <v/>
      </c>
      <c r="C372" s="81">
        <f>IF('Time Series Inputs'!C372="","",'Time Series Inputs'!C372)</f>
        <v/>
      </c>
      <c r="D372" s="82">
        <f>IF(A372="","",'Apply Constraints'!A372)</f>
        <v/>
      </c>
      <c r="E372" s="82">
        <f>IF('Performance Calculation'!X372="","",'Performance Calculation'!X372)</f>
        <v/>
      </c>
    </row>
    <row customHeight="1" ht="15.75" r="373" s="75">
      <c r="A373" s="80">
        <f>IF('Time Series Inputs'!A373="","",'Time Series Inputs'!A373)</f>
        <v/>
      </c>
      <c r="B373" s="81">
        <f>IF('Time Series Inputs'!B373="","",'Time Series Inputs'!B373)</f>
        <v/>
      </c>
      <c r="C373" s="81">
        <f>IF('Time Series Inputs'!C373="","",'Time Series Inputs'!C373)</f>
        <v/>
      </c>
      <c r="D373" s="82">
        <f>IF(A373="","",'Apply Constraints'!A373)</f>
        <v/>
      </c>
      <c r="E373" s="82">
        <f>IF('Performance Calculation'!X373="","",'Performance Calculation'!X373)</f>
        <v/>
      </c>
    </row>
    <row customHeight="1" ht="15.75" r="374" s="75">
      <c r="A374" s="80">
        <f>IF('Time Series Inputs'!A374="","",'Time Series Inputs'!A374)</f>
        <v/>
      </c>
      <c r="B374" s="81">
        <f>IF('Time Series Inputs'!B374="","",'Time Series Inputs'!B374)</f>
        <v/>
      </c>
      <c r="C374" s="81">
        <f>IF('Time Series Inputs'!C374="","",'Time Series Inputs'!C374)</f>
        <v/>
      </c>
      <c r="D374" s="82">
        <f>IF(A374="","",'Apply Constraints'!A374)</f>
        <v/>
      </c>
      <c r="E374" s="82">
        <f>IF('Performance Calculation'!X374="","",'Performance Calculation'!X374)</f>
        <v/>
      </c>
    </row>
    <row customHeight="1" ht="15.75" r="375" s="75">
      <c r="A375" s="80">
        <f>IF('Time Series Inputs'!A375="","",'Time Series Inputs'!A375)</f>
        <v/>
      </c>
      <c r="B375" s="81">
        <f>IF('Time Series Inputs'!B375="","",'Time Series Inputs'!B375)</f>
        <v/>
      </c>
      <c r="C375" s="81">
        <f>IF('Time Series Inputs'!C375="","",'Time Series Inputs'!C375)</f>
        <v/>
      </c>
      <c r="D375" s="82">
        <f>IF(A375="","",'Apply Constraints'!A375)</f>
        <v/>
      </c>
      <c r="E375" s="82">
        <f>IF('Performance Calculation'!X375="","",'Performance Calculation'!X375)</f>
        <v/>
      </c>
    </row>
    <row customHeight="1" ht="15.75" r="376" s="75">
      <c r="A376" s="80">
        <f>IF('Time Series Inputs'!A376="","",'Time Series Inputs'!A376)</f>
        <v/>
      </c>
      <c r="B376" s="81">
        <f>IF('Time Series Inputs'!B376="","",'Time Series Inputs'!B376)</f>
        <v/>
      </c>
      <c r="C376" s="81">
        <f>IF('Time Series Inputs'!C376="","",'Time Series Inputs'!C376)</f>
        <v/>
      </c>
      <c r="D376" s="82">
        <f>IF(A376="","",'Apply Constraints'!A376)</f>
        <v/>
      </c>
      <c r="E376" s="82">
        <f>IF('Performance Calculation'!X376="","",'Performance Calculation'!X376)</f>
        <v/>
      </c>
    </row>
    <row customHeight="1" ht="15.75" r="377" s="75">
      <c r="A377" s="80">
        <f>IF('Time Series Inputs'!A377="","",'Time Series Inputs'!A377)</f>
        <v/>
      </c>
      <c r="B377" s="81">
        <f>IF('Time Series Inputs'!B377="","",'Time Series Inputs'!B377)</f>
        <v/>
      </c>
      <c r="C377" s="81">
        <f>IF('Time Series Inputs'!C377="","",'Time Series Inputs'!C377)</f>
        <v/>
      </c>
      <c r="D377" s="82">
        <f>IF(A377="","",'Apply Constraints'!A377)</f>
        <v/>
      </c>
      <c r="E377" s="82">
        <f>IF('Performance Calculation'!X377="","",'Performance Calculation'!X377)</f>
        <v/>
      </c>
    </row>
    <row customHeight="1" ht="15.75" r="378" s="75">
      <c r="A378" s="80">
        <f>IF('Time Series Inputs'!A378="","",'Time Series Inputs'!A378)</f>
        <v/>
      </c>
      <c r="B378" s="81">
        <f>IF('Time Series Inputs'!B378="","",'Time Series Inputs'!B378)</f>
        <v/>
      </c>
      <c r="C378" s="81">
        <f>IF('Time Series Inputs'!C378="","",'Time Series Inputs'!C378)</f>
        <v/>
      </c>
      <c r="D378" s="82">
        <f>IF(A378="","",'Apply Constraints'!A378)</f>
        <v/>
      </c>
      <c r="E378" s="82">
        <f>IF('Performance Calculation'!X378="","",'Performance Calculation'!X378)</f>
        <v/>
      </c>
    </row>
    <row customHeight="1" ht="15.75" r="379" s="75">
      <c r="A379" s="80">
        <f>IF('Time Series Inputs'!A379="","",'Time Series Inputs'!A379)</f>
        <v/>
      </c>
      <c r="B379" s="81">
        <f>IF('Time Series Inputs'!B379="","",'Time Series Inputs'!B379)</f>
        <v/>
      </c>
      <c r="C379" s="81">
        <f>IF('Time Series Inputs'!C379="","",'Time Series Inputs'!C379)</f>
        <v/>
      </c>
      <c r="D379" s="82">
        <f>IF(A379="","",'Apply Constraints'!A379)</f>
        <v/>
      </c>
      <c r="E379" s="82">
        <f>IF('Performance Calculation'!X379="","",'Performance Calculation'!X379)</f>
        <v/>
      </c>
    </row>
    <row customHeight="1" ht="15.75" r="380" s="75">
      <c r="A380" s="80">
        <f>IF('Time Series Inputs'!A380="","",'Time Series Inputs'!A380)</f>
        <v/>
      </c>
      <c r="B380" s="81">
        <f>IF('Time Series Inputs'!B380="","",'Time Series Inputs'!B380)</f>
        <v/>
      </c>
      <c r="C380" s="81">
        <f>IF('Time Series Inputs'!C380="","",'Time Series Inputs'!C380)</f>
        <v/>
      </c>
      <c r="D380" s="82">
        <f>IF(A380="","",'Apply Constraints'!A380)</f>
        <v/>
      </c>
      <c r="E380" s="82">
        <f>IF('Performance Calculation'!X380="","",'Performance Calculation'!X380)</f>
        <v/>
      </c>
    </row>
    <row customHeight="1" ht="15.75" r="381" s="75">
      <c r="A381" s="80">
        <f>IF('Time Series Inputs'!A381="","",'Time Series Inputs'!A381)</f>
        <v/>
      </c>
      <c r="B381" s="81">
        <f>IF('Time Series Inputs'!B381="","",'Time Series Inputs'!B381)</f>
        <v/>
      </c>
      <c r="C381" s="81">
        <f>IF('Time Series Inputs'!C381="","",'Time Series Inputs'!C381)</f>
        <v/>
      </c>
      <c r="D381" s="82">
        <f>IF(A381="","",'Apply Constraints'!A381)</f>
        <v/>
      </c>
      <c r="E381" s="82">
        <f>IF('Performance Calculation'!X381="","",'Performance Calculation'!X381)</f>
        <v/>
      </c>
    </row>
    <row customHeight="1" ht="15.75" r="382" s="75">
      <c r="A382" s="80">
        <f>IF('Time Series Inputs'!A382="","",'Time Series Inputs'!A382)</f>
        <v/>
      </c>
      <c r="B382" s="81">
        <f>IF('Time Series Inputs'!B382="","",'Time Series Inputs'!B382)</f>
        <v/>
      </c>
      <c r="C382" s="81">
        <f>IF('Time Series Inputs'!C382="","",'Time Series Inputs'!C382)</f>
        <v/>
      </c>
      <c r="D382" s="82">
        <f>IF(A382="","",'Apply Constraints'!A382)</f>
        <v/>
      </c>
      <c r="E382" s="82">
        <f>IF('Performance Calculation'!X382="","",'Performance Calculation'!X382)</f>
        <v/>
      </c>
    </row>
    <row customHeight="1" ht="15.75" r="383" s="75">
      <c r="A383" s="80">
        <f>IF('Time Series Inputs'!A383="","",'Time Series Inputs'!A383)</f>
        <v/>
      </c>
      <c r="B383" s="81">
        <f>IF('Time Series Inputs'!B383="","",'Time Series Inputs'!B383)</f>
        <v/>
      </c>
      <c r="C383" s="81">
        <f>IF('Time Series Inputs'!C383="","",'Time Series Inputs'!C383)</f>
        <v/>
      </c>
      <c r="D383" s="82">
        <f>IF(A383="","",'Apply Constraints'!A383)</f>
        <v/>
      </c>
      <c r="E383" s="82">
        <f>IF('Performance Calculation'!X383="","",'Performance Calculation'!X383)</f>
        <v/>
      </c>
    </row>
    <row customHeight="1" ht="15.75" r="384" s="75">
      <c r="A384" s="80">
        <f>IF('Time Series Inputs'!A384="","",'Time Series Inputs'!A384)</f>
        <v/>
      </c>
      <c r="B384" s="81">
        <f>IF('Time Series Inputs'!B384="","",'Time Series Inputs'!B384)</f>
        <v/>
      </c>
      <c r="C384" s="81">
        <f>IF('Time Series Inputs'!C384="","",'Time Series Inputs'!C384)</f>
        <v/>
      </c>
      <c r="D384" s="82">
        <f>IF(A384="","",'Apply Constraints'!A384)</f>
        <v/>
      </c>
      <c r="E384" s="82">
        <f>IF('Performance Calculation'!X384="","",'Performance Calculation'!X384)</f>
        <v/>
      </c>
    </row>
    <row customHeight="1" ht="15.75" r="385" s="75">
      <c r="A385" s="80">
        <f>IF('Time Series Inputs'!A385="","",'Time Series Inputs'!A385)</f>
        <v/>
      </c>
      <c r="B385" s="81">
        <f>IF('Time Series Inputs'!B385="","",'Time Series Inputs'!B385)</f>
        <v/>
      </c>
      <c r="C385" s="81">
        <f>IF('Time Series Inputs'!C385="","",'Time Series Inputs'!C385)</f>
        <v/>
      </c>
      <c r="D385" s="82">
        <f>IF(A385="","",'Apply Constraints'!A385)</f>
        <v/>
      </c>
      <c r="E385" s="82">
        <f>IF('Performance Calculation'!X385="","",'Performance Calculation'!X385)</f>
        <v/>
      </c>
    </row>
    <row customHeight="1" ht="15.75" r="386" s="75">
      <c r="A386" s="80">
        <f>IF('Time Series Inputs'!A386="","",'Time Series Inputs'!A386)</f>
        <v/>
      </c>
      <c r="B386" s="81">
        <f>IF('Time Series Inputs'!B386="","",'Time Series Inputs'!B386)</f>
        <v/>
      </c>
      <c r="C386" s="81">
        <f>IF('Time Series Inputs'!C386="","",'Time Series Inputs'!C386)</f>
        <v/>
      </c>
      <c r="D386" s="82">
        <f>IF(A386="","",'Apply Constraints'!A386)</f>
        <v/>
      </c>
      <c r="E386" s="82">
        <f>IF('Performance Calculation'!X386="","",'Performance Calculation'!X386)</f>
        <v/>
      </c>
    </row>
    <row customHeight="1" ht="15.75" r="387" s="75">
      <c r="A387" s="80">
        <f>IF('Time Series Inputs'!A387="","",'Time Series Inputs'!A387)</f>
        <v/>
      </c>
      <c r="B387" s="81">
        <f>IF('Time Series Inputs'!B387="","",'Time Series Inputs'!B387)</f>
        <v/>
      </c>
      <c r="C387" s="81">
        <f>IF('Time Series Inputs'!C387="","",'Time Series Inputs'!C387)</f>
        <v/>
      </c>
      <c r="D387" s="82">
        <f>IF(A387="","",'Apply Constraints'!A387)</f>
        <v/>
      </c>
      <c r="E387" s="82">
        <f>IF('Performance Calculation'!X387="","",'Performance Calculation'!X387)</f>
        <v/>
      </c>
    </row>
    <row customHeight="1" ht="15.75" r="388" s="75">
      <c r="A388" s="80">
        <f>IF('Time Series Inputs'!A388="","",'Time Series Inputs'!A388)</f>
        <v/>
      </c>
      <c r="B388" s="81">
        <f>IF('Time Series Inputs'!B388="","",'Time Series Inputs'!B388)</f>
        <v/>
      </c>
      <c r="C388" s="81">
        <f>IF('Time Series Inputs'!C388="","",'Time Series Inputs'!C388)</f>
        <v/>
      </c>
      <c r="D388" s="82">
        <f>IF(A388="","",'Apply Constraints'!A388)</f>
        <v/>
      </c>
      <c r="E388" s="82">
        <f>IF('Performance Calculation'!X388="","",'Performance Calculation'!X388)</f>
        <v/>
      </c>
    </row>
    <row customHeight="1" ht="15.75" r="389" s="75">
      <c r="A389" s="80">
        <f>IF('Time Series Inputs'!A389="","",'Time Series Inputs'!A389)</f>
        <v/>
      </c>
      <c r="B389" s="81">
        <f>IF('Time Series Inputs'!B389="","",'Time Series Inputs'!B389)</f>
        <v/>
      </c>
      <c r="C389" s="81">
        <f>IF('Time Series Inputs'!C389="","",'Time Series Inputs'!C389)</f>
        <v/>
      </c>
      <c r="D389" s="82">
        <f>IF(A389="","",'Apply Constraints'!A389)</f>
        <v/>
      </c>
      <c r="E389" s="82">
        <f>IF('Performance Calculation'!X389="","",'Performance Calculation'!X389)</f>
        <v/>
      </c>
    </row>
    <row customHeight="1" ht="15.75" r="390" s="75">
      <c r="A390" s="80">
        <f>IF('Time Series Inputs'!A390="","",'Time Series Inputs'!A390)</f>
        <v/>
      </c>
      <c r="B390" s="81">
        <f>IF('Time Series Inputs'!B390="","",'Time Series Inputs'!B390)</f>
        <v/>
      </c>
      <c r="C390" s="81">
        <f>IF('Time Series Inputs'!C390="","",'Time Series Inputs'!C390)</f>
        <v/>
      </c>
      <c r="D390" s="82">
        <f>IF(A390="","",'Apply Constraints'!A390)</f>
        <v/>
      </c>
      <c r="E390" s="82">
        <f>IF('Performance Calculation'!X390="","",'Performance Calculation'!X390)</f>
        <v/>
      </c>
    </row>
    <row customHeight="1" ht="15.75" r="391" s="75">
      <c r="A391" s="80">
        <f>IF('Time Series Inputs'!A391="","",'Time Series Inputs'!A391)</f>
        <v/>
      </c>
      <c r="B391" s="81">
        <f>IF('Time Series Inputs'!B391="","",'Time Series Inputs'!B391)</f>
        <v/>
      </c>
      <c r="C391" s="81">
        <f>IF('Time Series Inputs'!C391="","",'Time Series Inputs'!C391)</f>
        <v/>
      </c>
      <c r="D391" s="82">
        <f>IF(A391="","",'Apply Constraints'!A391)</f>
        <v/>
      </c>
      <c r="E391" s="82">
        <f>IF('Performance Calculation'!X391="","",'Performance Calculation'!X391)</f>
        <v/>
      </c>
    </row>
    <row customHeight="1" ht="15.75" r="392" s="75">
      <c r="A392" s="80">
        <f>IF('Time Series Inputs'!A392="","",'Time Series Inputs'!A392)</f>
        <v/>
      </c>
      <c r="B392" s="81">
        <f>IF('Time Series Inputs'!B392="","",'Time Series Inputs'!B392)</f>
        <v/>
      </c>
      <c r="C392" s="81">
        <f>IF('Time Series Inputs'!C392="","",'Time Series Inputs'!C392)</f>
        <v/>
      </c>
      <c r="D392" s="82">
        <f>IF(A392="","",'Apply Constraints'!A392)</f>
        <v/>
      </c>
      <c r="E392" s="82">
        <f>IF('Performance Calculation'!X392="","",'Performance Calculation'!X392)</f>
        <v/>
      </c>
    </row>
    <row customHeight="1" ht="15.75" r="393" s="75">
      <c r="A393" s="80">
        <f>IF('Time Series Inputs'!A393="","",'Time Series Inputs'!A393)</f>
        <v/>
      </c>
      <c r="B393" s="81">
        <f>IF('Time Series Inputs'!B393="","",'Time Series Inputs'!B393)</f>
        <v/>
      </c>
      <c r="C393" s="81">
        <f>IF('Time Series Inputs'!C393="","",'Time Series Inputs'!C393)</f>
        <v/>
      </c>
      <c r="D393" s="82">
        <f>IF(A393="","",'Apply Constraints'!A393)</f>
        <v/>
      </c>
      <c r="E393" s="82">
        <f>IF('Performance Calculation'!X393="","",'Performance Calculation'!X393)</f>
        <v/>
      </c>
    </row>
    <row customHeight="1" ht="15.75" r="394" s="75">
      <c r="A394" s="80">
        <f>IF('Time Series Inputs'!A394="","",'Time Series Inputs'!A394)</f>
        <v/>
      </c>
      <c r="B394" s="81">
        <f>IF('Time Series Inputs'!B394="","",'Time Series Inputs'!B394)</f>
        <v/>
      </c>
      <c r="C394" s="81">
        <f>IF('Time Series Inputs'!C394="","",'Time Series Inputs'!C394)</f>
        <v/>
      </c>
      <c r="D394" s="82">
        <f>IF(A394="","",'Apply Constraints'!A394)</f>
        <v/>
      </c>
      <c r="E394" s="82">
        <f>IF('Performance Calculation'!X394="","",'Performance Calculation'!X394)</f>
        <v/>
      </c>
    </row>
    <row customHeight="1" ht="15.75" r="395" s="75">
      <c r="A395" s="80">
        <f>IF('Time Series Inputs'!A395="","",'Time Series Inputs'!A395)</f>
        <v/>
      </c>
      <c r="B395" s="81">
        <f>IF('Time Series Inputs'!B395="","",'Time Series Inputs'!B395)</f>
        <v/>
      </c>
      <c r="C395" s="81">
        <f>IF('Time Series Inputs'!C395="","",'Time Series Inputs'!C395)</f>
        <v/>
      </c>
      <c r="D395" s="82">
        <f>IF(A395="","",'Apply Constraints'!A395)</f>
        <v/>
      </c>
      <c r="E395" s="82">
        <f>IF('Performance Calculation'!X395="","",'Performance Calculation'!X395)</f>
        <v/>
      </c>
    </row>
    <row customHeight="1" ht="15.75" r="396" s="75">
      <c r="A396" s="80">
        <f>IF('Time Series Inputs'!A396="","",'Time Series Inputs'!A396)</f>
        <v/>
      </c>
      <c r="B396" s="81">
        <f>IF('Time Series Inputs'!B396="","",'Time Series Inputs'!B396)</f>
        <v/>
      </c>
      <c r="C396" s="81">
        <f>IF('Time Series Inputs'!C396="","",'Time Series Inputs'!C396)</f>
        <v/>
      </c>
      <c r="D396" s="82">
        <f>IF(A396="","",'Apply Constraints'!A396)</f>
        <v/>
      </c>
      <c r="E396" s="82">
        <f>IF('Performance Calculation'!X396="","",'Performance Calculation'!X396)</f>
        <v/>
      </c>
    </row>
    <row customHeight="1" ht="15.75" r="397" s="75">
      <c r="A397" s="80">
        <f>IF('Time Series Inputs'!A397="","",'Time Series Inputs'!A397)</f>
        <v/>
      </c>
      <c r="B397" s="81">
        <f>IF('Time Series Inputs'!B397="","",'Time Series Inputs'!B397)</f>
        <v/>
      </c>
      <c r="C397" s="81">
        <f>IF('Time Series Inputs'!C397="","",'Time Series Inputs'!C397)</f>
        <v/>
      </c>
      <c r="D397" s="82">
        <f>IF(A397="","",'Apply Constraints'!A397)</f>
        <v/>
      </c>
      <c r="E397" s="82">
        <f>IF('Performance Calculation'!X397="","",'Performance Calculation'!X397)</f>
        <v/>
      </c>
    </row>
    <row customHeight="1" ht="15.75" r="398" s="75">
      <c r="A398" s="80">
        <f>IF('Time Series Inputs'!A398="","",'Time Series Inputs'!A398)</f>
        <v/>
      </c>
      <c r="B398" s="81">
        <f>IF('Time Series Inputs'!B398="","",'Time Series Inputs'!B398)</f>
        <v/>
      </c>
      <c r="C398" s="81">
        <f>IF('Time Series Inputs'!C398="","",'Time Series Inputs'!C398)</f>
        <v/>
      </c>
      <c r="D398" s="82">
        <f>IF(A398="","",'Apply Constraints'!A398)</f>
        <v/>
      </c>
      <c r="E398" s="82">
        <f>IF('Performance Calculation'!X398="","",'Performance Calculation'!X398)</f>
        <v/>
      </c>
    </row>
    <row customHeight="1" ht="15.75" r="399" s="75">
      <c r="A399" s="80">
        <f>IF('Time Series Inputs'!A399="","",'Time Series Inputs'!A399)</f>
        <v/>
      </c>
      <c r="B399" s="81">
        <f>IF('Time Series Inputs'!B399="","",'Time Series Inputs'!B399)</f>
        <v/>
      </c>
      <c r="C399" s="81">
        <f>IF('Time Series Inputs'!C399="","",'Time Series Inputs'!C399)</f>
        <v/>
      </c>
      <c r="D399" s="82">
        <f>IF(A399="","",'Apply Constraints'!A399)</f>
        <v/>
      </c>
      <c r="E399" s="82">
        <f>IF('Performance Calculation'!X399="","",'Performance Calculation'!X399)</f>
        <v/>
      </c>
    </row>
    <row customHeight="1" ht="15.75" r="400" s="75">
      <c r="A400" s="80">
        <f>IF('Time Series Inputs'!A400="","",'Time Series Inputs'!A400)</f>
        <v/>
      </c>
      <c r="B400" s="81">
        <f>IF('Time Series Inputs'!B400="","",'Time Series Inputs'!B400)</f>
        <v/>
      </c>
      <c r="C400" s="81">
        <f>IF('Time Series Inputs'!C400="","",'Time Series Inputs'!C400)</f>
        <v/>
      </c>
      <c r="D400" s="82">
        <f>IF(A400="","",'Apply Constraints'!A400)</f>
        <v/>
      </c>
      <c r="E400" s="82">
        <f>IF('Performance Calculation'!X400="","",'Performance Calculation'!X400)</f>
        <v/>
      </c>
    </row>
    <row customHeight="1" ht="15.75" r="401" s="75">
      <c r="A401" s="80">
        <f>IF('Time Series Inputs'!A401="","",'Time Series Inputs'!A401)</f>
        <v/>
      </c>
      <c r="B401" s="81">
        <f>IF('Time Series Inputs'!B401="","",'Time Series Inputs'!B401)</f>
        <v/>
      </c>
      <c r="C401" s="81">
        <f>IF('Time Series Inputs'!C401="","",'Time Series Inputs'!C401)</f>
        <v/>
      </c>
      <c r="D401" s="82">
        <f>IF(A401="","",'Apply Constraints'!A401)</f>
        <v/>
      </c>
      <c r="E401" s="82">
        <f>IF('Performance Calculation'!X401="","",'Performance Calculation'!X401)</f>
        <v/>
      </c>
    </row>
    <row customHeight="1" ht="15.75" r="402" s="75">
      <c r="A402" s="80">
        <f>IF('Time Series Inputs'!A402="","",'Time Series Inputs'!A402)</f>
        <v/>
      </c>
      <c r="B402" s="81">
        <f>IF('Time Series Inputs'!B402="","",'Time Series Inputs'!B402)</f>
        <v/>
      </c>
      <c r="C402" s="81">
        <f>IF('Time Series Inputs'!C402="","",'Time Series Inputs'!C402)</f>
        <v/>
      </c>
      <c r="D402" s="82">
        <f>IF(A402="","",'Apply Constraints'!A402)</f>
        <v/>
      </c>
      <c r="E402" s="82">
        <f>IF('Performance Calculation'!X402="","",'Performance Calculation'!X402)</f>
        <v/>
      </c>
    </row>
    <row customHeight="1" ht="15.75" r="403" s="75">
      <c r="A403" s="80">
        <f>IF('Time Series Inputs'!A403="","",'Time Series Inputs'!A403)</f>
        <v/>
      </c>
      <c r="B403" s="81">
        <f>IF('Time Series Inputs'!B403="","",'Time Series Inputs'!B403)</f>
        <v/>
      </c>
      <c r="C403" s="81">
        <f>IF('Time Series Inputs'!C403="","",'Time Series Inputs'!C403)</f>
        <v/>
      </c>
      <c r="D403" s="82">
        <f>IF(A403="","",'Apply Constraints'!A403)</f>
        <v/>
      </c>
      <c r="E403" s="82">
        <f>IF('Performance Calculation'!X403="","",'Performance Calculation'!X403)</f>
        <v/>
      </c>
    </row>
    <row customHeight="1" ht="15.75" r="404" s="75">
      <c r="A404" s="80">
        <f>IF('Time Series Inputs'!A404="","",'Time Series Inputs'!A404)</f>
        <v/>
      </c>
      <c r="B404" s="81">
        <f>IF('Time Series Inputs'!B404="","",'Time Series Inputs'!B404)</f>
        <v/>
      </c>
      <c r="C404" s="81">
        <f>IF('Time Series Inputs'!C404="","",'Time Series Inputs'!C404)</f>
        <v/>
      </c>
      <c r="D404" s="82">
        <f>IF(A404="","",'Apply Constraints'!A404)</f>
        <v/>
      </c>
      <c r="E404" s="82">
        <f>IF('Performance Calculation'!X404="","",'Performance Calculation'!X404)</f>
        <v/>
      </c>
    </row>
    <row customHeight="1" ht="15.75" r="405" s="75">
      <c r="A405" s="80">
        <f>IF('Time Series Inputs'!A405="","",'Time Series Inputs'!A405)</f>
        <v/>
      </c>
      <c r="B405" s="81">
        <f>IF('Time Series Inputs'!B405="","",'Time Series Inputs'!B405)</f>
        <v/>
      </c>
      <c r="C405" s="81">
        <f>IF('Time Series Inputs'!C405="","",'Time Series Inputs'!C405)</f>
        <v/>
      </c>
      <c r="D405" s="82">
        <f>IF(A405="","",'Apply Constraints'!A405)</f>
        <v/>
      </c>
      <c r="E405" s="82">
        <f>IF('Performance Calculation'!X405="","",'Performance Calculation'!X405)</f>
        <v/>
      </c>
    </row>
    <row customHeight="1" ht="15.75" r="406" s="75">
      <c r="A406" s="80">
        <f>IF('Time Series Inputs'!A406="","",'Time Series Inputs'!A406)</f>
        <v/>
      </c>
      <c r="B406" s="81">
        <f>IF('Time Series Inputs'!B406="","",'Time Series Inputs'!B406)</f>
        <v/>
      </c>
      <c r="C406" s="81">
        <f>IF('Time Series Inputs'!C406="","",'Time Series Inputs'!C406)</f>
        <v/>
      </c>
      <c r="D406" s="82">
        <f>IF(A406="","",'Apply Constraints'!A406)</f>
        <v/>
      </c>
      <c r="E406" s="82">
        <f>IF('Performance Calculation'!X406="","",'Performance Calculation'!X406)</f>
        <v/>
      </c>
    </row>
    <row customHeight="1" ht="15.75" r="407" s="75">
      <c r="A407" s="80">
        <f>IF('Time Series Inputs'!A407="","",'Time Series Inputs'!A407)</f>
        <v/>
      </c>
      <c r="B407" s="81">
        <f>IF('Time Series Inputs'!B407="","",'Time Series Inputs'!B407)</f>
        <v/>
      </c>
      <c r="C407" s="81">
        <f>IF('Time Series Inputs'!C407="","",'Time Series Inputs'!C407)</f>
        <v/>
      </c>
      <c r="D407" s="82">
        <f>IF(A407="","",'Apply Constraints'!A407)</f>
        <v/>
      </c>
      <c r="E407" s="82">
        <f>IF('Performance Calculation'!X407="","",'Performance Calculation'!X407)</f>
        <v/>
      </c>
    </row>
    <row customHeight="1" ht="15.75" r="408" s="75">
      <c r="A408" s="80">
        <f>IF('Time Series Inputs'!A408="","",'Time Series Inputs'!A408)</f>
        <v/>
      </c>
      <c r="B408" s="81">
        <f>IF('Time Series Inputs'!B408="","",'Time Series Inputs'!B408)</f>
        <v/>
      </c>
      <c r="C408" s="81">
        <f>IF('Time Series Inputs'!C408="","",'Time Series Inputs'!C408)</f>
        <v/>
      </c>
      <c r="D408" s="82">
        <f>IF(A408="","",'Apply Constraints'!A408)</f>
        <v/>
      </c>
      <c r="E408" s="82">
        <f>IF('Performance Calculation'!X408="","",'Performance Calculation'!X408)</f>
        <v/>
      </c>
    </row>
    <row customHeight="1" ht="15.75" r="409" s="75">
      <c r="A409" s="80">
        <f>IF('Time Series Inputs'!A409="","",'Time Series Inputs'!A409)</f>
        <v/>
      </c>
      <c r="B409" s="81">
        <f>IF('Time Series Inputs'!B409="","",'Time Series Inputs'!B409)</f>
        <v/>
      </c>
      <c r="C409" s="81">
        <f>IF('Time Series Inputs'!C409="","",'Time Series Inputs'!C409)</f>
        <v/>
      </c>
      <c r="D409" s="82">
        <f>IF(A409="","",'Apply Constraints'!A409)</f>
        <v/>
      </c>
      <c r="E409" s="82">
        <f>IF('Performance Calculation'!X409="","",'Performance Calculation'!X409)</f>
        <v/>
      </c>
    </row>
    <row customHeight="1" ht="15.75" r="410" s="75">
      <c r="A410" s="80">
        <f>IF('Time Series Inputs'!A410="","",'Time Series Inputs'!A410)</f>
        <v/>
      </c>
      <c r="B410" s="81">
        <f>IF('Time Series Inputs'!B410="","",'Time Series Inputs'!B410)</f>
        <v/>
      </c>
      <c r="C410" s="81">
        <f>IF('Time Series Inputs'!C410="","",'Time Series Inputs'!C410)</f>
        <v/>
      </c>
      <c r="D410" s="82">
        <f>IF(A410="","",'Apply Constraints'!A410)</f>
        <v/>
      </c>
      <c r="E410" s="82">
        <f>IF('Performance Calculation'!X410="","",'Performance Calculation'!X410)</f>
        <v/>
      </c>
    </row>
    <row customHeight="1" ht="15.75" r="411" s="75">
      <c r="A411" s="80">
        <f>IF('Time Series Inputs'!A411="","",'Time Series Inputs'!A411)</f>
        <v/>
      </c>
      <c r="B411" s="81">
        <f>IF('Time Series Inputs'!B411="","",'Time Series Inputs'!B411)</f>
        <v/>
      </c>
      <c r="C411" s="81">
        <f>IF('Time Series Inputs'!C411="","",'Time Series Inputs'!C411)</f>
        <v/>
      </c>
      <c r="D411" s="82">
        <f>IF(A411="","",'Apply Constraints'!A411)</f>
        <v/>
      </c>
      <c r="E411" s="82">
        <f>IF('Performance Calculation'!X411="","",'Performance Calculation'!X411)</f>
        <v/>
      </c>
    </row>
    <row customHeight="1" ht="15.75" r="412" s="75">
      <c r="A412" s="80">
        <f>IF('Time Series Inputs'!A412="","",'Time Series Inputs'!A412)</f>
        <v/>
      </c>
      <c r="B412" s="81">
        <f>IF('Time Series Inputs'!B412="","",'Time Series Inputs'!B412)</f>
        <v/>
      </c>
      <c r="C412" s="81">
        <f>IF('Time Series Inputs'!C412="","",'Time Series Inputs'!C412)</f>
        <v/>
      </c>
      <c r="D412" s="82">
        <f>IF(A412="","",'Apply Constraints'!A412)</f>
        <v/>
      </c>
      <c r="E412" s="82">
        <f>IF('Performance Calculation'!X412="","",'Performance Calculation'!X412)</f>
        <v/>
      </c>
    </row>
    <row customHeight="1" ht="15.75" r="413" s="75">
      <c r="A413" s="80">
        <f>IF('Time Series Inputs'!A413="","",'Time Series Inputs'!A413)</f>
        <v/>
      </c>
      <c r="B413" s="81">
        <f>IF('Time Series Inputs'!B413="","",'Time Series Inputs'!B413)</f>
        <v/>
      </c>
      <c r="C413" s="81">
        <f>IF('Time Series Inputs'!C413="","",'Time Series Inputs'!C413)</f>
        <v/>
      </c>
      <c r="D413" s="82">
        <f>IF(A413="","",'Apply Constraints'!A413)</f>
        <v/>
      </c>
      <c r="E413" s="82">
        <f>IF('Performance Calculation'!X413="","",'Performance Calculation'!X413)</f>
        <v/>
      </c>
    </row>
    <row customHeight="1" ht="15.75" r="414" s="75">
      <c r="A414" s="80">
        <f>IF('Time Series Inputs'!A414="","",'Time Series Inputs'!A414)</f>
        <v/>
      </c>
      <c r="B414" s="81">
        <f>IF('Time Series Inputs'!B414="","",'Time Series Inputs'!B414)</f>
        <v/>
      </c>
      <c r="C414" s="81">
        <f>IF('Time Series Inputs'!C414="","",'Time Series Inputs'!C414)</f>
        <v/>
      </c>
      <c r="D414" s="82">
        <f>IF(A414="","",'Apply Constraints'!A414)</f>
        <v/>
      </c>
      <c r="E414" s="82">
        <f>IF('Performance Calculation'!X414="","",'Performance Calculation'!X414)</f>
        <v/>
      </c>
    </row>
    <row customHeight="1" ht="15.75" r="415" s="75">
      <c r="A415" s="80">
        <f>IF('Time Series Inputs'!A415="","",'Time Series Inputs'!A415)</f>
        <v/>
      </c>
      <c r="B415" s="81">
        <f>IF('Time Series Inputs'!B415="","",'Time Series Inputs'!B415)</f>
        <v/>
      </c>
      <c r="C415" s="81">
        <f>IF('Time Series Inputs'!C415="","",'Time Series Inputs'!C415)</f>
        <v/>
      </c>
      <c r="D415" s="82">
        <f>IF(A415="","",'Apply Constraints'!A415)</f>
        <v/>
      </c>
      <c r="E415" s="82">
        <f>IF('Performance Calculation'!X415="","",'Performance Calculation'!X415)</f>
        <v/>
      </c>
    </row>
    <row customHeight="1" ht="15.75" r="416" s="75">
      <c r="A416" s="80">
        <f>IF('Time Series Inputs'!A416="","",'Time Series Inputs'!A416)</f>
        <v/>
      </c>
      <c r="B416" s="81">
        <f>IF('Time Series Inputs'!B416="","",'Time Series Inputs'!B416)</f>
        <v/>
      </c>
      <c r="C416" s="81">
        <f>IF('Time Series Inputs'!C416="","",'Time Series Inputs'!C416)</f>
        <v/>
      </c>
      <c r="D416" s="82">
        <f>IF(A416="","",'Apply Constraints'!A416)</f>
        <v/>
      </c>
      <c r="E416" s="82">
        <f>IF('Performance Calculation'!X416="","",'Performance Calculation'!X416)</f>
        <v/>
      </c>
    </row>
    <row customHeight="1" ht="15.75" r="417" s="75">
      <c r="A417" s="80">
        <f>IF('Time Series Inputs'!A417="","",'Time Series Inputs'!A417)</f>
        <v/>
      </c>
      <c r="B417" s="81">
        <f>IF('Time Series Inputs'!B417="","",'Time Series Inputs'!B417)</f>
        <v/>
      </c>
      <c r="C417" s="81">
        <f>IF('Time Series Inputs'!C417="","",'Time Series Inputs'!C417)</f>
        <v/>
      </c>
      <c r="D417" s="82">
        <f>IF(A417="","",'Apply Constraints'!A417)</f>
        <v/>
      </c>
      <c r="E417" s="82">
        <f>IF('Performance Calculation'!X417="","",'Performance Calculation'!X417)</f>
        <v/>
      </c>
    </row>
    <row customHeight="1" ht="15.75" r="418" s="75">
      <c r="A418" s="80">
        <f>IF('Time Series Inputs'!A418="","",'Time Series Inputs'!A418)</f>
        <v/>
      </c>
      <c r="B418" s="81">
        <f>IF('Time Series Inputs'!B418="","",'Time Series Inputs'!B418)</f>
        <v/>
      </c>
      <c r="C418" s="81">
        <f>IF('Time Series Inputs'!C418="","",'Time Series Inputs'!C418)</f>
        <v/>
      </c>
      <c r="D418" s="82">
        <f>IF(A418="","",'Apply Constraints'!A418)</f>
        <v/>
      </c>
      <c r="E418" s="82">
        <f>IF('Performance Calculation'!X418="","",'Performance Calculation'!X418)</f>
        <v/>
      </c>
    </row>
    <row customHeight="1" ht="15.75" r="419" s="75">
      <c r="A419" s="80">
        <f>IF('Time Series Inputs'!A419="","",'Time Series Inputs'!A419)</f>
        <v/>
      </c>
      <c r="B419" s="81">
        <f>IF('Time Series Inputs'!B419="","",'Time Series Inputs'!B419)</f>
        <v/>
      </c>
      <c r="C419" s="81">
        <f>IF('Time Series Inputs'!C419="","",'Time Series Inputs'!C419)</f>
        <v/>
      </c>
      <c r="D419" s="82">
        <f>IF(A419="","",'Apply Constraints'!A419)</f>
        <v/>
      </c>
      <c r="E419" s="82">
        <f>IF('Performance Calculation'!X419="","",'Performance Calculation'!X419)</f>
        <v/>
      </c>
    </row>
    <row customHeight="1" ht="15.75" r="420" s="75">
      <c r="A420" s="80">
        <f>IF('Time Series Inputs'!A420="","",'Time Series Inputs'!A420)</f>
        <v/>
      </c>
      <c r="B420" s="81">
        <f>IF('Time Series Inputs'!B420="","",'Time Series Inputs'!B420)</f>
        <v/>
      </c>
      <c r="C420" s="81">
        <f>IF('Time Series Inputs'!C420="","",'Time Series Inputs'!C420)</f>
        <v/>
      </c>
      <c r="D420" s="82">
        <f>IF(A420="","",'Apply Constraints'!A420)</f>
        <v/>
      </c>
      <c r="E420" s="82">
        <f>IF('Performance Calculation'!X420="","",'Performance Calculation'!X420)</f>
        <v/>
      </c>
    </row>
    <row customHeight="1" ht="15.75" r="421" s="75">
      <c r="A421" s="80">
        <f>IF('Time Series Inputs'!A421="","",'Time Series Inputs'!A421)</f>
        <v/>
      </c>
      <c r="B421" s="81">
        <f>IF('Time Series Inputs'!B421="","",'Time Series Inputs'!B421)</f>
        <v/>
      </c>
      <c r="C421" s="81">
        <f>IF('Time Series Inputs'!C421="","",'Time Series Inputs'!C421)</f>
        <v/>
      </c>
      <c r="D421" s="82">
        <f>IF(A421="","",'Apply Constraints'!A421)</f>
        <v/>
      </c>
      <c r="E421" s="82">
        <f>IF('Performance Calculation'!X421="","",'Performance Calculation'!X421)</f>
        <v/>
      </c>
    </row>
    <row customHeight="1" ht="15.75" r="422" s="75">
      <c r="A422" s="80">
        <f>IF('Time Series Inputs'!A422="","",'Time Series Inputs'!A422)</f>
        <v/>
      </c>
      <c r="B422" s="81">
        <f>IF('Time Series Inputs'!B422="","",'Time Series Inputs'!B422)</f>
        <v/>
      </c>
      <c r="C422" s="81">
        <f>IF('Time Series Inputs'!C422="","",'Time Series Inputs'!C422)</f>
        <v/>
      </c>
      <c r="D422" s="82">
        <f>IF(A422="","",'Apply Constraints'!A422)</f>
        <v/>
      </c>
      <c r="E422" s="82">
        <f>IF('Performance Calculation'!X422="","",'Performance Calculation'!X422)</f>
        <v/>
      </c>
    </row>
    <row customHeight="1" ht="15.75" r="423" s="75">
      <c r="A423" s="80">
        <f>IF('Time Series Inputs'!A423="","",'Time Series Inputs'!A423)</f>
        <v/>
      </c>
      <c r="B423" s="81">
        <f>IF('Time Series Inputs'!B423="","",'Time Series Inputs'!B423)</f>
        <v/>
      </c>
      <c r="C423" s="81">
        <f>IF('Time Series Inputs'!C423="","",'Time Series Inputs'!C423)</f>
        <v/>
      </c>
      <c r="D423" s="82">
        <f>IF(A423="","",'Apply Constraints'!A423)</f>
        <v/>
      </c>
      <c r="E423" s="82">
        <f>IF('Performance Calculation'!X423="","",'Performance Calculation'!X423)</f>
        <v/>
      </c>
    </row>
    <row customHeight="1" ht="15.75" r="424" s="75">
      <c r="A424" s="80">
        <f>IF('Time Series Inputs'!A424="","",'Time Series Inputs'!A424)</f>
        <v/>
      </c>
      <c r="B424" s="81">
        <f>IF('Time Series Inputs'!B424="","",'Time Series Inputs'!B424)</f>
        <v/>
      </c>
      <c r="C424" s="81">
        <f>IF('Time Series Inputs'!C424="","",'Time Series Inputs'!C424)</f>
        <v/>
      </c>
      <c r="D424" s="82">
        <f>IF(A424="","",'Apply Constraints'!A424)</f>
        <v/>
      </c>
      <c r="E424" s="82">
        <f>IF('Performance Calculation'!X424="","",'Performance Calculation'!X424)</f>
        <v/>
      </c>
    </row>
    <row customHeight="1" ht="15.75" r="425" s="75">
      <c r="A425" s="80">
        <f>IF('Time Series Inputs'!A425="","",'Time Series Inputs'!A425)</f>
        <v/>
      </c>
      <c r="B425" s="81">
        <f>IF('Time Series Inputs'!B425="","",'Time Series Inputs'!B425)</f>
        <v/>
      </c>
      <c r="C425" s="81">
        <f>IF('Time Series Inputs'!C425="","",'Time Series Inputs'!C425)</f>
        <v/>
      </c>
      <c r="D425" s="82">
        <f>IF(A425="","",'Apply Constraints'!A425)</f>
        <v/>
      </c>
      <c r="E425" s="82">
        <f>IF('Performance Calculation'!X425="","",'Performance Calculation'!X425)</f>
        <v/>
      </c>
    </row>
    <row customHeight="1" ht="15.75" r="426" s="75">
      <c r="A426" s="80">
        <f>IF('Time Series Inputs'!A426="","",'Time Series Inputs'!A426)</f>
        <v/>
      </c>
      <c r="B426" s="81">
        <f>IF('Time Series Inputs'!B426="","",'Time Series Inputs'!B426)</f>
        <v/>
      </c>
      <c r="C426" s="81">
        <f>IF('Time Series Inputs'!C426="","",'Time Series Inputs'!C426)</f>
        <v/>
      </c>
      <c r="D426" s="82">
        <f>IF(A426="","",'Apply Constraints'!A426)</f>
        <v/>
      </c>
      <c r="E426" s="82">
        <f>IF('Performance Calculation'!X426="","",'Performance Calculation'!X426)</f>
        <v/>
      </c>
    </row>
    <row customHeight="1" ht="15.75" r="427" s="75">
      <c r="A427" s="80">
        <f>IF('Time Series Inputs'!A427="","",'Time Series Inputs'!A427)</f>
        <v/>
      </c>
      <c r="B427" s="81">
        <f>IF('Time Series Inputs'!B427="","",'Time Series Inputs'!B427)</f>
        <v/>
      </c>
      <c r="C427" s="81">
        <f>IF('Time Series Inputs'!C427="","",'Time Series Inputs'!C427)</f>
        <v/>
      </c>
      <c r="D427" s="82">
        <f>IF(A427="","",'Apply Constraints'!A427)</f>
        <v/>
      </c>
      <c r="E427" s="82">
        <f>IF('Performance Calculation'!X427="","",'Performance Calculation'!X427)</f>
        <v/>
      </c>
    </row>
    <row customHeight="1" ht="15.75" r="428" s="75">
      <c r="A428" s="80">
        <f>IF('Time Series Inputs'!A428="","",'Time Series Inputs'!A428)</f>
        <v/>
      </c>
      <c r="B428" s="81">
        <f>IF('Time Series Inputs'!B428="","",'Time Series Inputs'!B428)</f>
        <v/>
      </c>
      <c r="C428" s="81">
        <f>IF('Time Series Inputs'!C428="","",'Time Series Inputs'!C428)</f>
        <v/>
      </c>
      <c r="D428" s="82">
        <f>IF(A428="","",'Apply Constraints'!A428)</f>
        <v/>
      </c>
      <c r="E428" s="82">
        <f>IF('Performance Calculation'!X428="","",'Performance Calculation'!X428)</f>
        <v/>
      </c>
    </row>
    <row customHeight="1" ht="15.75" r="429" s="75">
      <c r="A429" s="80">
        <f>IF('Time Series Inputs'!A429="","",'Time Series Inputs'!A429)</f>
        <v/>
      </c>
      <c r="B429" s="81">
        <f>IF('Time Series Inputs'!B429="","",'Time Series Inputs'!B429)</f>
        <v/>
      </c>
      <c r="C429" s="81">
        <f>IF('Time Series Inputs'!C429="","",'Time Series Inputs'!C429)</f>
        <v/>
      </c>
      <c r="D429" s="82">
        <f>IF(A429="","",'Apply Constraints'!A429)</f>
        <v/>
      </c>
      <c r="E429" s="82">
        <f>IF('Performance Calculation'!X429="","",'Performance Calculation'!X429)</f>
        <v/>
      </c>
    </row>
    <row customHeight="1" ht="15.75" r="430" s="75">
      <c r="A430" s="80">
        <f>IF('Time Series Inputs'!A430="","",'Time Series Inputs'!A430)</f>
        <v/>
      </c>
      <c r="B430" s="81">
        <f>IF('Time Series Inputs'!B430="","",'Time Series Inputs'!B430)</f>
        <v/>
      </c>
      <c r="C430" s="81">
        <f>IF('Time Series Inputs'!C430="","",'Time Series Inputs'!C430)</f>
        <v/>
      </c>
      <c r="D430" s="82">
        <f>IF(A430="","",'Apply Constraints'!A430)</f>
        <v/>
      </c>
      <c r="E430" s="82">
        <f>IF('Performance Calculation'!X430="","",'Performance Calculation'!X430)</f>
        <v/>
      </c>
    </row>
    <row customHeight="1" ht="15.75" r="431" s="75">
      <c r="A431" s="80">
        <f>IF('Time Series Inputs'!A431="","",'Time Series Inputs'!A431)</f>
        <v/>
      </c>
      <c r="B431" s="81">
        <f>IF('Time Series Inputs'!B431="","",'Time Series Inputs'!B431)</f>
        <v/>
      </c>
      <c r="C431" s="81">
        <f>IF('Time Series Inputs'!C431="","",'Time Series Inputs'!C431)</f>
        <v/>
      </c>
      <c r="D431" s="82">
        <f>IF(A431="","",'Apply Constraints'!A431)</f>
        <v/>
      </c>
      <c r="E431" s="82">
        <f>IF('Performance Calculation'!X431="","",'Performance Calculation'!X431)</f>
        <v/>
      </c>
    </row>
    <row customHeight="1" ht="15.75" r="432" s="75">
      <c r="A432" s="80">
        <f>IF('Time Series Inputs'!A432="","",'Time Series Inputs'!A432)</f>
        <v/>
      </c>
      <c r="B432" s="81">
        <f>IF('Time Series Inputs'!B432="","",'Time Series Inputs'!B432)</f>
        <v/>
      </c>
      <c r="C432" s="81">
        <f>IF('Time Series Inputs'!C432="","",'Time Series Inputs'!C432)</f>
        <v/>
      </c>
      <c r="D432" s="82">
        <f>IF(A432="","",'Apply Constraints'!A432)</f>
        <v/>
      </c>
      <c r="E432" s="82">
        <f>IF('Performance Calculation'!X432="","",'Performance Calculation'!X432)</f>
        <v/>
      </c>
    </row>
    <row customHeight="1" ht="15.75" r="433" s="75">
      <c r="A433" s="80">
        <f>IF('Time Series Inputs'!A433="","",'Time Series Inputs'!A433)</f>
        <v/>
      </c>
      <c r="B433" s="81">
        <f>IF('Time Series Inputs'!B433="","",'Time Series Inputs'!B433)</f>
        <v/>
      </c>
      <c r="C433" s="81">
        <f>IF('Time Series Inputs'!C433="","",'Time Series Inputs'!C433)</f>
        <v/>
      </c>
      <c r="D433" s="82">
        <f>IF(A433="","",'Apply Constraints'!A433)</f>
        <v/>
      </c>
      <c r="E433" s="82">
        <f>IF('Performance Calculation'!X433="","",'Performance Calculation'!X433)</f>
        <v/>
      </c>
    </row>
    <row customHeight="1" ht="15.75" r="434" s="75">
      <c r="A434" s="80">
        <f>IF('Time Series Inputs'!A434="","",'Time Series Inputs'!A434)</f>
        <v/>
      </c>
      <c r="B434" s="81">
        <f>IF('Time Series Inputs'!B434="","",'Time Series Inputs'!B434)</f>
        <v/>
      </c>
      <c r="C434" s="81">
        <f>IF('Time Series Inputs'!C434="","",'Time Series Inputs'!C434)</f>
        <v/>
      </c>
      <c r="D434" s="82">
        <f>IF(A434="","",'Apply Constraints'!A434)</f>
        <v/>
      </c>
      <c r="E434" s="82">
        <f>IF('Performance Calculation'!X434="","",'Performance Calculation'!X434)</f>
        <v/>
      </c>
    </row>
    <row customHeight="1" ht="15.75" r="435" s="75">
      <c r="A435" s="80">
        <f>IF('Time Series Inputs'!A435="","",'Time Series Inputs'!A435)</f>
        <v/>
      </c>
      <c r="B435" s="81">
        <f>IF('Time Series Inputs'!B435="","",'Time Series Inputs'!B435)</f>
        <v/>
      </c>
      <c r="C435" s="81">
        <f>IF('Time Series Inputs'!C435="","",'Time Series Inputs'!C435)</f>
        <v/>
      </c>
      <c r="D435" s="82">
        <f>IF(A435="","",'Apply Constraints'!A435)</f>
        <v/>
      </c>
      <c r="E435" s="82">
        <f>IF('Performance Calculation'!X435="","",'Performance Calculation'!X435)</f>
        <v/>
      </c>
    </row>
    <row customHeight="1" ht="15.75" r="436" s="75">
      <c r="A436" s="80">
        <f>IF('Time Series Inputs'!A436="","",'Time Series Inputs'!A436)</f>
        <v/>
      </c>
      <c r="B436" s="81">
        <f>IF('Time Series Inputs'!B436="","",'Time Series Inputs'!B436)</f>
        <v/>
      </c>
      <c r="C436" s="81">
        <f>IF('Time Series Inputs'!C436="","",'Time Series Inputs'!C436)</f>
        <v/>
      </c>
      <c r="D436" s="82">
        <f>IF(A436="","",'Apply Constraints'!A436)</f>
        <v/>
      </c>
      <c r="E436" s="82">
        <f>IF('Performance Calculation'!X436="","",'Performance Calculation'!X436)</f>
        <v/>
      </c>
    </row>
    <row customHeight="1" ht="15.75" r="437" s="75">
      <c r="A437" s="80">
        <f>IF('Time Series Inputs'!A437="","",'Time Series Inputs'!A437)</f>
        <v/>
      </c>
      <c r="B437" s="81">
        <f>IF('Time Series Inputs'!B437="","",'Time Series Inputs'!B437)</f>
        <v/>
      </c>
      <c r="C437" s="81">
        <f>IF('Time Series Inputs'!C437="","",'Time Series Inputs'!C437)</f>
        <v/>
      </c>
      <c r="D437" s="82">
        <f>IF(A437="","",'Apply Constraints'!A437)</f>
        <v/>
      </c>
      <c r="E437" s="82">
        <f>IF('Performance Calculation'!X437="","",'Performance Calculation'!X437)</f>
        <v/>
      </c>
    </row>
    <row customHeight="1" ht="15.75" r="438" s="75">
      <c r="A438" s="80">
        <f>IF('Time Series Inputs'!A438="","",'Time Series Inputs'!A438)</f>
        <v/>
      </c>
      <c r="B438" s="81">
        <f>IF('Time Series Inputs'!B438="","",'Time Series Inputs'!B438)</f>
        <v/>
      </c>
      <c r="C438" s="81">
        <f>IF('Time Series Inputs'!C438="","",'Time Series Inputs'!C438)</f>
        <v/>
      </c>
      <c r="D438" s="82">
        <f>IF(A438="","",'Apply Constraints'!A438)</f>
        <v/>
      </c>
      <c r="E438" s="82">
        <f>IF('Performance Calculation'!X438="","",'Performance Calculation'!X438)</f>
        <v/>
      </c>
    </row>
    <row customHeight="1" ht="15.75" r="439" s="75">
      <c r="A439" s="80">
        <f>IF('Time Series Inputs'!A439="","",'Time Series Inputs'!A439)</f>
        <v/>
      </c>
      <c r="B439" s="81">
        <f>IF('Time Series Inputs'!B439="","",'Time Series Inputs'!B439)</f>
        <v/>
      </c>
      <c r="C439" s="81">
        <f>IF('Time Series Inputs'!C439="","",'Time Series Inputs'!C439)</f>
        <v/>
      </c>
      <c r="D439" s="82">
        <f>IF(A439="","",'Apply Constraints'!A439)</f>
        <v/>
      </c>
      <c r="E439" s="82">
        <f>IF('Performance Calculation'!X439="","",'Performance Calculation'!X439)</f>
        <v/>
      </c>
    </row>
    <row customHeight="1" ht="15.75" r="440" s="75">
      <c r="A440" s="80">
        <f>IF('Time Series Inputs'!A440="","",'Time Series Inputs'!A440)</f>
        <v/>
      </c>
      <c r="B440" s="81">
        <f>IF('Time Series Inputs'!B440="","",'Time Series Inputs'!B440)</f>
        <v/>
      </c>
      <c r="C440" s="81">
        <f>IF('Time Series Inputs'!C440="","",'Time Series Inputs'!C440)</f>
        <v/>
      </c>
      <c r="D440" s="82">
        <f>IF(A440="","",'Apply Constraints'!A440)</f>
        <v/>
      </c>
      <c r="E440" s="82">
        <f>IF('Performance Calculation'!X440="","",'Performance Calculation'!X440)</f>
        <v/>
      </c>
    </row>
    <row customHeight="1" ht="15.75" r="441" s="75">
      <c r="A441" s="80">
        <f>IF('Time Series Inputs'!A441="","",'Time Series Inputs'!A441)</f>
        <v/>
      </c>
      <c r="B441" s="81">
        <f>IF('Time Series Inputs'!B441="","",'Time Series Inputs'!B441)</f>
        <v/>
      </c>
      <c r="C441" s="81">
        <f>IF('Time Series Inputs'!C441="","",'Time Series Inputs'!C441)</f>
        <v/>
      </c>
      <c r="D441" s="82">
        <f>IF(A441="","",'Apply Constraints'!A441)</f>
        <v/>
      </c>
      <c r="E441" s="82">
        <f>IF('Performance Calculation'!X441="","",'Performance Calculation'!X441)</f>
        <v/>
      </c>
    </row>
    <row customHeight="1" ht="15.75" r="442" s="75">
      <c r="A442" s="80">
        <f>IF('Time Series Inputs'!A442="","",'Time Series Inputs'!A442)</f>
        <v/>
      </c>
      <c r="B442" s="81">
        <f>IF('Time Series Inputs'!B442="","",'Time Series Inputs'!B442)</f>
        <v/>
      </c>
      <c r="C442" s="81">
        <f>IF('Time Series Inputs'!C442="","",'Time Series Inputs'!C442)</f>
        <v/>
      </c>
      <c r="D442" s="82">
        <f>IF(A442="","",'Apply Constraints'!A442)</f>
        <v/>
      </c>
      <c r="E442" s="82">
        <f>IF('Performance Calculation'!X442="","",'Performance Calculation'!X442)</f>
        <v/>
      </c>
    </row>
    <row customHeight="1" ht="15.75" r="443" s="75">
      <c r="A443" s="80">
        <f>IF('Time Series Inputs'!A443="","",'Time Series Inputs'!A443)</f>
        <v/>
      </c>
      <c r="B443" s="81">
        <f>IF('Time Series Inputs'!B443="","",'Time Series Inputs'!B443)</f>
        <v/>
      </c>
      <c r="C443" s="81">
        <f>IF('Time Series Inputs'!C443="","",'Time Series Inputs'!C443)</f>
        <v/>
      </c>
      <c r="D443" s="82">
        <f>IF(A443="","",'Apply Constraints'!A443)</f>
        <v/>
      </c>
      <c r="E443" s="82">
        <f>IF('Performance Calculation'!X443="","",'Performance Calculation'!X443)</f>
        <v/>
      </c>
    </row>
    <row customHeight="1" ht="15.75" r="444" s="75">
      <c r="A444" s="80">
        <f>IF('Time Series Inputs'!A444="","",'Time Series Inputs'!A444)</f>
        <v/>
      </c>
      <c r="B444" s="81">
        <f>IF('Time Series Inputs'!B444="","",'Time Series Inputs'!B444)</f>
        <v/>
      </c>
      <c r="C444" s="81">
        <f>IF('Time Series Inputs'!C444="","",'Time Series Inputs'!C444)</f>
        <v/>
      </c>
      <c r="D444" s="82">
        <f>IF(A444="","",'Apply Constraints'!A444)</f>
        <v/>
      </c>
      <c r="E444" s="82">
        <f>IF('Performance Calculation'!X444="","",'Performance Calculation'!X444)</f>
        <v/>
      </c>
    </row>
    <row customHeight="1" ht="15.75" r="445" s="75">
      <c r="A445" s="80">
        <f>IF('Time Series Inputs'!A445="","",'Time Series Inputs'!A445)</f>
        <v/>
      </c>
      <c r="B445" s="81">
        <f>IF('Time Series Inputs'!B445="","",'Time Series Inputs'!B445)</f>
        <v/>
      </c>
      <c r="C445" s="81">
        <f>IF('Time Series Inputs'!C445="","",'Time Series Inputs'!C445)</f>
        <v/>
      </c>
      <c r="D445" s="82">
        <f>IF(A445="","",'Apply Constraints'!A445)</f>
        <v/>
      </c>
      <c r="E445" s="82">
        <f>IF('Performance Calculation'!X445="","",'Performance Calculation'!X445)</f>
        <v/>
      </c>
    </row>
    <row customHeight="1" ht="15.75" r="446" s="75">
      <c r="A446" s="80">
        <f>IF('Time Series Inputs'!A446="","",'Time Series Inputs'!A446)</f>
        <v/>
      </c>
      <c r="B446" s="81">
        <f>IF('Time Series Inputs'!B446="","",'Time Series Inputs'!B446)</f>
        <v/>
      </c>
      <c r="C446" s="81">
        <f>IF('Time Series Inputs'!C446="","",'Time Series Inputs'!C446)</f>
        <v/>
      </c>
      <c r="D446" s="82">
        <f>IF(A446="","",'Apply Constraints'!A446)</f>
        <v/>
      </c>
      <c r="E446" s="82">
        <f>IF('Performance Calculation'!X446="","",'Performance Calculation'!X446)</f>
        <v/>
      </c>
    </row>
    <row customHeight="1" ht="15.75" r="447" s="75">
      <c r="A447" s="80">
        <f>IF('Time Series Inputs'!A447="","",'Time Series Inputs'!A447)</f>
        <v/>
      </c>
      <c r="B447" s="81">
        <f>IF('Time Series Inputs'!B447="","",'Time Series Inputs'!B447)</f>
        <v/>
      </c>
      <c r="C447" s="81">
        <f>IF('Time Series Inputs'!C447="","",'Time Series Inputs'!C447)</f>
        <v/>
      </c>
      <c r="D447" s="82">
        <f>IF(A447="","",'Apply Constraints'!A447)</f>
        <v/>
      </c>
      <c r="E447" s="82">
        <f>IF('Performance Calculation'!X447="","",'Performance Calculation'!X447)</f>
        <v/>
      </c>
    </row>
    <row customHeight="1" ht="15.75" r="448" s="75">
      <c r="A448" s="80">
        <f>IF('Time Series Inputs'!A448="","",'Time Series Inputs'!A448)</f>
        <v/>
      </c>
      <c r="B448" s="81">
        <f>IF('Time Series Inputs'!B448="","",'Time Series Inputs'!B448)</f>
        <v/>
      </c>
      <c r="C448" s="81">
        <f>IF('Time Series Inputs'!C448="","",'Time Series Inputs'!C448)</f>
        <v/>
      </c>
      <c r="D448" s="82">
        <f>IF(A448="","",'Apply Constraints'!A448)</f>
        <v/>
      </c>
      <c r="E448" s="82">
        <f>IF('Performance Calculation'!X448="","",'Performance Calculation'!X448)</f>
        <v/>
      </c>
    </row>
    <row customHeight="1" ht="15.75" r="449" s="75">
      <c r="A449" s="80">
        <f>IF('Time Series Inputs'!A449="","",'Time Series Inputs'!A449)</f>
        <v/>
      </c>
      <c r="B449" s="81">
        <f>IF('Time Series Inputs'!B449="","",'Time Series Inputs'!B449)</f>
        <v/>
      </c>
      <c r="C449" s="81">
        <f>IF('Time Series Inputs'!C449="","",'Time Series Inputs'!C449)</f>
        <v/>
      </c>
      <c r="D449" s="82">
        <f>IF(A449="","",'Apply Constraints'!A449)</f>
        <v/>
      </c>
      <c r="E449" s="82">
        <f>IF('Performance Calculation'!X449="","",'Performance Calculation'!X449)</f>
        <v/>
      </c>
    </row>
    <row customHeight="1" ht="15.75" r="450" s="75">
      <c r="A450" s="80">
        <f>IF('Time Series Inputs'!A450="","",'Time Series Inputs'!A450)</f>
        <v/>
      </c>
      <c r="B450" s="81">
        <f>IF('Time Series Inputs'!B450="","",'Time Series Inputs'!B450)</f>
        <v/>
      </c>
      <c r="C450" s="81">
        <f>IF('Time Series Inputs'!C450="","",'Time Series Inputs'!C450)</f>
        <v/>
      </c>
      <c r="D450" s="82">
        <f>IF(A450="","",'Apply Constraints'!A450)</f>
        <v/>
      </c>
      <c r="E450" s="82">
        <f>IF('Performance Calculation'!X450="","",'Performance Calculation'!X450)</f>
        <v/>
      </c>
    </row>
    <row customHeight="1" ht="15.75" r="451" s="75">
      <c r="A451" s="80">
        <f>IF('Time Series Inputs'!A451="","",'Time Series Inputs'!A451)</f>
        <v/>
      </c>
      <c r="B451" s="81">
        <f>IF('Time Series Inputs'!B451="","",'Time Series Inputs'!B451)</f>
        <v/>
      </c>
      <c r="C451" s="81">
        <f>IF('Time Series Inputs'!C451="","",'Time Series Inputs'!C451)</f>
        <v/>
      </c>
      <c r="D451" s="82">
        <f>IF(A451="","",'Apply Constraints'!A451)</f>
        <v/>
      </c>
      <c r="E451" s="82">
        <f>IF('Performance Calculation'!X451="","",'Performance Calculation'!X451)</f>
        <v/>
      </c>
    </row>
    <row customHeight="1" ht="15.75" r="452" s="75">
      <c r="A452" s="80">
        <f>IF('Time Series Inputs'!A452="","",'Time Series Inputs'!A452)</f>
        <v/>
      </c>
      <c r="B452" s="81">
        <f>IF('Time Series Inputs'!B452="","",'Time Series Inputs'!B452)</f>
        <v/>
      </c>
      <c r="C452" s="81">
        <f>IF('Time Series Inputs'!C452="","",'Time Series Inputs'!C452)</f>
        <v/>
      </c>
      <c r="D452" s="82">
        <f>IF(A452="","",'Apply Constraints'!A452)</f>
        <v/>
      </c>
      <c r="E452" s="82">
        <f>IF('Performance Calculation'!X452="","",'Performance Calculation'!X452)</f>
        <v/>
      </c>
    </row>
    <row customHeight="1" ht="15.75" r="453" s="75">
      <c r="A453" s="80">
        <f>IF('Time Series Inputs'!A453="","",'Time Series Inputs'!A453)</f>
        <v/>
      </c>
      <c r="B453" s="81">
        <f>IF('Time Series Inputs'!B453="","",'Time Series Inputs'!B453)</f>
        <v/>
      </c>
      <c r="C453" s="81">
        <f>IF('Time Series Inputs'!C453="","",'Time Series Inputs'!C453)</f>
        <v/>
      </c>
      <c r="D453" s="82">
        <f>IF(A453="","",'Apply Constraints'!A453)</f>
        <v/>
      </c>
      <c r="E453" s="82">
        <f>IF('Performance Calculation'!X453="","",'Performance Calculation'!X453)</f>
        <v/>
      </c>
    </row>
    <row customHeight="1" ht="15.75" r="454" s="75">
      <c r="A454" s="80">
        <f>IF('Time Series Inputs'!A454="","",'Time Series Inputs'!A454)</f>
        <v/>
      </c>
      <c r="B454" s="81">
        <f>IF('Time Series Inputs'!B454="","",'Time Series Inputs'!B454)</f>
        <v/>
      </c>
      <c r="C454" s="81">
        <f>IF('Time Series Inputs'!C454="","",'Time Series Inputs'!C454)</f>
        <v/>
      </c>
      <c r="D454" s="82">
        <f>IF(A454="","",'Apply Constraints'!A454)</f>
        <v/>
      </c>
      <c r="E454" s="82">
        <f>IF('Performance Calculation'!X454="","",'Performance Calculation'!X454)</f>
        <v/>
      </c>
    </row>
    <row customHeight="1" ht="15.75" r="455" s="75">
      <c r="A455" s="80">
        <f>IF('Time Series Inputs'!A455="","",'Time Series Inputs'!A455)</f>
        <v/>
      </c>
      <c r="B455" s="81">
        <f>IF('Time Series Inputs'!B455="","",'Time Series Inputs'!B455)</f>
        <v/>
      </c>
      <c r="C455" s="81">
        <f>IF('Time Series Inputs'!C455="","",'Time Series Inputs'!C455)</f>
        <v/>
      </c>
      <c r="D455" s="82">
        <f>IF(A455="","",'Apply Constraints'!A455)</f>
        <v/>
      </c>
      <c r="E455" s="82">
        <f>IF('Performance Calculation'!X455="","",'Performance Calculation'!X455)</f>
        <v/>
      </c>
    </row>
    <row customHeight="1" ht="15.75" r="456" s="75">
      <c r="A456" s="80">
        <f>IF('Time Series Inputs'!A456="","",'Time Series Inputs'!A456)</f>
        <v/>
      </c>
      <c r="B456" s="81">
        <f>IF('Time Series Inputs'!B456="","",'Time Series Inputs'!B456)</f>
        <v/>
      </c>
      <c r="C456" s="81">
        <f>IF('Time Series Inputs'!C456="","",'Time Series Inputs'!C456)</f>
        <v/>
      </c>
      <c r="D456" s="82">
        <f>IF(A456="","",'Apply Constraints'!A456)</f>
        <v/>
      </c>
      <c r="E456" s="82">
        <f>IF('Performance Calculation'!X456="","",'Performance Calculation'!X456)</f>
        <v/>
      </c>
    </row>
    <row customHeight="1" ht="15.75" r="457" s="75">
      <c r="A457" s="80">
        <f>IF('Time Series Inputs'!A457="","",'Time Series Inputs'!A457)</f>
        <v/>
      </c>
      <c r="B457" s="81">
        <f>IF('Time Series Inputs'!B457="","",'Time Series Inputs'!B457)</f>
        <v/>
      </c>
      <c r="C457" s="81">
        <f>IF('Time Series Inputs'!C457="","",'Time Series Inputs'!C457)</f>
        <v/>
      </c>
      <c r="D457" s="82">
        <f>IF(A457="","",'Apply Constraints'!A457)</f>
        <v/>
      </c>
      <c r="E457" s="82">
        <f>IF('Performance Calculation'!X457="","",'Performance Calculation'!X457)</f>
        <v/>
      </c>
    </row>
    <row customHeight="1" ht="15.75" r="458" s="75">
      <c r="A458" s="80">
        <f>IF('Time Series Inputs'!A458="","",'Time Series Inputs'!A458)</f>
        <v/>
      </c>
      <c r="B458" s="81">
        <f>IF('Time Series Inputs'!B458="","",'Time Series Inputs'!B458)</f>
        <v/>
      </c>
      <c r="C458" s="81">
        <f>IF('Time Series Inputs'!C458="","",'Time Series Inputs'!C458)</f>
        <v/>
      </c>
      <c r="D458" s="82">
        <f>IF(A458="","",'Apply Constraints'!A458)</f>
        <v/>
      </c>
      <c r="E458" s="82">
        <f>IF('Performance Calculation'!X458="","",'Performance Calculation'!X458)</f>
        <v/>
      </c>
    </row>
    <row customHeight="1" ht="15.75" r="459" s="75">
      <c r="A459" s="80">
        <f>IF('Time Series Inputs'!A459="","",'Time Series Inputs'!A459)</f>
        <v/>
      </c>
      <c r="B459" s="81">
        <f>IF('Time Series Inputs'!B459="","",'Time Series Inputs'!B459)</f>
        <v/>
      </c>
      <c r="C459" s="81">
        <f>IF('Time Series Inputs'!C459="","",'Time Series Inputs'!C459)</f>
        <v/>
      </c>
      <c r="D459" s="82">
        <f>IF(A459="","",'Apply Constraints'!A459)</f>
        <v/>
      </c>
      <c r="E459" s="82">
        <f>IF('Performance Calculation'!X459="","",'Performance Calculation'!X459)</f>
        <v/>
      </c>
    </row>
    <row customHeight="1" ht="15.75" r="460" s="75">
      <c r="A460" s="80">
        <f>IF('Time Series Inputs'!A460="","",'Time Series Inputs'!A460)</f>
        <v/>
      </c>
      <c r="B460" s="81">
        <f>IF('Time Series Inputs'!B460="","",'Time Series Inputs'!B460)</f>
        <v/>
      </c>
      <c r="C460" s="81">
        <f>IF('Time Series Inputs'!C460="","",'Time Series Inputs'!C460)</f>
        <v/>
      </c>
      <c r="D460" s="82">
        <f>IF(A460="","",'Apply Constraints'!A460)</f>
        <v/>
      </c>
      <c r="E460" s="82">
        <f>IF('Performance Calculation'!X460="","",'Performance Calculation'!X460)</f>
        <v/>
      </c>
    </row>
    <row customHeight="1" ht="15.75" r="461" s="75">
      <c r="A461" s="80">
        <f>IF('Time Series Inputs'!A461="","",'Time Series Inputs'!A461)</f>
        <v/>
      </c>
      <c r="B461" s="81">
        <f>IF('Time Series Inputs'!B461="","",'Time Series Inputs'!B461)</f>
        <v/>
      </c>
      <c r="C461" s="81">
        <f>IF('Time Series Inputs'!C461="","",'Time Series Inputs'!C461)</f>
        <v/>
      </c>
      <c r="D461" s="82">
        <f>IF(A461="","",'Apply Constraints'!A461)</f>
        <v/>
      </c>
      <c r="E461" s="82">
        <f>IF('Performance Calculation'!X461="","",'Performance Calculation'!X461)</f>
        <v/>
      </c>
    </row>
    <row customHeight="1" ht="15.75" r="462" s="75">
      <c r="A462" s="80">
        <f>IF('Time Series Inputs'!A462="","",'Time Series Inputs'!A462)</f>
        <v/>
      </c>
      <c r="B462" s="81">
        <f>IF('Time Series Inputs'!B462="","",'Time Series Inputs'!B462)</f>
        <v/>
      </c>
      <c r="C462" s="81">
        <f>IF('Time Series Inputs'!C462="","",'Time Series Inputs'!C462)</f>
        <v/>
      </c>
      <c r="D462" s="82">
        <f>IF(A462="","",'Apply Constraints'!A462)</f>
        <v/>
      </c>
      <c r="E462" s="82">
        <f>IF('Performance Calculation'!X462="","",'Performance Calculation'!X462)</f>
        <v/>
      </c>
    </row>
    <row customHeight="1" ht="15.75" r="463" s="75">
      <c r="A463" s="80">
        <f>IF('Time Series Inputs'!A463="","",'Time Series Inputs'!A463)</f>
        <v/>
      </c>
      <c r="B463" s="81">
        <f>IF('Time Series Inputs'!B463="","",'Time Series Inputs'!B463)</f>
        <v/>
      </c>
      <c r="C463" s="81">
        <f>IF('Time Series Inputs'!C463="","",'Time Series Inputs'!C463)</f>
        <v/>
      </c>
      <c r="D463" s="82">
        <f>IF(A463="","",'Apply Constraints'!A463)</f>
        <v/>
      </c>
      <c r="E463" s="82">
        <f>IF('Performance Calculation'!X463="","",'Performance Calculation'!X463)</f>
        <v/>
      </c>
    </row>
    <row customHeight="1" ht="15.75" r="464" s="75">
      <c r="A464" s="80">
        <f>IF('Time Series Inputs'!A464="","",'Time Series Inputs'!A464)</f>
        <v/>
      </c>
      <c r="B464" s="81">
        <f>IF('Time Series Inputs'!B464="","",'Time Series Inputs'!B464)</f>
        <v/>
      </c>
      <c r="C464" s="81">
        <f>IF('Time Series Inputs'!C464="","",'Time Series Inputs'!C464)</f>
        <v/>
      </c>
      <c r="D464" s="82">
        <f>IF(A464="","",'Apply Constraints'!A464)</f>
        <v/>
      </c>
      <c r="E464" s="82">
        <f>IF('Performance Calculation'!X464="","",'Performance Calculation'!X464)</f>
        <v/>
      </c>
    </row>
    <row customHeight="1" ht="15.75" r="465" s="75">
      <c r="A465" s="80">
        <f>IF('Time Series Inputs'!A465="","",'Time Series Inputs'!A465)</f>
        <v/>
      </c>
      <c r="B465" s="81">
        <f>IF('Time Series Inputs'!B465="","",'Time Series Inputs'!B465)</f>
        <v/>
      </c>
      <c r="C465" s="81">
        <f>IF('Time Series Inputs'!C465="","",'Time Series Inputs'!C465)</f>
        <v/>
      </c>
      <c r="D465" s="82">
        <f>IF(A465="","",'Apply Constraints'!A465)</f>
        <v/>
      </c>
      <c r="E465" s="82">
        <f>IF('Performance Calculation'!X465="","",'Performance Calculation'!X465)</f>
        <v/>
      </c>
    </row>
    <row customHeight="1" ht="15.75" r="466" s="75">
      <c r="A466" s="80">
        <f>IF('Time Series Inputs'!A466="","",'Time Series Inputs'!A466)</f>
        <v/>
      </c>
      <c r="B466" s="81">
        <f>IF('Time Series Inputs'!B466="","",'Time Series Inputs'!B466)</f>
        <v/>
      </c>
      <c r="C466" s="81">
        <f>IF('Time Series Inputs'!C466="","",'Time Series Inputs'!C466)</f>
        <v/>
      </c>
      <c r="D466" s="82">
        <f>IF(A466="","",'Apply Constraints'!A466)</f>
        <v/>
      </c>
      <c r="E466" s="82">
        <f>IF('Performance Calculation'!X466="","",'Performance Calculation'!X466)</f>
        <v/>
      </c>
    </row>
    <row customHeight="1" ht="15.75" r="467" s="75">
      <c r="A467" s="80">
        <f>IF('Time Series Inputs'!A467="","",'Time Series Inputs'!A467)</f>
        <v/>
      </c>
      <c r="B467" s="81">
        <f>IF('Time Series Inputs'!B467="","",'Time Series Inputs'!B467)</f>
        <v/>
      </c>
      <c r="C467" s="81">
        <f>IF('Time Series Inputs'!C467="","",'Time Series Inputs'!C467)</f>
        <v/>
      </c>
      <c r="D467" s="82">
        <f>IF(A467="","",'Apply Constraints'!A467)</f>
        <v/>
      </c>
      <c r="E467" s="82">
        <f>IF('Performance Calculation'!X467="","",'Performance Calculation'!X467)</f>
        <v/>
      </c>
    </row>
    <row customHeight="1" ht="15.75" r="468" s="75">
      <c r="A468" s="80">
        <f>IF('Time Series Inputs'!A468="","",'Time Series Inputs'!A468)</f>
        <v/>
      </c>
      <c r="B468" s="81">
        <f>IF('Time Series Inputs'!B468="","",'Time Series Inputs'!B468)</f>
        <v/>
      </c>
      <c r="C468" s="81">
        <f>IF('Time Series Inputs'!C468="","",'Time Series Inputs'!C468)</f>
        <v/>
      </c>
      <c r="D468" s="82">
        <f>IF(A468="","",'Apply Constraints'!A468)</f>
        <v/>
      </c>
      <c r="E468" s="82">
        <f>IF('Performance Calculation'!X468="","",'Performance Calculation'!X468)</f>
        <v/>
      </c>
    </row>
    <row customHeight="1" ht="15.75" r="469" s="75">
      <c r="A469" s="80">
        <f>IF('Time Series Inputs'!A469="","",'Time Series Inputs'!A469)</f>
        <v/>
      </c>
      <c r="B469" s="81">
        <f>IF('Time Series Inputs'!B469="","",'Time Series Inputs'!B469)</f>
        <v/>
      </c>
      <c r="C469" s="81">
        <f>IF('Time Series Inputs'!C469="","",'Time Series Inputs'!C469)</f>
        <v/>
      </c>
      <c r="D469" s="82">
        <f>IF(A469="","",'Apply Constraints'!A469)</f>
        <v/>
      </c>
      <c r="E469" s="82">
        <f>IF('Performance Calculation'!X469="","",'Performance Calculation'!X469)</f>
        <v/>
      </c>
    </row>
    <row customHeight="1" ht="15.75" r="470" s="75">
      <c r="A470" s="80">
        <f>IF('Time Series Inputs'!A470="","",'Time Series Inputs'!A470)</f>
        <v/>
      </c>
      <c r="B470" s="81">
        <f>IF('Time Series Inputs'!B470="","",'Time Series Inputs'!B470)</f>
        <v/>
      </c>
      <c r="C470" s="81">
        <f>IF('Time Series Inputs'!C470="","",'Time Series Inputs'!C470)</f>
        <v/>
      </c>
      <c r="D470" s="82">
        <f>IF(A470="","",'Apply Constraints'!A470)</f>
        <v/>
      </c>
      <c r="E470" s="82">
        <f>IF('Performance Calculation'!X470="","",'Performance Calculation'!X470)</f>
        <v/>
      </c>
    </row>
    <row customHeight="1" ht="15.75" r="471" s="75">
      <c r="A471" s="80">
        <f>IF('Time Series Inputs'!A471="","",'Time Series Inputs'!A471)</f>
        <v/>
      </c>
      <c r="B471" s="81">
        <f>IF('Time Series Inputs'!B471="","",'Time Series Inputs'!B471)</f>
        <v/>
      </c>
      <c r="C471" s="81">
        <f>IF('Time Series Inputs'!C471="","",'Time Series Inputs'!C471)</f>
        <v/>
      </c>
      <c r="D471" s="82">
        <f>IF(A471="","",'Apply Constraints'!A471)</f>
        <v/>
      </c>
      <c r="E471" s="82">
        <f>IF('Performance Calculation'!X471="","",'Performance Calculation'!X471)</f>
        <v/>
      </c>
    </row>
    <row customHeight="1" ht="15.75" r="472" s="75">
      <c r="A472" s="80">
        <f>IF('Time Series Inputs'!A472="","",'Time Series Inputs'!A472)</f>
        <v/>
      </c>
      <c r="B472" s="81">
        <f>IF('Time Series Inputs'!B472="","",'Time Series Inputs'!B472)</f>
        <v/>
      </c>
      <c r="C472" s="81">
        <f>IF('Time Series Inputs'!C472="","",'Time Series Inputs'!C472)</f>
        <v/>
      </c>
      <c r="D472" s="82">
        <f>IF(A472="","",'Apply Constraints'!A472)</f>
        <v/>
      </c>
      <c r="E472" s="82">
        <f>IF('Performance Calculation'!X472="","",'Performance Calculation'!X472)</f>
        <v/>
      </c>
    </row>
    <row customHeight="1" ht="15.75" r="473" s="75">
      <c r="A473" s="80">
        <f>IF('Time Series Inputs'!A473="","",'Time Series Inputs'!A473)</f>
        <v/>
      </c>
      <c r="B473" s="81">
        <f>IF('Time Series Inputs'!B473="","",'Time Series Inputs'!B473)</f>
        <v/>
      </c>
      <c r="C473" s="81">
        <f>IF('Time Series Inputs'!C473="","",'Time Series Inputs'!C473)</f>
        <v/>
      </c>
      <c r="D473" s="82">
        <f>IF(A473="","",'Apply Constraints'!A473)</f>
        <v/>
      </c>
      <c r="E473" s="82">
        <f>IF('Performance Calculation'!X473="","",'Performance Calculation'!X473)</f>
        <v/>
      </c>
    </row>
    <row customHeight="1" ht="15.75" r="474" s="75">
      <c r="A474" s="80">
        <f>IF('Time Series Inputs'!A474="","",'Time Series Inputs'!A474)</f>
        <v/>
      </c>
      <c r="B474" s="81">
        <f>IF('Time Series Inputs'!B474="","",'Time Series Inputs'!B474)</f>
        <v/>
      </c>
      <c r="C474" s="81">
        <f>IF('Time Series Inputs'!C474="","",'Time Series Inputs'!C474)</f>
        <v/>
      </c>
      <c r="D474" s="82">
        <f>IF(A474="","",'Apply Constraints'!A474)</f>
        <v/>
      </c>
      <c r="E474" s="82">
        <f>IF('Performance Calculation'!X474="","",'Performance Calculation'!X474)</f>
        <v/>
      </c>
    </row>
    <row customHeight="1" ht="15.75" r="475" s="75">
      <c r="A475" s="80">
        <f>IF('Time Series Inputs'!A475="","",'Time Series Inputs'!A475)</f>
        <v/>
      </c>
      <c r="B475" s="81">
        <f>IF('Time Series Inputs'!B475="","",'Time Series Inputs'!B475)</f>
        <v/>
      </c>
      <c r="C475" s="81">
        <f>IF('Time Series Inputs'!C475="","",'Time Series Inputs'!C475)</f>
        <v/>
      </c>
      <c r="D475" s="82">
        <f>IF(A475="","",'Apply Constraints'!A475)</f>
        <v/>
      </c>
      <c r="E475" s="82">
        <f>IF('Performance Calculation'!X475="","",'Performance Calculation'!X475)</f>
        <v/>
      </c>
    </row>
    <row customHeight="1" ht="15.75" r="476" s="75">
      <c r="A476" s="80">
        <f>IF('Time Series Inputs'!A476="","",'Time Series Inputs'!A476)</f>
        <v/>
      </c>
      <c r="B476" s="81">
        <f>IF('Time Series Inputs'!B476="","",'Time Series Inputs'!B476)</f>
        <v/>
      </c>
      <c r="C476" s="81">
        <f>IF('Time Series Inputs'!C476="","",'Time Series Inputs'!C476)</f>
        <v/>
      </c>
      <c r="D476" s="82">
        <f>IF(A476="","",'Apply Constraints'!A476)</f>
        <v/>
      </c>
      <c r="E476" s="82">
        <f>IF('Performance Calculation'!X476="","",'Performance Calculation'!X476)</f>
        <v/>
      </c>
    </row>
    <row customHeight="1" ht="15.75" r="477" s="75">
      <c r="A477" s="80">
        <f>IF('Time Series Inputs'!A477="","",'Time Series Inputs'!A477)</f>
        <v/>
      </c>
      <c r="B477" s="81">
        <f>IF('Time Series Inputs'!B477="","",'Time Series Inputs'!B477)</f>
        <v/>
      </c>
      <c r="C477" s="81">
        <f>IF('Time Series Inputs'!C477="","",'Time Series Inputs'!C477)</f>
        <v/>
      </c>
      <c r="D477" s="82">
        <f>IF(A477="","",'Apply Constraints'!A477)</f>
        <v/>
      </c>
      <c r="E477" s="82">
        <f>IF('Performance Calculation'!X477="","",'Performance Calculation'!X477)</f>
        <v/>
      </c>
    </row>
    <row customHeight="1" ht="15.75" r="478" s="75">
      <c r="A478" s="80">
        <f>IF('Time Series Inputs'!A478="","",'Time Series Inputs'!A478)</f>
        <v/>
      </c>
      <c r="B478" s="81">
        <f>IF('Time Series Inputs'!B478="","",'Time Series Inputs'!B478)</f>
        <v/>
      </c>
      <c r="C478" s="81">
        <f>IF('Time Series Inputs'!C478="","",'Time Series Inputs'!C478)</f>
        <v/>
      </c>
      <c r="D478" s="82">
        <f>IF(A478="","",'Apply Constraints'!A478)</f>
        <v/>
      </c>
      <c r="E478" s="82">
        <f>IF('Performance Calculation'!X478="","",'Performance Calculation'!X478)</f>
        <v/>
      </c>
    </row>
    <row customHeight="1" ht="15.75" r="479" s="75">
      <c r="A479" s="80">
        <f>IF('Time Series Inputs'!A479="","",'Time Series Inputs'!A479)</f>
        <v/>
      </c>
      <c r="B479" s="81">
        <f>IF('Time Series Inputs'!B479="","",'Time Series Inputs'!B479)</f>
        <v/>
      </c>
      <c r="C479" s="81">
        <f>IF('Time Series Inputs'!C479="","",'Time Series Inputs'!C479)</f>
        <v/>
      </c>
      <c r="D479" s="82">
        <f>IF(A479="","",'Apply Constraints'!A479)</f>
        <v/>
      </c>
      <c r="E479" s="82">
        <f>IF('Performance Calculation'!X479="","",'Performance Calculation'!X479)</f>
        <v/>
      </c>
    </row>
    <row customHeight="1" ht="15.75" r="480" s="75">
      <c r="A480" s="80">
        <f>IF('Time Series Inputs'!A480="","",'Time Series Inputs'!A480)</f>
        <v/>
      </c>
      <c r="B480" s="81">
        <f>IF('Time Series Inputs'!B480="","",'Time Series Inputs'!B480)</f>
        <v/>
      </c>
      <c r="C480" s="81">
        <f>IF('Time Series Inputs'!C480="","",'Time Series Inputs'!C480)</f>
        <v/>
      </c>
      <c r="D480" s="82">
        <f>IF(A480="","",'Apply Constraints'!A480)</f>
        <v/>
      </c>
      <c r="E480" s="82">
        <f>IF('Performance Calculation'!X480="","",'Performance Calculation'!X480)</f>
        <v/>
      </c>
    </row>
    <row customHeight="1" ht="15.75" r="481" s="75">
      <c r="A481" s="80">
        <f>IF('Time Series Inputs'!A481="","",'Time Series Inputs'!A481)</f>
        <v/>
      </c>
      <c r="B481" s="81">
        <f>IF('Time Series Inputs'!B481="","",'Time Series Inputs'!B481)</f>
        <v/>
      </c>
      <c r="C481" s="81">
        <f>IF('Time Series Inputs'!C481="","",'Time Series Inputs'!C481)</f>
        <v/>
      </c>
      <c r="D481" s="82">
        <f>IF(A481="","",'Apply Constraints'!A481)</f>
        <v/>
      </c>
      <c r="E481" s="82">
        <f>IF('Performance Calculation'!X481="","",'Performance Calculation'!X481)</f>
        <v/>
      </c>
    </row>
    <row customHeight="1" ht="15.75" r="482" s="75">
      <c r="A482" s="80">
        <f>IF('Time Series Inputs'!A482="","",'Time Series Inputs'!A482)</f>
        <v/>
      </c>
      <c r="B482" s="81">
        <f>IF('Time Series Inputs'!B482="","",'Time Series Inputs'!B482)</f>
        <v/>
      </c>
      <c r="C482" s="81">
        <f>IF('Time Series Inputs'!C482="","",'Time Series Inputs'!C482)</f>
        <v/>
      </c>
      <c r="D482" s="82">
        <f>IF(A482="","",'Apply Constraints'!A482)</f>
        <v/>
      </c>
      <c r="E482" s="82">
        <f>IF('Performance Calculation'!X482="","",'Performance Calculation'!X482)</f>
        <v/>
      </c>
    </row>
    <row customHeight="1" ht="15.75" r="483" s="75">
      <c r="A483" s="80">
        <f>IF('Time Series Inputs'!A483="","",'Time Series Inputs'!A483)</f>
        <v/>
      </c>
      <c r="B483" s="81">
        <f>IF('Time Series Inputs'!B483="","",'Time Series Inputs'!B483)</f>
        <v/>
      </c>
      <c r="C483" s="81">
        <f>IF('Time Series Inputs'!C483="","",'Time Series Inputs'!C483)</f>
        <v/>
      </c>
      <c r="D483" s="82">
        <f>IF(A483="","",'Apply Constraints'!A483)</f>
        <v/>
      </c>
      <c r="E483" s="82">
        <f>IF('Performance Calculation'!X483="","",'Performance Calculation'!X483)</f>
        <v/>
      </c>
    </row>
    <row customHeight="1" ht="15.75" r="484" s="75">
      <c r="A484" s="80">
        <f>IF('Time Series Inputs'!A484="","",'Time Series Inputs'!A484)</f>
        <v/>
      </c>
      <c r="B484" s="81">
        <f>IF('Time Series Inputs'!B484="","",'Time Series Inputs'!B484)</f>
        <v/>
      </c>
      <c r="C484" s="81">
        <f>IF('Time Series Inputs'!C484="","",'Time Series Inputs'!C484)</f>
        <v/>
      </c>
      <c r="D484" s="82">
        <f>IF(A484="","",'Apply Constraints'!A484)</f>
        <v/>
      </c>
      <c r="E484" s="82">
        <f>IF('Performance Calculation'!X484="","",'Performance Calculation'!X484)</f>
        <v/>
      </c>
    </row>
    <row customHeight="1" ht="15.75" r="485" s="75">
      <c r="A485" s="80">
        <f>IF('Time Series Inputs'!A485="","",'Time Series Inputs'!A485)</f>
        <v/>
      </c>
      <c r="B485" s="81">
        <f>IF('Time Series Inputs'!B485="","",'Time Series Inputs'!B485)</f>
        <v/>
      </c>
      <c r="C485" s="81">
        <f>IF('Time Series Inputs'!C485="","",'Time Series Inputs'!C485)</f>
        <v/>
      </c>
      <c r="D485" s="82">
        <f>IF(A485="","",'Apply Constraints'!A485)</f>
        <v/>
      </c>
      <c r="E485" s="82">
        <f>IF('Performance Calculation'!X485="","",'Performance Calculation'!X485)</f>
        <v/>
      </c>
    </row>
    <row customHeight="1" ht="15.75" r="486" s="75">
      <c r="A486" s="80">
        <f>IF('Time Series Inputs'!A486="","",'Time Series Inputs'!A486)</f>
        <v/>
      </c>
      <c r="B486" s="81">
        <f>IF('Time Series Inputs'!B486="","",'Time Series Inputs'!B486)</f>
        <v/>
      </c>
      <c r="C486" s="81">
        <f>IF('Time Series Inputs'!C486="","",'Time Series Inputs'!C486)</f>
        <v/>
      </c>
      <c r="D486" s="82">
        <f>IF(A486="","",'Apply Constraints'!A486)</f>
        <v/>
      </c>
      <c r="E486" s="82">
        <f>IF('Performance Calculation'!X486="","",'Performance Calculation'!X486)</f>
        <v/>
      </c>
    </row>
    <row customHeight="1" ht="15.75" r="487" s="75">
      <c r="A487" s="80">
        <f>IF('Time Series Inputs'!A487="","",'Time Series Inputs'!A487)</f>
        <v/>
      </c>
      <c r="B487" s="81">
        <f>IF('Time Series Inputs'!B487="","",'Time Series Inputs'!B487)</f>
        <v/>
      </c>
      <c r="C487" s="81">
        <f>IF('Time Series Inputs'!C487="","",'Time Series Inputs'!C487)</f>
        <v/>
      </c>
      <c r="D487" s="82">
        <f>IF(A487="","",'Apply Constraints'!A487)</f>
        <v/>
      </c>
      <c r="E487" s="82">
        <f>IF('Performance Calculation'!X487="","",'Performance Calculation'!X487)</f>
        <v/>
      </c>
    </row>
    <row customHeight="1" ht="15.75" r="488" s="75">
      <c r="A488" s="80">
        <f>IF('Time Series Inputs'!A488="","",'Time Series Inputs'!A488)</f>
        <v/>
      </c>
      <c r="B488" s="81">
        <f>IF('Time Series Inputs'!B488="","",'Time Series Inputs'!B488)</f>
        <v/>
      </c>
      <c r="C488" s="81">
        <f>IF('Time Series Inputs'!C488="","",'Time Series Inputs'!C488)</f>
        <v/>
      </c>
      <c r="D488" s="82">
        <f>IF(A488="","",'Apply Constraints'!A488)</f>
        <v/>
      </c>
      <c r="E488" s="82">
        <f>IF('Performance Calculation'!X488="","",'Performance Calculation'!X488)</f>
        <v/>
      </c>
    </row>
    <row customHeight="1" ht="15.75" r="489" s="75">
      <c r="A489" s="80">
        <f>IF('Time Series Inputs'!A489="","",'Time Series Inputs'!A489)</f>
        <v/>
      </c>
      <c r="B489" s="81">
        <f>IF('Time Series Inputs'!B489="","",'Time Series Inputs'!B489)</f>
        <v/>
      </c>
      <c r="C489" s="81">
        <f>IF('Time Series Inputs'!C489="","",'Time Series Inputs'!C489)</f>
        <v/>
      </c>
      <c r="D489" s="82">
        <f>IF(A489="","",'Apply Constraints'!A489)</f>
        <v/>
      </c>
      <c r="E489" s="82">
        <f>IF('Performance Calculation'!X489="","",'Performance Calculation'!X489)</f>
        <v/>
      </c>
    </row>
    <row customHeight="1" ht="15.75" r="490" s="75">
      <c r="A490" s="80">
        <f>IF('Time Series Inputs'!A490="","",'Time Series Inputs'!A490)</f>
        <v/>
      </c>
      <c r="B490" s="81">
        <f>IF('Time Series Inputs'!B490="","",'Time Series Inputs'!B490)</f>
        <v/>
      </c>
      <c r="C490" s="81">
        <f>IF('Time Series Inputs'!C490="","",'Time Series Inputs'!C490)</f>
        <v/>
      </c>
      <c r="D490" s="82">
        <f>IF(A490="","",'Apply Constraints'!A490)</f>
        <v/>
      </c>
      <c r="E490" s="82">
        <f>IF('Performance Calculation'!X490="","",'Performance Calculation'!X490)</f>
        <v/>
      </c>
    </row>
    <row customHeight="1" ht="15.75" r="491" s="75">
      <c r="A491" s="80">
        <f>IF('Time Series Inputs'!A491="","",'Time Series Inputs'!A491)</f>
        <v/>
      </c>
      <c r="B491" s="81">
        <f>IF('Time Series Inputs'!B491="","",'Time Series Inputs'!B491)</f>
        <v/>
      </c>
      <c r="C491" s="81">
        <f>IF('Time Series Inputs'!C491="","",'Time Series Inputs'!C491)</f>
        <v/>
      </c>
      <c r="D491" s="82">
        <f>IF(A491="","",'Apply Constraints'!A491)</f>
        <v/>
      </c>
      <c r="E491" s="82">
        <f>IF('Performance Calculation'!X491="","",'Performance Calculation'!X491)</f>
        <v/>
      </c>
    </row>
    <row customHeight="1" ht="15.75" r="492" s="75">
      <c r="A492" s="80">
        <f>IF('Time Series Inputs'!A492="","",'Time Series Inputs'!A492)</f>
        <v/>
      </c>
      <c r="B492" s="81">
        <f>IF('Time Series Inputs'!B492="","",'Time Series Inputs'!B492)</f>
        <v/>
      </c>
      <c r="C492" s="81">
        <f>IF('Time Series Inputs'!C492="","",'Time Series Inputs'!C492)</f>
        <v/>
      </c>
      <c r="D492" s="82">
        <f>IF(A492="","",'Apply Constraints'!A492)</f>
        <v/>
      </c>
      <c r="E492" s="82">
        <f>IF('Performance Calculation'!X492="","",'Performance Calculation'!X492)</f>
        <v/>
      </c>
    </row>
    <row customHeight="1" ht="15.75" r="493" s="75">
      <c r="A493" s="80">
        <f>IF('Time Series Inputs'!A493="","",'Time Series Inputs'!A493)</f>
        <v/>
      </c>
      <c r="B493" s="81">
        <f>IF('Time Series Inputs'!B493="","",'Time Series Inputs'!B493)</f>
        <v/>
      </c>
      <c r="C493" s="81">
        <f>IF('Time Series Inputs'!C493="","",'Time Series Inputs'!C493)</f>
        <v/>
      </c>
      <c r="D493" s="82">
        <f>IF(A493="","",'Apply Constraints'!A493)</f>
        <v/>
      </c>
      <c r="E493" s="82">
        <f>IF('Performance Calculation'!X493="","",'Performance Calculation'!X493)</f>
        <v/>
      </c>
    </row>
    <row customHeight="1" ht="15.75" r="494" s="75">
      <c r="A494" s="80">
        <f>IF('Time Series Inputs'!A494="","",'Time Series Inputs'!A494)</f>
        <v/>
      </c>
      <c r="B494" s="81">
        <f>IF('Time Series Inputs'!B494="","",'Time Series Inputs'!B494)</f>
        <v/>
      </c>
      <c r="C494" s="81">
        <f>IF('Time Series Inputs'!C494="","",'Time Series Inputs'!C494)</f>
        <v/>
      </c>
      <c r="D494" s="82">
        <f>IF(A494="","",'Apply Constraints'!A494)</f>
        <v/>
      </c>
      <c r="E494" s="82">
        <f>IF('Performance Calculation'!X494="","",'Performance Calculation'!X494)</f>
        <v/>
      </c>
    </row>
    <row customHeight="1" ht="15.75" r="495" s="75">
      <c r="A495" s="80">
        <f>IF('Time Series Inputs'!A495="","",'Time Series Inputs'!A495)</f>
        <v/>
      </c>
      <c r="B495" s="81">
        <f>IF('Time Series Inputs'!B495="","",'Time Series Inputs'!B495)</f>
        <v/>
      </c>
      <c r="C495" s="81">
        <f>IF('Time Series Inputs'!C495="","",'Time Series Inputs'!C495)</f>
        <v/>
      </c>
      <c r="D495" s="82">
        <f>IF(A495="","",'Apply Constraints'!A495)</f>
        <v/>
      </c>
      <c r="E495" s="82">
        <f>IF('Performance Calculation'!X495="","",'Performance Calculation'!X495)</f>
        <v/>
      </c>
    </row>
    <row customHeight="1" ht="15.75" r="496" s="75">
      <c r="A496" s="80">
        <f>IF('Time Series Inputs'!A496="","",'Time Series Inputs'!A496)</f>
        <v/>
      </c>
      <c r="B496" s="81">
        <f>IF('Time Series Inputs'!B496="","",'Time Series Inputs'!B496)</f>
        <v/>
      </c>
      <c r="C496" s="81">
        <f>IF('Time Series Inputs'!C496="","",'Time Series Inputs'!C496)</f>
        <v/>
      </c>
      <c r="D496" s="82">
        <f>IF(A496="","",'Apply Constraints'!A496)</f>
        <v/>
      </c>
      <c r="E496" s="82">
        <f>IF('Performance Calculation'!X496="","",'Performance Calculation'!X496)</f>
        <v/>
      </c>
    </row>
    <row customHeight="1" ht="15.75" r="497" s="75">
      <c r="A497" s="80">
        <f>IF('Time Series Inputs'!A497="","",'Time Series Inputs'!A497)</f>
        <v/>
      </c>
      <c r="B497" s="81">
        <f>IF('Time Series Inputs'!B497="","",'Time Series Inputs'!B497)</f>
        <v/>
      </c>
      <c r="C497" s="81">
        <f>IF('Time Series Inputs'!C497="","",'Time Series Inputs'!C497)</f>
        <v/>
      </c>
      <c r="D497" s="82">
        <f>IF(A497="","",'Apply Constraints'!A497)</f>
        <v/>
      </c>
      <c r="E497" s="82">
        <f>IF('Performance Calculation'!X497="","",'Performance Calculation'!X497)</f>
        <v/>
      </c>
    </row>
    <row customHeight="1" ht="15.75" r="498" s="75">
      <c r="A498" s="80">
        <f>IF('Time Series Inputs'!A498="","",'Time Series Inputs'!A498)</f>
        <v/>
      </c>
      <c r="B498" s="81">
        <f>IF('Time Series Inputs'!B498="","",'Time Series Inputs'!B498)</f>
        <v/>
      </c>
      <c r="C498" s="81">
        <f>IF('Time Series Inputs'!C498="","",'Time Series Inputs'!C498)</f>
        <v/>
      </c>
      <c r="D498" s="82">
        <f>IF(A498="","",'Apply Constraints'!A498)</f>
        <v/>
      </c>
      <c r="E498" s="82">
        <f>IF('Performance Calculation'!X498="","",'Performance Calculation'!X498)</f>
        <v/>
      </c>
    </row>
    <row customHeight="1" ht="15.75" r="499" s="75">
      <c r="A499" s="80">
        <f>IF('Time Series Inputs'!A499="","",'Time Series Inputs'!A499)</f>
        <v/>
      </c>
      <c r="B499" s="81">
        <f>IF('Time Series Inputs'!B499="","",'Time Series Inputs'!B499)</f>
        <v/>
      </c>
      <c r="C499" s="81">
        <f>IF('Time Series Inputs'!C499="","",'Time Series Inputs'!C499)</f>
        <v/>
      </c>
      <c r="D499" s="82">
        <f>IF(A499="","",'Apply Constraints'!A499)</f>
        <v/>
      </c>
      <c r="E499" s="82">
        <f>IF('Performance Calculation'!X499="","",'Performance Calculation'!X499)</f>
        <v/>
      </c>
    </row>
    <row customHeight="1" ht="15.75" r="500" s="75">
      <c r="A500" s="80">
        <f>IF('Time Series Inputs'!A500="","",'Time Series Inputs'!A500)</f>
        <v/>
      </c>
      <c r="B500" s="81">
        <f>IF('Time Series Inputs'!B500="","",'Time Series Inputs'!B500)</f>
        <v/>
      </c>
      <c r="C500" s="81">
        <f>IF('Time Series Inputs'!C500="","",'Time Series Inputs'!C500)</f>
        <v/>
      </c>
      <c r="D500" s="82">
        <f>IF(A500="","",'Apply Constraints'!A500)</f>
        <v/>
      </c>
      <c r="E500" s="82">
        <f>IF('Performance Calculation'!X500="","",'Performance Calculation'!X500)</f>
        <v/>
      </c>
    </row>
    <row customHeight="1" ht="15.75" r="501" s="75">
      <c r="A501" s="80">
        <f>IF('Time Series Inputs'!A501="","",'Time Series Inputs'!A501)</f>
        <v/>
      </c>
      <c r="B501" s="81">
        <f>IF('Time Series Inputs'!B501="","",'Time Series Inputs'!B501)</f>
        <v/>
      </c>
      <c r="C501" s="81">
        <f>IF('Time Series Inputs'!C501="","",'Time Series Inputs'!C501)</f>
        <v/>
      </c>
      <c r="D501" s="82">
        <f>IF(A501="","",'Apply Constraints'!A501)</f>
        <v/>
      </c>
      <c r="E501" s="82">
        <f>IF('Performance Calculation'!X501="","",'Performance Calculation'!X501)</f>
        <v/>
      </c>
    </row>
    <row customHeight="1" ht="15.75" r="502" s="75">
      <c r="A502" s="80">
        <f>IF('Time Series Inputs'!A502="","",'Time Series Inputs'!A502)</f>
        <v/>
      </c>
      <c r="B502" s="81">
        <f>IF('Time Series Inputs'!B502="","",'Time Series Inputs'!B502)</f>
        <v/>
      </c>
      <c r="C502" s="81">
        <f>IF('Time Series Inputs'!C502="","",'Time Series Inputs'!C502)</f>
        <v/>
      </c>
      <c r="D502" s="82">
        <f>IF(A502="","",'Apply Constraints'!A502)</f>
        <v/>
      </c>
      <c r="E502" s="82">
        <f>IF('Performance Calculation'!X502="","",'Performance Calculation'!X502)</f>
        <v/>
      </c>
    </row>
    <row customHeight="1" ht="15.75" r="503" s="75">
      <c r="A503" s="80">
        <f>IF('Time Series Inputs'!A503="","",'Time Series Inputs'!A503)</f>
        <v/>
      </c>
      <c r="B503" s="81">
        <f>IF('Time Series Inputs'!B503="","",'Time Series Inputs'!B503)</f>
        <v/>
      </c>
      <c r="C503" s="81">
        <f>IF('Time Series Inputs'!C503="","",'Time Series Inputs'!C503)</f>
        <v/>
      </c>
      <c r="D503" s="82">
        <f>IF(A503="","",'Apply Constraints'!A503)</f>
        <v/>
      </c>
      <c r="E503" s="82">
        <f>IF('Performance Calculation'!X503="","",'Performance Calculation'!X503)</f>
        <v/>
      </c>
    </row>
    <row customHeight="1" ht="15.75" r="504" s="75">
      <c r="A504" s="80">
        <f>IF('Time Series Inputs'!A504="","",'Time Series Inputs'!A504)</f>
        <v/>
      </c>
      <c r="B504" s="81">
        <f>IF('Time Series Inputs'!B504="","",'Time Series Inputs'!B504)</f>
        <v/>
      </c>
      <c r="C504" s="81">
        <f>IF('Time Series Inputs'!C504="","",'Time Series Inputs'!C504)</f>
        <v/>
      </c>
      <c r="D504" s="82">
        <f>IF(A504="","",'Apply Constraints'!A504)</f>
        <v/>
      </c>
      <c r="E504" s="82">
        <f>IF('Performance Calculation'!X504="","",'Performance Calculation'!X504)</f>
        <v/>
      </c>
    </row>
    <row customHeight="1" ht="15.75" r="505" s="75">
      <c r="A505" s="80">
        <f>IF('Time Series Inputs'!A505="","",'Time Series Inputs'!A505)</f>
        <v/>
      </c>
      <c r="B505" s="81">
        <f>IF('Time Series Inputs'!B505="","",'Time Series Inputs'!B505)</f>
        <v/>
      </c>
      <c r="C505" s="81">
        <f>IF('Time Series Inputs'!C505="","",'Time Series Inputs'!C505)</f>
        <v/>
      </c>
      <c r="D505" s="82">
        <f>IF(A505="","",'Apply Constraints'!A505)</f>
        <v/>
      </c>
      <c r="E505" s="82">
        <f>IF('Performance Calculation'!X505="","",'Performance Calculation'!X505)</f>
        <v/>
      </c>
    </row>
    <row customHeight="1" ht="15.75" r="506" s="75">
      <c r="A506" s="80">
        <f>IF('Time Series Inputs'!A506="","",'Time Series Inputs'!A506)</f>
        <v/>
      </c>
      <c r="B506" s="81">
        <f>IF('Time Series Inputs'!B506="","",'Time Series Inputs'!B506)</f>
        <v/>
      </c>
      <c r="C506" s="81">
        <f>IF('Time Series Inputs'!C506="","",'Time Series Inputs'!C506)</f>
        <v/>
      </c>
      <c r="D506" s="82">
        <f>IF(A506="","",'Apply Constraints'!A506)</f>
        <v/>
      </c>
      <c r="E506" s="82">
        <f>IF('Performance Calculation'!X506="","",'Performance Calculation'!X506)</f>
        <v/>
      </c>
    </row>
    <row customHeight="1" ht="15.75" r="507" s="75">
      <c r="A507" s="80">
        <f>IF('Time Series Inputs'!A507="","",'Time Series Inputs'!A507)</f>
        <v/>
      </c>
      <c r="B507" s="81">
        <f>IF('Time Series Inputs'!B507="","",'Time Series Inputs'!B507)</f>
        <v/>
      </c>
      <c r="C507" s="81">
        <f>IF('Time Series Inputs'!C507="","",'Time Series Inputs'!C507)</f>
        <v/>
      </c>
      <c r="D507" s="82">
        <f>IF(A507="","",'Apply Constraints'!A507)</f>
        <v/>
      </c>
      <c r="E507" s="82">
        <f>IF('Performance Calculation'!X507="","",'Performance Calculation'!X507)</f>
        <v/>
      </c>
    </row>
    <row customHeight="1" ht="15.75" r="508" s="75">
      <c r="A508" s="80">
        <f>IF('Time Series Inputs'!A508="","",'Time Series Inputs'!A508)</f>
        <v/>
      </c>
      <c r="B508" s="81">
        <f>IF('Time Series Inputs'!B508="","",'Time Series Inputs'!B508)</f>
        <v/>
      </c>
      <c r="C508" s="81">
        <f>IF('Time Series Inputs'!C508="","",'Time Series Inputs'!C508)</f>
        <v/>
      </c>
      <c r="D508" s="82">
        <f>IF(A508="","",'Apply Constraints'!A508)</f>
        <v/>
      </c>
      <c r="E508" s="82">
        <f>IF('Performance Calculation'!X508="","",'Performance Calculation'!X508)</f>
        <v/>
      </c>
    </row>
    <row customHeight="1" ht="15.75" r="509" s="75">
      <c r="A509" s="80">
        <f>IF('Time Series Inputs'!A509="","",'Time Series Inputs'!A509)</f>
        <v/>
      </c>
      <c r="B509" s="81">
        <f>IF('Time Series Inputs'!B509="","",'Time Series Inputs'!B509)</f>
        <v/>
      </c>
      <c r="C509" s="81">
        <f>IF('Time Series Inputs'!C509="","",'Time Series Inputs'!C509)</f>
        <v/>
      </c>
      <c r="D509" s="82">
        <f>IF(A509="","",'Apply Constraints'!A509)</f>
        <v/>
      </c>
      <c r="E509" s="82">
        <f>IF('Performance Calculation'!X509="","",'Performance Calculation'!X509)</f>
        <v/>
      </c>
    </row>
    <row customHeight="1" ht="15.75" r="510" s="75">
      <c r="A510" s="80">
        <f>IF('Time Series Inputs'!A510="","",'Time Series Inputs'!A510)</f>
        <v/>
      </c>
      <c r="B510" s="81">
        <f>IF('Time Series Inputs'!B510="","",'Time Series Inputs'!B510)</f>
        <v/>
      </c>
      <c r="C510" s="81">
        <f>IF('Time Series Inputs'!C510="","",'Time Series Inputs'!C510)</f>
        <v/>
      </c>
      <c r="D510" s="82">
        <f>IF(A510="","",'Apply Constraints'!A510)</f>
        <v/>
      </c>
      <c r="E510" s="82">
        <f>IF('Performance Calculation'!X510="","",'Performance Calculation'!X510)</f>
        <v/>
      </c>
    </row>
    <row customHeight="1" ht="15.75" r="511" s="75">
      <c r="A511" s="80">
        <f>IF('Time Series Inputs'!A511="","",'Time Series Inputs'!A511)</f>
        <v/>
      </c>
      <c r="B511" s="81">
        <f>IF('Time Series Inputs'!B511="","",'Time Series Inputs'!B511)</f>
        <v/>
      </c>
      <c r="C511" s="81">
        <f>IF('Time Series Inputs'!C511="","",'Time Series Inputs'!C511)</f>
        <v/>
      </c>
      <c r="D511" s="82">
        <f>IF(A511="","",'Apply Constraints'!A511)</f>
        <v/>
      </c>
      <c r="E511" s="82">
        <f>IF('Performance Calculation'!X511="","",'Performance Calculation'!X511)</f>
        <v/>
      </c>
    </row>
    <row customHeight="1" ht="15.75" r="512" s="75">
      <c r="A512" s="80">
        <f>IF('Time Series Inputs'!A512="","",'Time Series Inputs'!A512)</f>
        <v/>
      </c>
      <c r="B512" s="81">
        <f>IF('Time Series Inputs'!B512="","",'Time Series Inputs'!B512)</f>
        <v/>
      </c>
      <c r="C512" s="81">
        <f>IF('Time Series Inputs'!C512="","",'Time Series Inputs'!C512)</f>
        <v/>
      </c>
      <c r="D512" s="82">
        <f>IF(A512="","",'Apply Constraints'!A512)</f>
        <v/>
      </c>
      <c r="E512" s="82">
        <f>IF('Performance Calculation'!X512="","",'Performance Calculation'!X512)</f>
        <v/>
      </c>
    </row>
    <row customHeight="1" ht="15.75" r="513" s="75">
      <c r="A513" s="80">
        <f>IF('Time Series Inputs'!A513="","",'Time Series Inputs'!A513)</f>
        <v/>
      </c>
      <c r="B513" s="81">
        <f>IF('Time Series Inputs'!B513="","",'Time Series Inputs'!B513)</f>
        <v/>
      </c>
      <c r="C513" s="81">
        <f>IF('Time Series Inputs'!C513="","",'Time Series Inputs'!C513)</f>
        <v/>
      </c>
      <c r="D513" s="82">
        <f>IF(A513="","",'Apply Constraints'!A513)</f>
        <v/>
      </c>
      <c r="E513" s="82">
        <f>IF('Performance Calculation'!X513="","",'Performance Calculation'!X513)</f>
        <v/>
      </c>
    </row>
    <row customHeight="1" ht="15.75" r="514" s="75">
      <c r="A514" s="80">
        <f>IF('Time Series Inputs'!A514="","",'Time Series Inputs'!A514)</f>
        <v/>
      </c>
      <c r="B514" s="81">
        <f>IF('Time Series Inputs'!B514="","",'Time Series Inputs'!B514)</f>
        <v/>
      </c>
      <c r="C514" s="81">
        <f>IF('Time Series Inputs'!C514="","",'Time Series Inputs'!C514)</f>
        <v/>
      </c>
      <c r="D514" s="82">
        <f>IF(A514="","",'Apply Constraints'!A514)</f>
        <v/>
      </c>
      <c r="E514" s="82">
        <f>IF('Performance Calculation'!X514="","",'Performance Calculation'!X514)</f>
        <v/>
      </c>
    </row>
    <row customHeight="1" ht="15.75" r="515" s="75">
      <c r="A515" s="80">
        <f>IF('Time Series Inputs'!A515="","",'Time Series Inputs'!A515)</f>
        <v/>
      </c>
      <c r="B515" s="81">
        <f>IF('Time Series Inputs'!B515="","",'Time Series Inputs'!B515)</f>
        <v/>
      </c>
      <c r="C515" s="81">
        <f>IF('Time Series Inputs'!C515="","",'Time Series Inputs'!C515)</f>
        <v/>
      </c>
      <c r="D515" s="82">
        <f>IF(A515="","",'Apply Constraints'!A515)</f>
        <v/>
      </c>
      <c r="E515" s="82">
        <f>IF('Performance Calculation'!X515="","",'Performance Calculation'!X515)</f>
        <v/>
      </c>
    </row>
    <row customHeight="1" ht="15.75" r="516" s="75">
      <c r="A516" s="80">
        <f>IF('Time Series Inputs'!A516="","",'Time Series Inputs'!A516)</f>
        <v/>
      </c>
      <c r="B516" s="81">
        <f>IF('Time Series Inputs'!B516="","",'Time Series Inputs'!B516)</f>
        <v/>
      </c>
      <c r="C516" s="81">
        <f>IF('Time Series Inputs'!C516="","",'Time Series Inputs'!C516)</f>
        <v/>
      </c>
      <c r="D516" s="82">
        <f>IF(A516="","",'Apply Constraints'!A516)</f>
        <v/>
      </c>
      <c r="E516" s="82">
        <f>IF('Performance Calculation'!X516="","",'Performance Calculation'!X516)</f>
        <v/>
      </c>
    </row>
    <row customHeight="1" ht="15.75" r="517" s="75">
      <c r="A517" s="80">
        <f>IF('Time Series Inputs'!A517="","",'Time Series Inputs'!A517)</f>
        <v/>
      </c>
      <c r="B517" s="81">
        <f>IF('Time Series Inputs'!B517="","",'Time Series Inputs'!B517)</f>
        <v/>
      </c>
      <c r="C517" s="81">
        <f>IF('Time Series Inputs'!C517="","",'Time Series Inputs'!C517)</f>
        <v/>
      </c>
      <c r="D517" s="82">
        <f>IF(A517="","",'Apply Constraints'!A517)</f>
        <v/>
      </c>
      <c r="E517" s="82">
        <f>IF('Performance Calculation'!X517="","",'Performance Calculation'!X517)</f>
        <v/>
      </c>
    </row>
    <row customHeight="1" ht="15.75" r="518" s="75">
      <c r="A518" s="80">
        <f>IF('Time Series Inputs'!A518="","",'Time Series Inputs'!A518)</f>
        <v/>
      </c>
      <c r="B518" s="81">
        <f>IF('Time Series Inputs'!B518="","",'Time Series Inputs'!B518)</f>
        <v/>
      </c>
      <c r="C518" s="81">
        <f>IF('Time Series Inputs'!C518="","",'Time Series Inputs'!C518)</f>
        <v/>
      </c>
      <c r="D518" s="82">
        <f>IF(A518="","",'Apply Constraints'!A518)</f>
        <v/>
      </c>
      <c r="E518" s="82">
        <f>IF('Performance Calculation'!X518="","",'Performance Calculation'!X518)</f>
        <v/>
      </c>
    </row>
    <row customHeight="1" ht="15.75" r="519" s="75">
      <c r="A519" s="80">
        <f>IF('Time Series Inputs'!A519="","",'Time Series Inputs'!A519)</f>
        <v/>
      </c>
      <c r="B519" s="81">
        <f>IF('Time Series Inputs'!B519="","",'Time Series Inputs'!B519)</f>
        <v/>
      </c>
      <c r="C519" s="81">
        <f>IF('Time Series Inputs'!C519="","",'Time Series Inputs'!C519)</f>
        <v/>
      </c>
      <c r="D519" s="82">
        <f>IF(A519="","",'Apply Constraints'!A519)</f>
        <v/>
      </c>
      <c r="E519" s="82">
        <f>IF('Performance Calculation'!X519="","",'Performance Calculation'!X519)</f>
        <v/>
      </c>
    </row>
    <row customHeight="1" ht="15.75" r="520" s="75">
      <c r="A520" s="80">
        <f>IF('Time Series Inputs'!A520="","",'Time Series Inputs'!A520)</f>
        <v/>
      </c>
      <c r="B520" s="81">
        <f>IF('Time Series Inputs'!B520="","",'Time Series Inputs'!B520)</f>
        <v/>
      </c>
      <c r="C520" s="81">
        <f>IF('Time Series Inputs'!C520="","",'Time Series Inputs'!C520)</f>
        <v/>
      </c>
      <c r="D520" s="82">
        <f>IF(A520="","",'Apply Constraints'!A520)</f>
        <v/>
      </c>
      <c r="E520" s="82">
        <f>IF('Performance Calculation'!X520="","",'Performance Calculation'!X520)</f>
        <v/>
      </c>
    </row>
    <row customHeight="1" ht="15.75" r="521" s="75">
      <c r="A521" s="80">
        <f>IF('Time Series Inputs'!A521="","",'Time Series Inputs'!A521)</f>
        <v/>
      </c>
      <c r="B521" s="81">
        <f>IF('Time Series Inputs'!B521="","",'Time Series Inputs'!B521)</f>
        <v/>
      </c>
      <c r="C521" s="81">
        <f>IF('Time Series Inputs'!C521="","",'Time Series Inputs'!C521)</f>
        <v/>
      </c>
      <c r="D521" s="82">
        <f>IF(A521="","",'Apply Constraints'!A521)</f>
        <v/>
      </c>
      <c r="E521" s="82">
        <f>IF('Performance Calculation'!X521="","",'Performance Calculation'!X521)</f>
        <v/>
      </c>
    </row>
    <row customHeight="1" ht="15.75" r="522" s="75">
      <c r="A522" s="80">
        <f>IF('Time Series Inputs'!A522="","",'Time Series Inputs'!A522)</f>
        <v/>
      </c>
      <c r="B522" s="81">
        <f>IF('Time Series Inputs'!B522="","",'Time Series Inputs'!B522)</f>
        <v/>
      </c>
      <c r="C522" s="81">
        <f>IF('Time Series Inputs'!C522="","",'Time Series Inputs'!C522)</f>
        <v/>
      </c>
      <c r="D522" s="82">
        <f>IF(A522="","",'Apply Constraints'!A522)</f>
        <v/>
      </c>
      <c r="E522" s="82">
        <f>IF('Performance Calculation'!X522="","",'Performance Calculation'!X522)</f>
        <v/>
      </c>
    </row>
    <row customHeight="1" ht="15.75" r="523" s="75">
      <c r="A523" s="80">
        <f>IF('Time Series Inputs'!A523="","",'Time Series Inputs'!A523)</f>
        <v/>
      </c>
      <c r="B523" s="81">
        <f>IF('Time Series Inputs'!B523="","",'Time Series Inputs'!B523)</f>
        <v/>
      </c>
      <c r="C523" s="81">
        <f>IF('Time Series Inputs'!C523="","",'Time Series Inputs'!C523)</f>
        <v/>
      </c>
      <c r="D523" s="82">
        <f>IF(A523="","",'Apply Constraints'!A523)</f>
        <v/>
      </c>
      <c r="E523" s="82">
        <f>IF('Performance Calculation'!X523="","",'Performance Calculation'!X523)</f>
        <v/>
      </c>
    </row>
    <row customHeight="1" ht="15.75" r="524" s="75">
      <c r="A524" s="80">
        <f>IF('Time Series Inputs'!A524="","",'Time Series Inputs'!A524)</f>
        <v/>
      </c>
      <c r="B524" s="81">
        <f>IF('Time Series Inputs'!B524="","",'Time Series Inputs'!B524)</f>
        <v/>
      </c>
      <c r="C524" s="81">
        <f>IF('Time Series Inputs'!C524="","",'Time Series Inputs'!C524)</f>
        <v/>
      </c>
      <c r="D524" s="82">
        <f>IF(A524="","",'Apply Constraints'!A524)</f>
        <v/>
      </c>
      <c r="E524" s="82">
        <f>IF('Performance Calculation'!X524="","",'Performance Calculation'!X524)</f>
        <v/>
      </c>
    </row>
    <row customHeight="1" ht="15.75" r="525" s="75">
      <c r="A525" s="80">
        <f>IF('Time Series Inputs'!A525="","",'Time Series Inputs'!A525)</f>
        <v/>
      </c>
      <c r="B525" s="81">
        <f>IF('Time Series Inputs'!B525="","",'Time Series Inputs'!B525)</f>
        <v/>
      </c>
      <c r="C525" s="81">
        <f>IF('Time Series Inputs'!C525="","",'Time Series Inputs'!C525)</f>
        <v/>
      </c>
      <c r="D525" s="82">
        <f>IF(A525="","",'Apply Constraints'!A525)</f>
        <v/>
      </c>
      <c r="E525" s="82">
        <f>IF('Performance Calculation'!X525="","",'Performance Calculation'!X525)</f>
        <v/>
      </c>
    </row>
    <row customHeight="1" ht="15.75" r="526" s="75">
      <c r="A526" s="80">
        <f>IF('Time Series Inputs'!A526="","",'Time Series Inputs'!A526)</f>
        <v/>
      </c>
      <c r="B526" s="81">
        <f>IF('Time Series Inputs'!B526="","",'Time Series Inputs'!B526)</f>
        <v/>
      </c>
      <c r="C526" s="81">
        <f>IF('Time Series Inputs'!C526="","",'Time Series Inputs'!C526)</f>
        <v/>
      </c>
      <c r="D526" s="82">
        <f>IF(A526="","",'Apply Constraints'!A526)</f>
        <v/>
      </c>
      <c r="E526" s="82">
        <f>IF('Performance Calculation'!X526="","",'Performance Calculation'!X526)</f>
        <v/>
      </c>
    </row>
    <row customHeight="1" ht="15.75" r="527" s="75">
      <c r="A527" s="80">
        <f>IF('Time Series Inputs'!A527="","",'Time Series Inputs'!A527)</f>
        <v/>
      </c>
      <c r="B527" s="81">
        <f>IF('Time Series Inputs'!B527="","",'Time Series Inputs'!B527)</f>
        <v/>
      </c>
      <c r="C527" s="81">
        <f>IF('Time Series Inputs'!C527="","",'Time Series Inputs'!C527)</f>
        <v/>
      </c>
      <c r="D527" s="82">
        <f>IF(A527="","",'Apply Constraints'!A527)</f>
        <v/>
      </c>
      <c r="E527" s="82">
        <f>IF('Performance Calculation'!X527="","",'Performance Calculation'!X527)</f>
        <v/>
      </c>
    </row>
    <row customHeight="1" ht="15.75" r="528" s="75">
      <c r="A528" s="80">
        <f>IF('Time Series Inputs'!A528="","",'Time Series Inputs'!A528)</f>
        <v/>
      </c>
      <c r="B528" s="81">
        <f>IF('Time Series Inputs'!B528="","",'Time Series Inputs'!B528)</f>
        <v/>
      </c>
      <c r="C528" s="81">
        <f>IF('Time Series Inputs'!C528="","",'Time Series Inputs'!C528)</f>
        <v/>
      </c>
      <c r="D528" s="82">
        <f>IF(A528="","",'Apply Constraints'!A528)</f>
        <v/>
      </c>
      <c r="E528" s="82">
        <f>IF('Performance Calculation'!X528="","",'Performance Calculation'!X528)</f>
        <v/>
      </c>
    </row>
    <row customHeight="1" ht="15.75" r="529" s="75">
      <c r="A529" s="80">
        <f>IF('Time Series Inputs'!A529="","",'Time Series Inputs'!A529)</f>
        <v/>
      </c>
      <c r="B529" s="81">
        <f>IF('Time Series Inputs'!B529="","",'Time Series Inputs'!B529)</f>
        <v/>
      </c>
      <c r="C529" s="81">
        <f>IF('Time Series Inputs'!C529="","",'Time Series Inputs'!C529)</f>
        <v/>
      </c>
      <c r="D529" s="82">
        <f>IF(A529="","",'Apply Constraints'!A529)</f>
        <v/>
      </c>
      <c r="E529" s="82">
        <f>IF('Performance Calculation'!X529="","",'Performance Calculation'!X529)</f>
        <v/>
      </c>
    </row>
    <row customHeight="1" ht="15.75" r="530" s="75">
      <c r="A530" s="80">
        <f>IF('Time Series Inputs'!A530="","",'Time Series Inputs'!A530)</f>
        <v/>
      </c>
      <c r="B530" s="81">
        <f>IF('Time Series Inputs'!B530="","",'Time Series Inputs'!B530)</f>
        <v/>
      </c>
      <c r="C530" s="81">
        <f>IF('Time Series Inputs'!C530="","",'Time Series Inputs'!C530)</f>
        <v/>
      </c>
      <c r="D530" s="82">
        <f>IF(A530="","",'Apply Constraints'!A530)</f>
        <v/>
      </c>
      <c r="E530" s="82">
        <f>IF('Performance Calculation'!X530="","",'Performance Calculation'!X530)</f>
        <v/>
      </c>
    </row>
    <row customHeight="1" ht="15.75" r="531" s="75">
      <c r="A531" s="80">
        <f>IF('Time Series Inputs'!A531="","",'Time Series Inputs'!A531)</f>
        <v/>
      </c>
      <c r="B531" s="81">
        <f>IF('Time Series Inputs'!B531="","",'Time Series Inputs'!B531)</f>
        <v/>
      </c>
      <c r="C531" s="81">
        <f>IF('Time Series Inputs'!C531="","",'Time Series Inputs'!C531)</f>
        <v/>
      </c>
      <c r="D531" s="82">
        <f>IF(A531="","",'Apply Constraints'!A531)</f>
        <v/>
      </c>
      <c r="E531" s="82">
        <f>IF('Performance Calculation'!X531="","",'Performance Calculation'!X531)</f>
        <v/>
      </c>
    </row>
    <row customHeight="1" ht="15.75" r="532" s="75">
      <c r="A532" s="80">
        <f>IF('Time Series Inputs'!A532="","",'Time Series Inputs'!A532)</f>
        <v/>
      </c>
      <c r="B532" s="81">
        <f>IF('Time Series Inputs'!B532="","",'Time Series Inputs'!B532)</f>
        <v/>
      </c>
      <c r="C532" s="81">
        <f>IF('Time Series Inputs'!C532="","",'Time Series Inputs'!C532)</f>
        <v/>
      </c>
      <c r="D532" s="82">
        <f>IF(A532="","",'Apply Constraints'!A532)</f>
        <v/>
      </c>
      <c r="E532" s="82">
        <f>IF('Performance Calculation'!X532="","",'Performance Calculation'!X532)</f>
        <v/>
      </c>
    </row>
    <row customHeight="1" ht="15.75" r="533" s="75">
      <c r="A533" s="80">
        <f>IF('Time Series Inputs'!A533="","",'Time Series Inputs'!A533)</f>
        <v/>
      </c>
      <c r="B533" s="81">
        <f>IF('Time Series Inputs'!B533="","",'Time Series Inputs'!B533)</f>
        <v/>
      </c>
      <c r="C533" s="81">
        <f>IF('Time Series Inputs'!C533="","",'Time Series Inputs'!C533)</f>
        <v/>
      </c>
      <c r="D533" s="82">
        <f>IF(A533="","",'Apply Constraints'!A533)</f>
        <v/>
      </c>
      <c r="E533" s="82">
        <f>IF('Performance Calculation'!X533="","",'Performance Calculation'!X533)</f>
        <v/>
      </c>
    </row>
    <row customHeight="1" ht="15.75" r="534" s="75">
      <c r="A534" s="80">
        <f>IF('Time Series Inputs'!A534="","",'Time Series Inputs'!A534)</f>
        <v/>
      </c>
      <c r="B534" s="81">
        <f>IF('Time Series Inputs'!B534="","",'Time Series Inputs'!B534)</f>
        <v/>
      </c>
      <c r="C534" s="81">
        <f>IF('Time Series Inputs'!C534="","",'Time Series Inputs'!C534)</f>
        <v/>
      </c>
      <c r="D534" s="82">
        <f>IF(A534="","",'Apply Constraints'!A534)</f>
        <v/>
      </c>
      <c r="E534" s="82">
        <f>IF('Performance Calculation'!X534="","",'Performance Calculation'!X534)</f>
        <v/>
      </c>
    </row>
    <row customHeight="1" ht="15.75" r="535" s="75">
      <c r="A535" s="80">
        <f>IF('Time Series Inputs'!A535="","",'Time Series Inputs'!A535)</f>
        <v/>
      </c>
      <c r="B535" s="81">
        <f>IF('Time Series Inputs'!B535="","",'Time Series Inputs'!B535)</f>
        <v/>
      </c>
      <c r="C535" s="81">
        <f>IF('Time Series Inputs'!C535="","",'Time Series Inputs'!C535)</f>
        <v/>
      </c>
      <c r="D535" s="82">
        <f>IF(A535="","",'Apply Constraints'!A535)</f>
        <v/>
      </c>
      <c r="E535" s="82">
        <f>IF('Performance Calculation'!X535="","",'Performance Calculation'!X535)</f>
        <v/>
      </c>
    </row>
    <row customHeight="1" ht="15.75" r="536" s="75">
      <c r="A536" s="80">
        <f>IF('Time Series Inputs'!A536="","",'Time Series Inputs'!A536)</f>
        <v/>
      </c>
      <c r="B536" s="81">
        <f>IF('Time Series Inputs'!B536="","",'Time Series Inputs'!B536)</f>
        <v/>
      </c>
      <c r="C536" s="81">
        <f>IF('Time Series Inputs'!C536="","",'Time Series Inputs'!C536)</f>
        <v/>
      </c>
      <c r="D536" s="82">
        <f>IF(A536="","",'Apply Constraints'!A536)</f>
        <v/>
      </c>
      <c r="E536" s="82">
        <f>IF('Performance Calculation'!X536="","",'Performance Calculation'!X536)</f>
        <v/>
      </c>
    </row>
    <row customHeight="1" ht="15.75" r="537" s="75">
      <c r="A537" s="80">
        <f>IF('Time Series Inputs'!A537="","",'Time Series Inputs'!A537)</f>
        <v/>
      </c>
      <c r="B537" s="81">
        <f>IF('Time Series Inputs'!B537="","",'Time Series Inputs'!B537)</f>
        <v/>
      </c>
      <c r="C537" s="81">
        <f>IF('Time Series Inputs'!C537="","",'Time Series Inputs'!C537)</f>
        <v/>
      </c>
      <c r="D537" s="82">
        <f>IF(A537="","",'Apply Constraints'!A537)</f>
        <v/>
      </c>
      <c r="E537" s="82">
        <f>IF('Performance Calculation'!X537="","",'Performance Calculation'!X537)</f>
        <v/>
      </c>
    </row>
    <row customHeight="1" ht="15.75" r="538" s="75">
      <c r="A538" s="80">
        <f>IF('Time Series Inputs'!A538="","",'Time Series Inputs'!A538)</f>
        <v/>
      </c>
      <c r="B538" s="81">
        <f>IF('Time Series Inputs'!B538="","",'Time Series Inputs'!B538)</f>
        <v/>
      </c>
      <c r="C538" s="81">
        <f>IF('Time Series Inputs'!C538="","",'Time Series Inputs'!C538)</f>
        <v/>
      </c>
      <c r="D538" s="82">
        <f>IF(A538="","",'Apply Constraints'!A538)</f>
        <v/>
      </c>
      <c r="E538" s="82">
        <f>IF('Performance Calculation'!X538="","",'Performance Calculation'!X538)</f>
        <v/>
      </c>
    </row>
    <row customHeight="1" ht="15.75" r="539" s="75">
      <c r="A539" s="80">
        <f>IF('Time Series Inputs'!A539="","",'Time Series Inputs'!A539)</f>
        <v/>
      </c>
      <c r="B539" s="81">
        <f>IF('Time Series Inputs'!B539="","",'Time Series Inputs'!B539)</f>
        <v/>
      </c>
      <c r="C539" s="81">
        <f>IF('Time Series Inputs'!C539="","",'Time Series Inputs'!C539)</f>
        <v/>
      </c>
      <c r="D539" s="82">
        <f>IF(A539="","",'Apply Constraints'!A539)</f>
        <v/>
      </c>
      <c r="E539" s="82">
        <f>IF('Performance Calculation'!X539="","",'Performance Calculation'!X539)</f>
        <v/>
      </c>
    </row>
    <row customHeight="1" ht="15.75" r="540" s="75">
      <c r="A540" s="80">
        <f>IF('Time Series Inputs'!A540="","",'Time Series Inputs'!A540)</f>
        <v/>
      </c>
      <c r="B540" s="81">
        <f>IF('Time Series Inputs'!B540="","",'Time Series Inputs'!B540)</f>
        <v/>
      </c>
      <c r="C540" s="81">
        <f>IF('Time Series Inputs'!C540="","",'Time Series Inputs'!C540)</f>
        <v/>
      </c>
      <c r="D540" s="82">
        <f>IF(A540="","",'Apply Constraints'!A540)</f>
        <v/>
      </c>
      <c r="E540" s="82">
        <f>IF('Performance Calculation'!X540="","",'Performance Calculation'!X540)</f>
        <v/>
      </c>
    </row>
    <row customHeight="1" ht="15.75" r="541" s="75">
      <c r="A541" s="80">
        <f>IF('Time Series Inputs'!A541="","",'Time Series Inputs'!A541)</f>
        <v/>
      </c>
      <c r="B541" s="81">
        <f>IF('Time Series Inputs'!B541="","",'Time Series Inputs'!B541)</f>
        <v/>
      </c>
      <c r="C541" s="81">
        <f>IF('Time Series Inputs'!C541="","",'Time Series Inputs'!C541)</f>
        <v/>
      </c>
      <c r="D541" s="82">
        <f>IF(A541="","",'Apply Constraints'!A541)</f>
        <v/>
      </c>
      <c r="E541" s="82">
        <f>IF('Performance Calculation'!X541="","",'Performance Calculation'!X541)</f>
        <v/>
      </c>
    </row>
    <row customHeight="1" ht="15.75" r="542" s="75">
      <c r="A542" s="80">
        <f>IF('Time Series Inputs'!A542="","",'Time Series Inputs'!A542)</f>
        <v/>
      </c>
      <c r="B542" s="81">
        <f>IF('Time Series Inputs'!B542="","",'Time Series Inputs'!B542)</f>
        <v/>
      </c>
      <c r="C542" s="81">
        <f>IF('Time Series Inputs'!C542="","",'Time Series Inputs'!C542)</f>
        <v/>
      </c>
      <c r="D542" s="82">
        <f>IF(A542="","",'Apply Constraints'!A542)</f>
        <v/>
      </c>
      <c r="E542" s="82">
        <f>IF('Performance Calculation'!X542="","",'Performance Calculation'!X542)</f>
        <v/>
      </c>
    </row>
    <row customHeight="1" ht="15.75" r="543" s="75">
      <c r="A543" s="80">
        <f>IF('Time Series Inputs'!A543="","",'Time Series Inputs'!A543)</f>
        <v/>
      </c>
      <c r="B543" s="81">
        <f>IF('Time Series Inputs'!B543="","",'Time Series Inputs'!B543)</f>
        <v/>
      </c>
      <c r="C543" s="81">
        <f>IF('Time Series Inputs'!C543="","",'Time Series Inputs'!C543)</f>
        <v/>
      </c>
      <c r="D543" s="82">
        <f>IF(A543="","",'Apply Constraints'!A543)</f>
        <v/>
      </c>
      <c r="E543" s="82">
        <f>IF('Performance Calculation'!X543="","",'Performance Calculation'!X543)</f>
        <v/>
      </c>
    </row>
    <row customHeight="1" ht="15.75" r="544" s="75">
      <c r="A544" s="80">
        <f>IF('Time Series Inputs'!A544="","",'Time Series Inputs'!A544)</f>
        <v/>
      </c>
      <c r="B544" s="81">
        <f>IF('Time Series Inputs'!B544="","",'Time Series Inputs'!B544)</f>
        <v/>
      </c>
      <c r="C544" s="81">
        <f>IF('Time Series Inputs'!C544="","",'Time Series Inputs'!C544)</f>
        <v/>
      </c>
      <c r="D544" s="82">
        <f>IF(A544="","",'Apply Constraints'!A544)</f>
        <v/>
      </c>
      <c r="E544" s="82">
        <f>IF('Performance Calculation'!X544="","",'Performance Calculation'!X544)</f>
        <v/>
      </c>
    </row>
    <row customHeight="1" ht="15.75" r="545" s="75">
      <c r="A545" s="80">
        <f>IF('Time Series Inputs'!A545="","",'Time Series Inputs'!A545)</f>
        <v/>
      </c>
      <c r="B545" s="81">
        <f>IF('Time Series Inputs'!B545="","",'Time Series Inputs'!B545)</f>
        <v/>
      </c>
      <c r="C545" s="81">
        <f>IF('Time Series Inputs'!C545="","",'Time Series Inputs'!C545)</f>
        <v/>
      </c>
      <c r="D545" s="82">
        <f>IF(A545="","",'Apply Constraints'!A545)</f>
        <v/>
      </c>
      <c r="E545" s="82">
        <f>IF('Performance Calculation'!X545="","",'Performance Calculation'!X545)</f>
        <v/>
      </c>
    </row>
    <row customHeight="1" ht="15.75" r="546" s="75">
      <c r="A546" s="80">
        <f>IF('Time Series Inputs'!A546="","",'Time Series Inputs'!A546)</f>
        <v/>
      </c>
      <c r="B546" s="81">
        <f>IF('Time Series Inputs'!B546="","",'Time Series Inputs'!B546)</f>
        <v/>
      </c>
      <c r="C546" s="81">
        <f>IF('Time Series Inputs'!C546="","",'Time Series Inputs'!C546)</f>
        <v/>
      </c>
      <c r="D546" s="82">
        <f>IF(A546="","",'Apply Constraints'!A546)</f>
        <v/>
      </c>
      <c r="E546" s="82">
        <f>IF('Performance Calculation'!X546="","",'Performance Calculation'!X546)</f>
        <v/>
      </c>
    </row>
    <row customHeight="1" ht="15.75" r="547" s="75">
      <c r="A547" s="80">
        <f>IF('Time Series Inputs'!A547="","",'Time Series Inputs'!A547)</f>
        <v/>
      </c>
      <c r="B547" s="81">
        <f>IF('Time Series Inputs'!B547="","",'Time Series Inputs'!B547)</f>
        <v/>
      </c>
      <c r="C547" s="81">
        <f>IF('Time Series Inputs'!C547="","",'Time Series Inputs'!C547)</f>
        <v/>
      </c>
      <c r="D547" s="82">
        <f>IF(A547="","",'Apply Constraints'!A547)</f>
        <v/>
      </c>
      <c r="E547" s="82">
        <f>IF('Performance Calculation'!X547="","",'Performance Calculation'!X547)</f>
        <v/>
      </c>
    </row>
    <row customHeight="1" ht="15.75" r="548" s="75">
      <c r="A548" s="80">
        <f>IF('Time Series Inputs'!A548="","",'Time Series Inputs'!A548)</f>
        <v/>
      </c>
      <c r="B548" s="81">
        <f>IF('Time Series Inputs'!B548="","",'Time Series Inputs'!B548)</f>
        <v/>
      </c>
      <c r="C548" s="81">
        <f>IF('Time Series Inputs'!C548="","",'Time Series Inputs'!C548)</f>
        <v/>
      </c>
      <c r="D548" s="82">
        <f>IF(A548="","",'Apply Constraints'!A548)</f>
        <v/>
      </c>
      <c r="E548" s="82">
        <f>IF('Performance Calculation'!X548="","",'Performance Calculation'!X548)</f>
        <v/>
      </c>
    </row>
    <row customHeight="1" ht="15.75" r="549" s="75">
      <c r="A549" s="80">
        <f>IF('Time Series Inputs'!A549="","",'Time Series Inputs'!A549)</f>
        <v/>
      </c>
      <c r="B549" s="81">
        <f>IF('Time Series Inputs'!B549="","",'Time Series Inputs'!B549)</f>
        <v/>
      </c>
      <c r="C549" s="81">
        <f>IF('Time Series Inputs'!C549="","",'Time Series Inputs'!C549)</f>
        <v/>
      </c>
      <c r="D549" s="82">
        <f>IF(A549="","",'Apply Constraints'!A549)</f>
        <v/>
      </c>
      <c r="E549" s="82">
        <f>IF('Performance Calculation'!X549="","",'Performance Calculation'!X549)</f>
        <v/>
      </c>
    </row>
    <row customHeight="1" ht="15.75" r="550" s="75">
      <c r="A550" s="80">
        <f>IF('Time Series Inputs'!A550="","",'Time Series Inputs'!A550)</f>
        <v/>
      </c>
      <c r="B550" s="81">
        <f>IF('Time Series Inputs'!B550="","",'Time Series Inputs'!B550)</f>
        <v/>
      </c>
      <c r="C550" s="81">
        <f>IF('Time Series Inputs'!C550="","",'Time Series Inputs'!C550)</f>
        <v/>
      </c>
      <c r="D550" s="82">
        <f>IF(A550="","",'Apply Constraints'!A550)</f>
        <v/>
      </c>
      <c r="E550" s="82">
        <f>IF('Performance Calculation'!X550="","",'Performance Calculation'!X550)</f>
        <v/>
      </c>
    </row>
    <row customHeight="1" ht="15.75" r="551" s="75">
      <c r="A551" s="80">
        <f>IF('Time Series Inputs'!A551="","",'Time Series Inputs'!A551)</f>
        <v/>
      </c>
      <c r="B551" s="81">
        <f>IF('Time Series Inputs'!B551="","",'Time Series Inputs'!B551)</f>
        <v/>
      </c>
      <c r="C551" s="81">
        <f>IF('Time Series Inputs'!C551="","",'Time Series Inputs'!C551)</f>
        <v/>
      </c>
      <c r="D551" s="82">
        <f>IF(A551="","",'Apply Constraints'!A551)</f>
        <v/>
      </c>
      <c r="E551" s="82">
        <f>IF('Performance Calculation'!X551="","",'Performance Calculation'!X551)</f>
        <v/>
      </c>
    </row>
    <row customHeight="1" ht="15.75" r="552" s="75">
      <c r="A552" s="80">
        <f>IF('Time Series Inputs'!A552="","",'Time Series Inputs'!A552)</f>
        <v/>
      </c>
      <c r="B552" s="81">
        <f>IF('Time Series Inputs'!B552="","",'Time Series Inputs'!B552)</f>
        <v/>
      </c>
      <c r="C552" s="81">
        <f>IF('Time Series Inputs'!C552="","",'Time Series Inputs'!C552)</f>
        <v/>
      </c>
      <c r="D552" s="82">
        <f>IF(A552="","",'Apply Constraints'!A552)</f>
        <v/>
      </c>
      <c r="E552" s="82">
        <f>IF('Performance Calculation'!X552="","",'Performance Calculation'!X552)</f>
        <v/>
      </c>
    </row>
    <row customHeight="1" ht="15.75" r="553" s="75">
      <c r="A553" s="80">
        <f>IF('Time Series Inputs'!A553="","",'Time Series Inputs'!A553)</f>
        <v/>
      </c>
      <c r="B553" s="81">
        <f>IF('Time Series Inputs'!B553="","",'Time Series Inputs'!B553)</f>
        <v/>
      </c>
      <c r="C553" s="81">
        <f>IF('Time Series Inputs'!C553="","",'Time Series Inputs'!C553)</f>
        <v/>
      </c>
      <c r="D553" s="82">
        <f>IF(A553="","",'Apply Constraints'!A553)</f>
        <v/>
      </c>
      <c r="E553" s="82">
        <f>IF('Performance Calculation'!X553="","",'Performance Calculation'!X553)</f>
        <v/>
      </c>
    </row>
    <row customHeight="1" ht="15.75" r="554" s="75">
      <c r="A554" s="80">
        <f>IF('Time Series Inputs'!A554="","",'Time Series Inputs'!A554)</f>
        <v/>
      </c>
      <c r="B554" s="81">
        <f>IF('Time Series Inputs'!B554="","",'Time Series Inputs'!B554)</f>
        <v/>
      </c>
      <c r="C554" s="81">
        <f>IF('Time Series Inputs'!C554="","",'Time Series Inputs'!C554)</f>
        <v/>
      </c>
      <c r="D554" s="82">
        <f>IF(A554="","",'Apply Constraints'!A554)</f>
        <v/>
      </c>
      <c r="E554" s="82">
        <f>IF('Performance Calculation'!X554="","",'Performance Calculation'!X554)</f>
        <v/>
      </c>
    </row>
    <row customHeight="1" ht="15.75" r="555" s="75">
      <c r="A555" s="80">
        <f>IF('Time Series Inputs'!A555="","",'Time Series Inputs'!A555)</f>
        <v/>
      </c>
      <c r="B555" s="81">
        <f>IF('Time Series Inputs'!B555="","",'Time Series Inputs'!B555)</f>
        <v/>
      </c>
      <c r="C555" s="81">
        <f>IF('Time Series Inputs'!C555="","",'Time Series Inputs'!C555)</f>
        <v/>
      </c>
      <c r="D555" s="82">
        <f>IF(A555="","",'Apply Constraints'!A555)</f>
        <v/>
      </c>
      <c r="E555" s="82">
        <f>IF('Performance Calculation'!X555="","",'Performance Calculation'!X555)</f>
        <v/>
      </c>
    </row>
    <row customHeight="1" ht="15.75" r="556" s="75">
      <c r="A556" s="80">
        <f>IF('Time Series Inputs'!A556="","",'Time Series Inputs'!A556)</f>
        <v/>
      </c>
      <c r="B556" s="81">
        <f>IF('Time Series Inputs'!B556="","",'Time Series Inputs'!B556)</f>
        <v/>
      </c>
      <c r="C556" s="81">
        <f>IF('Time Series Inputs'!C556="","",'Time Series Inputs'!C556)</f>
        <v/>
      </c>
      <c r="D556" s="82">
        <f>IF(A556="","",'Apply Constraints'!A556)</f>
        <v/>
      </c>
      <c r="E556" s="82">
        <f>IF('Performance Calculation'!X556="","",'Performance Calculation'!X556)</f>
        <v/>
      </c>
    </row>
    <row customHeight="1" ht="15.75" r="557" s="75">
      <c r="A557" s="80">
        <f>IF('Time Series Inputs'!A557="","",'Time Series Inputs'!A557)</f>
        <v/>
      </c>
      <c r="B557" s="81">
        <f>IF('Time Series Inputs'!B557="","",'Time Series Inputs'!B557)</f>
        <v/>
      </c>
      <c r="C557" s="81">
        <f>IF('Time Series Inputs'!C557="","",'Time Series Inputs'!C557)</f>
        <v/>
      </c>
      <c r="D557" s="82">
        <f>IF(A557="","",'Apply Constraints'!A557)</f>
        <v/>
      </c>
      <c r="E557" s="82">
        <f>IF('Performance Calculation'!X557="","",'Performance Calculation'!X557)</f>
        <v/>
      </c>
    </row>
    <row customHeight="1" ht="15.75" r="558" s="75">
      <c r="A558" s="80">
        <f>IF('Time Series Inputs'!A558="","",'Time Series Inputs'!A558)</f>
        <v/>
      </c>
      <c r="B558" s="81">
        <f>IF('Time Series Inputs'!B558="","",'Time Series Inputs'!B558)</f>
        <v/>
      </c>
      <c r="C558" s="81">
        <f>IF('Time Series Inputs'!C558="","",'Time Series Inputs'!C558)</f>
        <v/>
      </c>
      <c r="D558" s="82">
        <f>IF(A558="","",'Apply Constraints'!A558)</f>
        <v/>
      </c>
      <c r="E558" s="82">
        <f>IF('Performance Calculation'!X558="","",'Performance Calculation'!X558)</f>
        <v/>
      </c>
    </row>
    <row customHeight="1" ht="15.75" r="559" s="75">
      <c r="A559" s="80">
        <f>IF('Time Series Inputs'!A559="","",'Time Series Inputs'!A559)</f>
        <v/>
      </c>
      <c r="B559" s="81">
        <f>IF('Time Series Inputs'!B559="","",'Time Series Inputs'!B559)</f>
        <v/>
      </c>
      <c r="C559" s="81">
        <f>IF('Time Series Inputs'!C559="","",'Time Series Inputs'!C559)</f>
        <v/>
      </c>
      <c r="D559" s="82">
        <f>IF(A559="","",'Apply Constraints'!A559)</f>
        <v/>
      </c>
      <c r="E559" s="82">
        <f>IF('Performance Calculation'!X559="","",'Performance Calculation'!X559)</f>
        <v/>
      </c>
    </row>
    <row customHeight="1" ht="15.75" r="560" s="75">
      <c r="A560" s="80">
        <f>IF('Time Series Inputs'!A560="","",'Time Series Inputs'!A560)</f>
        <v/>
      </c>
      <c r="B560" s="81">
        <f>IF('Time Series Inputs'!B560="","",'Time Series Inputs'!B560)</f>
        <v/>
      </c>
      <c r="C560" s="81">
        <f>IF('Time Series Inputs'!C560="","",'Time Series Inputs'!C560)</f>
        <v/>
      </c>
      <c r="D560" s="82">
        <f>IF(A560="","",'Apply Constraints'!A560)</f>
        <v/>
      </c>
      <c r="E560" s="82">
        <f>IF('Performance Calculation'!X560="","",'Performance Calculation'!X560)</f>
        <v/>
      </c>
    </row>
    <row customHeight="1" ht="15.75" r="561" s="75">
      <c r="A561" s="80">
        <f>IF('Time Series Inputs'!A561="","",'Time Series Inputs'!A561)</f>
        <v/>
      </c>
      <c r="B561" s="81">
        <f>IF('Time Series Inputs'!B561="","",'Time Series Inputs'!B561)</f>
        <v/>
      </c>
      <c r="C561" s="81">
        <f>IF('Time Series Inputs'!C561="","",'Time Series Inputs'!C561)</f>
        <v/>
      </c>
      <c r="D561" s="82">
        <f>IF(A561="","",'Apply Constraints'!A561)</f>
        <v/>
      </c>
      <c r="E561" s="82">
        <f>IF('Performance Calculation'!X561="","",'Performance Calculation'!X561)</f>
        <v/>
      </c>
    </row>
    <row customHeight="1" ht="15.75" r="562" s="75">
      <c r="A562" s="80">
        <f>IF('Time Series Inputs'!A562="","",'Time Series Inputs'!A562)</f>
        <v/>
      </c>
      <c r="B562" s="81">
        <f>IF('Time Series Inputs'!B562="","",'Time Series Inputs'!B562)</f>
        <v/>
      </c>
      <c r="C562" s="81">
        <f>IF('Time Series Inputs'!C562="","",'Time Series Inputs'!C562)</f>
        <v/>
      </c>
      <c r="D562" s="82">
        <f>IF(A562="","",'Apply Constraints'!A562)</f>
        <v/>
      </c>
      <c r="E562" s="82">
        <f>IF('Performance Calculation'!X562="","",'Performance Calculation'!X562)</f>
        <v/>
      </c>
    </row>
    <row customHeight="1" ht="15.75" r="563" s="75">
      <c r="A563" s="80">
        <f>IF('Time Series Inputs'!A563="","",'Time Series Inputs'!A563)</f>
        <v/>
      </c>
      <c r="B563" s="81">
        <f>IF('Time Series Inputs'!B563="","",'Time Series Inputs'!B563)</f>
        <v/>
      </c>
      <c r="C563" s="81">
        <f>IF('Time Series Inputs'!C563="","",'Time Series Inputs'!C563)</f>
        <v/>
      </c>
      <c r="D563" s="82">
        <f>IF(A563="","",'Apply Constraints'!A563)</f>
        <v/>
      </c>
      <c r="E563" s="82">
        <f>IF('Performance Calculation'!X563="","",'Performance Calculation'!X563)</f>
        <v/>
      </c>
    </row>
    <row customHeight="1" ht="15.75" r="564" s="75">
      <c r="A564" s="80">
        <f>IF('Time Series Inputs'!A564="","",'Time Series Inputs'!A564)</f>
        <v/>
      </c>
      <c r="B564" s="81">
        <f>IF('Time Series Inputs'!B564="","",'Time Series Inputs'!B564)</f>
        <v/>
      </c>
      <c r="C564" s="81">
        <f>IF('Time Series Inputs'!C564="","",'Time Series Inputs'!C564)</f>
        <v/>
      </c>
      <c r="D564" s="82">
        <f>IF(A564="","",'Apply Constraints'!A564)</f>
        <v/>
      </c>
      <c r="E564" s="82">
        <f>IF('Performance Calculation'!X564="","",'Performance Calculation'!X564)</f>
        <v/>
      </c>
    </row>
    <row customHeight="1" ht="15.75" r="565" s="75">
      <c r="A565" s="80">
        <f>IF('Time Series Inputs'!A565="","",'Time Series Inputs'!A565)</f>
        <v/>
      </c>
      <c r="B565" s="81">
        <f>IF('Time Series Inputs'!B565="","",'Time Series Inputs'!B565)</f>
        <v/>
      </c>
      <c r="C565" s="81">
        <f>IF('Time Series Inputs'!C565="","",'Time Series Inputs'!C565)</f>
        <v/>
      </c>
      <c r="D565" s="82">
        <f>IF(A565="","",'Apply Constraints'!A565)</f>
        <v/>
      </c>
      <c r="E565" s="82">
        <f>IF('Performance Calculation'!X565="","",'Performance Calculation'!X565)</f>
        <v/>
      </c>
    </row>
    <row customHeight="1" ht="15.75" r="566" s="75">
      <c r="A566" s="80">
        <f>IF('Time Series Inputs'!A566="","",'Time Series Inputs'!A566)</f>
        <v/>
      </c>
      <c r="B566" s="81">
        <f>IF('Time Series Inputs'!B566="","",'Time Series Inputs'!B566)</f>
        <v/>
      </c>
      <c r="C566" s="81">
        <f>IF('Time Series Inputs'!C566="","",'Time Series Inputs'!C566)</f>
        <v/>
      </c>
      <c r="D566" s="82">
        <f>IF(A566="","",'Apply Constraints'!A566)</f>
        <v/>
      </c>
      <c r="E566" s="82">
        <f>IF('Performance Calculation'!X566="","",'Performance Calculation'!X566)</f>
        <v/>
      </c>
    </row>
    <row customHeight="1" ht="15.75" r="567" s="75">
      <c r="A567" s="80">
        <f>IF('Time Series Inputs'!A567="","",'Time Series Inputs'!A567)</f>
        <v/>
      </c>
      <c r="B567" s="81">
        <f>IF('Time Series Inputs'!B567="","",'Time Series Inputs'!B567)</f>
        <v/>
      </c>
      <c r="C567" s="81">
        <f>IF('Time Series Inputs'!C567="","",'Time Series Inputs'!C567)</f>
        <v/>
      </c>
      <c r="D567" s="82">
        <f>IF(A567="","",'Apply Constraints'!A567)</f>
        <v/>
      </c>
      <c r="E567" s="82">
        <f>IF('Performance Calculation'!X567="","",'Performance Calculation'!X567)</f>
        <v/>
      </c>
    </row>
    <row customHeight="1" ht="15.75" r="568" s="75">
      <c r="A568" s="80">
        <f>IF('Time Series Inputs'!A568="","",'Time Series Inputs'!A568)</f>
        <v/>
      </c>
      <c r="B568" s="81">
        <f>IF('Time Series Inputs'!B568="","",'Time Series Inputs'!B568)</f>
        <v/>
      </c>
      <c r="C568" s="81">
        <f>IF('Time Series Inputs'!C568="","",'Time Series Inputs'!C568)</f>
        <v/>
      </c>
      <c r="D568" s="82">
        <f>IF(A568="","",'Apply Constraints'!A568)</f>
        <v/>
      </c>
      <c r="E568" s="82">
        <f>IF('Performance Calculation'!X568="","",'Performance Calculation'!X568)</f>
        <v/>
      </c>
    </row>
    <row customHeight="1" ht="15.75" r="569" s="75">
      <c r="A569" s="80">
        <f>IF('Time Series Inputs'!A569="","",'Time Series Inputs'!A569)</f>
        <v/>
      </c>
      <c r="B569" s="81">
        <f>IF('Time Series Inputs'!B569="","",'Time Series Inputs'!B569)</f>
        <v/>
      </c>
      <c r="C569" s="81">
        <f>IF('Time Series Inputs'!C569="","",'Time Series Inputs'!C569)</f>
        <v/>
      </c>
      <c r="D569" s="82">
        <f>IF(A569="","",'Apply Constraints'!A569)</f>
        <v/>
      </c>
      <c r="E569" s="82">
        <f>IF('Performance Calculation'!X569="","",'Performance Calculation'!X569)</f>
        <v/>
      </c>
    </row>
    <row customHeight="1" ht="15.75" r="570" s="75">
      <c r="A570" s="80">
        <f>IF('Time Series Inputs'!A570="","",'Time Series Inputs'!A570)</f>
        <v/>
      </c>
      <c r="B570" s="81">
        <f>IF('Time Series Inputs'!B570="","",'Time Series Inputs'!B570)</f>
        <v/>
      </c>
      <c r="C570" s="81">
        <f>IF('Time Series Inputs'!C570="","",'Time Series Inputs'!C570)</f>
        <v/>
      </c>
      <c r="D570" s="82">
        <f>IF(A570="","",'Apply Constraints'!A570)</f>
        <v/>
      </c>
      <c r="E570" s="82">
        <f>IF('Performance Calculation'!X570="","",'Performance Calculation'!X570)</f>
        <v/>
      </c>
    </row>
    <row customHeight="1" ht="15.75" r="571" s="75">
      <c r="A571" s="80">
        <f>IF('Time Series Inputs'!A571="","",'Time Series Inputs'!A571)</f>
        <v/>
      </c>
      <c r="B571" s="81">
        <f>IF('Time Series Inputs'!B571="","",'Time Series Inputs'!B571)</f>
        <v/>
      </c>
      <c r="C571" s="81">
        <f>IF('Time Series Inputs'!C571="","",'Time Series Inputs'!C571)</f>
        <v/>
      </c>
      <c r="D571" s="82">
        <f>IF(A571="","",'Apply Constraints'!A571)</f>
        <v/>
      </c>
      <c r="E571" s="82">
        <f>IF('Performance Calculation'!X571="","",'Performance Calculation'!X571)</f>
        <v/>
      </c>
    </row>
    <row customHeight="1" ht="15.75" r="572" s="75">
      <c r="A572" s="80">
        <f>IF('Time Series Inputs'!A572="","",'Time Series Inputs'!A572)</f>
        <v/>
      </c>
      <c r="B572" s="81">
        <f>IF('Time Series Inputs'!B572="","",'Time Series Inputs'!B572)</f>
        <v/>
      </c>
      <c r="C572" s="81">
        <f>IF('Time Series Inputs'!C572="","",'Time Series Inputs'!C572)</f>
        <v/>
      </c>
      <c r="D572" s="82">
        <f>IF(A572="","",'Apply Constraints'!A572)</f>
        <v/>
      </c>
      <c r="E572" s="82">
        <f>IF('Performance Calculation'!X572="","",'Performance Calculation'!X572)</f>
        <v/>
      </c>
    </row>
    <row customHeight="1" ht="15.75" r="573" s="75">
      <c r="A573" s="80">
        <f>IF('Time Series Inputs'!A573="","",'Time Series Inputs'!A573)</f>
        <v/>
      </c>
      <c r="B573" s="81">
        <f>IF('Time Series Inputs'!B573="","",'Time Series Inputs'!B573)</f>
        <v/>
      </c>
      <c r="C573" s="81">
        <f>IF('Time Series Inputs'!C573="","",'Time Series Inputs'!C573)</f>
        <v/>
      </c>
      <c r="D573" s="82">
        <f>IF(A573="","",'Apply Constraints'!A573)</f>
        <v/>
      </c>
      <c r="E573" s="82">
        <f>IF('Performance Calculation'!X573="","",'Performance Calculation'!X573)</f>
        <v/>
      </c>
    </row>
    <row customHeight="1" ht="15.75" r="574" s="75">
      <c r="A574" s="80">
        <f>IF('Time Series Inputs'!A574="","",'Time Series Inputs'!A574)</f>
        <v/>
      </c>
      <c r="B574" s="81">
        <f>IF('Time Series Inputs'!B574="","",'Time Series Inputs'!B574)</f>
        <v/>
      </c>
      <c r="C574" s="81">
        <f>IF('Time Series Inputs'!C574="","",'Time Series Inputs'!C574)</f>
        <v/>
      </c>
      <c r="D574" s="82">
        <f>IF(A574="","",'Apply Constraints'!A574)</f>
        <v/>
      </c>
      <c r="E574" s="82">
        <f>IF('Performance Calculation'!X574="","",'Performance Calculation'!X574)</f>
        <v/>
      </c>
    </row>
    <row customHeight="1" ht="15.75" r="575" s="75">
      <c r="A575" s="80">
        <f>IF('Time Series Inputs'!A575="","",'Time Series Inputs'!A575)</f>
        <v/>
      </c>
      <c r="B575" s="81">
        <f>IF('Time Series Inputs'!B575="","",'Time Series Inputs'!B575)</f>
        <v/>
      </c>
      <c r="C575" s="81">
        <f>IF('Time Series Inputs'!C575="","",'Time Series Inputs'!C575)</f>
        <v/>
      </c>
      <c r="D575" s="82">
        <f>IF(A575="","",'Apply Constraints'!A575)</f>
        <v/>
      </c>
      <c r="E575" s="82">
        <f>IF('Performance Calculation'!X575="","",'Performance Calculation'!X575)</f>
        <v/>
      </c>
    </row>
    <row customHeight="1" ht="15.75" r="576" s="75">
      <c r="A576" s="80">
        <f>IF('Time Series Inputs'!A576="","",'Time Series Inputs'!A576)</f>
        <v/>
      </c>
      <c r="B576" s="81">
        <f>IF('Time Series Inputs'!B576="","",'Time Series Inputs'!B576)</f>
        <v/>
      </c>
      <c r="C576" s="81">
        <f>IF('Time Series Inputs'!C576="","",'Time Series Inputs'!C576)</f>
        <v/>
      </c>
      <c r="D576" s="82">
        <f>IF(A576="","",'Apply Constraints'!A576)</f>
        <v/>
      </c>
      <c r="E576" s="82">
        <f>IF('Performance Calculation'!X576="","",'Performance Calculation'!X576)</f>
        <v/>
      </c>
    </row>
    <row customHeight="1" ht="15.75" r="577" s="75">
      <c r="A577" s="80">
        <f>IF('Time Series Inputs'!A577="","",'Time Series Inputs'!A577)</f>
        <v/>
      </c>
      <c r="B577" s="81">
        <f>IF('Time Series Inputs'!B577="","",'Time Series Inputs'!B577)</f>
        <v/>
      </c>
      <c r="C577" s="81">
        <f>IF('Time Series Inputs'!C577="","",'Time Series Inputs'!C577)</f>
        <v/>
      </c>
      <c r="D577" s="82">
        <f>IF(A577="","",'Apply Constraints'!A577)</f>
        <v/>
      </c>
      <c r="E577" s="82">
        <f>IF('Performance Calculation'!X577="","",'Performance Calculation'!X577)</f>
        <v/>
      </c>
    </row>
    <row customHeight="1" ht="15.75" r="578" s="75">
      <c r="A578" s="80">
        <f>IF('Time Series Inputs'!A578="","",'Time Series Inputs'!A578)</f>
        <v/>
      </c>
      <c r="B578" s="81">
        <f>IF('Time Series Inputs'!B578="","",'Time Series Inputs'!B578)</f>
        <v/>
      </c>
      <c r="C578" s="81">
        <f>IF('Time Series Inputs'!C578="","",'Time Series Inputs'!C578)</f>
        <v/>
      </c>
      <c r="D578" s="82">
        <f>IF(A578="","",'Apply Constraints'!A578)</f>
        <v/>
      </c>
      <c r="E578" s="82">
        <f>IF('Performance Calculation'!X578="","",'Performance Calculation'!X578)</f>
        <v/>
      </c>
    </row>
    <row customHeight="1" ht="15.75" r="579" s="75">
      <c r="A579" s="80">
        <f>IF('Time Series Inputs'!A579="","",'Time Series Inputs'!A579)</f>
        <v/>
      </c>
      <c r="B579" s="81">
        <f>IF('Time Series Inputs'!B579="","",'Time Series Inputs'!B579)</f>
        <v/>
      </c>
      <c r="C579" s="81">
        <f>IF('Time Series Inputs'!C579="","",'Time Series Inputs'!C579)</f>
        <v/>
      </c>
      <c r="D579" s="82">
        <f>IF(A579="","",'Apply Constraints'!A579)</f>
        <v/>
      </c>
      <c r="E579" s="82">
        <f>IF('Performance Calculation'!X579="","",'Performance Calculation'!X579)</f>
        <v/>
      </c>
    </row>
    <row customHeight="1" ht="15.75" r="580" s="75">
      <c r="A580" s="80">
        <f>IF('Time Series Inputs'!A580="","",'Time Series Inputs'!A580)</f>
        <v/>
      </c>
      <c r="B580" s="81">
        <f>IF('Time Series Inputs'!B580="","",'Time Series Inputs'!B580)</f>
        <v/>
      </c>
      <c r="C580" s="81">
        <f>IF('Time Series Inputs'!C580="","",'Time Series Inputs'!C580)</f>
        <v/>
      </c>
      <c r="D580" s="82">
        <f>IF(A580="","",'Apply Constraints'!A580)</f>
        <v/>
      </c>
      <c r="E580" s="82">
        <f>IF('Performance Calculation'!X580="","",'Performance Calculation'!X580)</f>
        <v/>
      </c>
    </row>
    <row customHeight="1" ht="15.75" r="581" s="75">
      <c r="A581" s="80">
        <f>IF('Time Series Inputs'!A581="","",'Time Series Inputs'!A581)</f>
        <v/>
      </c>
      <c r="B581" s="81">
        <f>IF('Time Series Inputs'!B581="","",'Time Series Inputs'!B581)</f>
        <v/>
      </c>
      <c r="C581" s="81">
        <f>IF('Time Series Inputs'!C581="","",'Time Series Inputs'!C581)</f>
        <v/>
      </c>
      <c r="D581" s="82">
        <f>IF(A581="","",'Apply Constraints'!A581)</f>
        <v/>
      </c>
      <c r="E581" s="82">
        <f>IF('Performance Calculation'!X581="","",'Performance Calculation'!X581)</f>
        <v/>
      </c>
    </row>
    <row customHeight="1" ht="15.75" r="582" s="75">
      <c r="A582" s="80">
        <f>IF('Time Series Inputs'!A582="","",'Time Series Inputs'!A582)</f>
        <v/>
      </c>
      <c r="B582" s="81">
        <f>IF('Time Series Inputs'!B582="","",'Time Series Inputs'!B582)</f>
        <v/>
      </c>
      <c r="C582" s="81">
        <f>IF('Time Series Inputs'!C582="","",'Time Series Inputs'!C582)</f>
        <v/>
      </c>
      <c r="D582" s="82">
        <f>IF(A582="","",'Apply Constraints'!A582)</f>
        <v/>
      </c>
      <c r="E582" s="82">
        <f>IF('Performance Calculation'!X582="","",'Performance Calculation'!X582)</f>
        <v/>
      </c>
    </row>
    <row customHeight="1" ht="15.75" r="583" s="75">
      <c r="A583" s="80">
        <f>IF('Time Series Inputs'!A583="","",'Time Series Inputs'!A583)</f>
        <v/>
      </c>
      <c r="B583" s="81">
        <f>IF('Time Series Inputs'!B583="","",'Time Series Inputs'!B583)</f>
        <v/>
      </c>
      <c r="C583" s="81">
        <f>IF('Time Series Inputs'!C583="","",'Time Series Inputs'!C583)</f>
        <v/>
      </c>
      <c r="D583" s="82">
        <f>IF(A583="","",'Apply Constraints'!A583)</f>
        <v/>
      </c>
      <c r="E583" s="82">
        <f>IF('Performance Calculation'!X583="","",'Performance Calculation'!X583)</f>
        <v/>
      </c>
    </row>
    <row customHeight="1" ht="15.75" r="584" s="75">
      <c r="A584" s="80">
        <f>IF('Time Series Inputs'!A584="","",'Time Series Inputs'!A584)</f>
        <v/>
      </c>
      <c r="B584" s="81">
        <f>IF('Time Series Inputs'!B584="","",'Time Series Inputs'!B584)</f>
        <v/>
      </c>
      <c r="C584" s="81">
        <f>IF('Time Series Inputs'!C584="","",'Time Series Inputs'!C584)</f>
        <v/>
      </c>
      <c r="D584" s="82">
        <f>IF(A584="","",'Apply Constraints'!A584)</f>
        <v/>
      </c>
      <c r="E584" s="82">
        <f>IF('Performance Calculation'!X584="","",'Performance Calculation'!X584)</f>
        <v/>
      </c>
    </row>
    <row customHeight="1" ht="15.75" r="585" s="75">
      <c r="A585" s="80">
        <f>IF('Time Series Inputs'!A585="","",'Time Series Inputs'!A585)</f>
        <v/>
      </c>
      <c r="B585" s="81">
        <f>IF('Time Series Inputs'!B585="","",'Time Series Inputs'!B585)</f>
        <v/>
      </c>
      <c r="C585" s="81">
        <f>IF('Time Series Inputs'!C585="","",'Time Series Inputs'!C585)</f>
        <v/>
      </c>
      <c r="D585" s="82">
        <f>IF(A585="","",'Apply Constraints'!A585)</f>
        <v/>
      </c>
      <c r="E585" s="82">
        <f>IF('Performance Calculation'!X585="","",'Performance Calculation'!X585)</f>
        <v/>
      </c>
    </row>
    <row customHeight="1" ht="15.75" r="586" s="75">
      <c r="A586" s="80">
        <f>IF('Time Series Inputs'!A586="","",'Time Series Inputs'!A586)</f>
        <v/>
      </c>
      <c r="B586" s="81">
        <f>IF('Time Series Inputs'!B586="","",'Time Series Inputs'!B586)</f>
        <v/>
      </c>
      <c r="C586" s="81">
        <f>IF('Time Series Inputs'!C586="","",'Time Series Inputs'!C586)</f>
        <v/>
      </c>
      <c r="D586" s="82">
        <f>IF(A586="","",'Apply Constraints'!A586)</f>
        <v/>
      </c>
      <c r="E586" s="82">
        <f>IF('Performance Calculation'!X586="","",'Performance Calculation'!X586)</f>
        <v/>
      </c>
    </row>
    <row customHeight="1" ht="15.75" r="587" s="75">
      <c r="A587" s="80">
        <f>IF('Time Series Inputs'!A587="","",'Time Series Inputs'!A587)</f>
        <v/>
      </c>
      <c r="B587" s="81">
        <f>IF('Time Series Inputs'!B587="","",'Time Series Inputs'!B587)</f>
        <v/>
      </c>
      <c r="C587" s="81">
        <f>IF('Time Series Inputs'!C587="","",'Time Series Inputs'!C587)</f>
        <v/>
      </c>
      <c r="D587" s="82">
        <f>IF(A587="","",'Apply Constraints'!A587)</f>
        <v/>
      </c>
      <c r="E587" s="82">
        <f>IF('Performance Calculation'!X587="","",'Performance Calculation'!X587)</f>
        <v/>
      </c>
    </row>
    <row customHeight="1" ht="15.75" r="588" s="75">
      <c r="A588" s="80">
        <f>IF('Time Series Inputs'!A588="","",'Time Series Inputs'!A588)</f>
        <v/>
      </c>
      <c r="B588" s="81">
        <f>IF('Time Series Inputs'!B588="","",'Time Series Inputs'!B588)</f>
        <v/>
      </c>
      <c r="C588" s="81">
        <f>IF('Time Series Inputs'!C588="","",'Time Series Inputs'!C588)</f>
        <v/>
      </c>
      <c r="D588" s="82">
        <f>IF(A588="","",'Apply Constraints'!A588)</f>
        <v/>
      </c>
      <c r="E588" s="82">
        <f>IF('Performance Calculation'!X588="","",'Performance Calculation'!X588)</f>
        <v/>
      </c>
    </row>
    <row customHeight="1" ht="15.75" r="589" s="75">
      <c r="A589" s="80">
        <f>IF('Time Series Inputs'!A589="","",'Time Series Inputs'!A589)</f>
        <v/>
      </c>
      <c r="B589" s="81">
        <f>IF('Time Series Inputs'!B589="","",'Time Series Inputs'!B589)</f>
        <v/>
      </c>
      <c r="C589" s="81">
        <f>IF('Time Series Inputs'!C589="","",'Time Series Inputs'!C589)</f>
        <v/>
      </c>
      <c r="D589" s="82">
        <f>IF(A589="","",'Apply Constraints'!A589)</f>
        <v/>
      </c>
      <c r="E589" s="82">
        <f>IF('Performance Calculation'!X589="","",'Performance Calculation'!X589)</f>
        <v/>
      </c>
    </row>
    <row customHeight="1" ht="15.75" r="590" s="75">
      <c r="A590" s="80">
        <f>IF('Time Series Inputs'!A590="","",'Time Series Inputs'!A590)</f>
        <v/>
      </c>
      <c r="B590" s="81">
        <f>IF('Time Series Inputs'!B590="","",'Time Series Inputs'!B590)</f>
        <v/>
      </c>
      <c r="C590" s="81">
        <f>IF('Time Series Inputs'!C590="","",'Time Series Inputs'!C590)</f>
        <v/>
      </c>
      <c r="D590" s="82">
        <f>IF(A590="","",'Apply Constraints'!A590)</f>
        <v/>
      </c>
      <c r="E590" s="82">
        <f>IF('Performance Calculation'!X590="","",'Performance Calculation'!X590)</f>
        <v/>
      </c>
    </row>
    <row customHeight="1" ht="15.75" r="591" s="75">
      <c r="A591" s="80">
        <f>IF('Time Series Inputs'!A591="","",'Time Series Inputs'!A591)</f>
        <v/>
      </c>
      <c r="B591" s="81">
        <f>IF('Time Series Inputs'!B591="","",'Time Series Inputs'!B591)</f>
        <v/>
      </c>
      <c r="C591" s="81">
        <f>IF('Time Series Inputs'!C591="","",'Time Series Inputs'!C591)</f>
        <v/>
      </c>
      <c r="D591" s="82">
        <f>IF(A591="","",'Apply Constraints'!A591)</f>
        <v/>
      </c>
      <c r="E591" s="82">
        <f>IF('Performance Calculation'!X591="","",'Performance Calculation'!X591)</f>
        <v/>
      </c>
    </row>
    <row customHeight="1" ht="15.75" r="592" s="75">
      <c r="A592" s="80">
        <f>IF('Time Series Inputs'!A592="","",'Time Series Inputs'!A592)</f>
        <v/>
      </c>
      <c r="B592" s="81">
        <f>IF('Time Series Inputs'!B592="","",'Time Series Inputs'!B592)</f>
        <v/>
      </c>
      <c r="C592" s="81">
        <f>IF('Time Series Inputs'!C592="","",'Time Series Inputs'!C592)</f>
        <v/>
      </c>
      <c r="D592" s="82">
        <f>IF(A592="","",'Apply Constraints'!A592)</f>
        <v/>
      </c>
      <c r="E592" s="82">
        <f>IF('Performance Calculation'!X592="","",'Performance Calculation'!X592)</f>
        <v/>
      </c>
    </row>
    <row customHeight="1" ht="15.75" r="593" s="75">
      <c r="A593" s="80">
        <f>IF('Time Series Inputs'!A593="","",'Time Series Inputs'!A593)</f>
        <v/>
      </c>
      <c r="B593" s="81">
        <f>IF('Time Series Inputs'!B593="","",'Time Series Inputs'!B593)</f>
        <v/>
      </c>
      <c r="C593" s="81">
        <f>IF('Time Series Inputs'!C593="","",'Time Series Inputs'!C593)</f>
        <v/>
      </c>
      <c r="D593" s="82">
        <f>IF(A593="","",'Apply Constraints'!A593)</f>
        <v/>
      </c>
      <c r="E593" s="82">
        <f>IF('Performance Calculation'!X593="","",'Performance Calculation'!X593)</f>
        <v/>
      </c>
    </row>
    <row customHeight="1" ht="15.75" r="594" s="75">
      <c r="A594" s="80">
        <f>IF('Time Series Inputs'!A594="","",'Time Series Inputs'!A594)</f>
        <v/>
      </c>
      <c r="B594" s="81">
        <f>IF('Time Series Inputs'!B594="","",'Time Series Inputs'!B594)</f>
        <v/>
      </c>
      <c r="C594" s="81">
        <f>IF('Time Series Inputs'!C594="","",'Time Series Inputs'!C594)</f>
        <v/>
      </c>
      <c r="D594" s="82">
        <f>IF(A594="","",'Apply Constraints'!A594)</f>
        <v/>
      </c>
      <c r="E594" s="82">
        <f>IF('Performance Calculation'!X594="","",'Performance Calculation'!X594)</f>
        <v/>
      </c>
    </row>
    <row customHeight="1" ht="15.75" r="595" s="75">
      <c r="A595" s="80">
        <f>IF('Time Series Inputs'!A595="","",'Time Series Inputs'!A595)</f>
        <v/>
      </c>
      <c r="B595" s="81">
        <f>IF('Time Series Inputs'!B595="","",'Time Series Inputs'!B595)</f>
        <v/>
      </c>
      <c r="C595" s="81">
        <f>IF('Time Series Inputs'!C595="","",'Time Series Inputs'!C595)</f>
        <v/>
      </c>
      <c r="D595" s="82">
        <f>IF(A595="","",'Apply Constraints'!A595)</f>
        <v/>
      </c>
      <c r="E595" s="82">
        <f>IF('Performance Calculation'!X595="","",'Performance Calculation'!X595)</f>
        <v/>
      </c>
    </row>
    <row customHeight="1" ht="15.75" r="596" s="75">
      <c r="A596" s="80">
        <f>IF('Time Series Inputs'!A596="","",'Time Series Inputs'!A596)</f>
        <v/>
      </c>
      <c r="B596" s="81">
        <f>IF('Time Series Inputs'!B596="","",'Time Series Inputs'!B596)</f>
        <v/>
      </c>
      <c r="C596" s="81">
        <f>IF('Time Series Inputs'!C596="","",'Time Series Inputs'!C596)</f>
        <v/>
      </c>
      <c r="D596" s="82">
        <f>IF(A596="","",'Apply Constraints'!A596)</f>
        <v/>
      </c>
      <c r="E596" s="82">
        <f>IF('Performance Calculation'!X596="","",'Performance Calculation'!X596)</f>
        <v/>
      </c>
    </row>
    <row customHeight="1" ht="15.75" r="597" s="75">
      <c r="A597" s="80">
        <f>IF('Time Series Inputs'!A597="","",'Time Series Inputs'!A597)</f>
        <v/>
      </c>
      <c r="B597" s="81">
        <f>IF('Time Series Inputs'!B597="","",'Time Series Inputs'!B597)</f>
        <v/>
      </c>
      <c r="C597" s="81">
        <f>IF('Time Series Inputs'!C597="","",'Time Series Inputs'!C597)</f>
        <v/>
      </c>
      <c r="D597" s="82">
        <f>IF(A597="","",'Apply Constraints'!A597)</f>
        <v/>
      </c>
      <c r="E597" s="82">
        <f>IF('Performance Calculation'!X597="","",'Performance Calculation'!X597)</f>
        <v/>
      </c>
    </row>
    <row customHeight="1" ht="15.75" r="598" s="75">
      <c r="A598" s="80">
        <f>IF('Time Series Inputs'!A598="","",'Time Series Inputs'!A598)</f>
        <v/>
      </c>
      <c r="B598" s="81">
        <f>IF('Time Series Inputs'!B598="","",'Time Series Inputs'!B598)</f>
        <v/>
      </c>
      <c r="C598" s="81">
        <f>IF('Time Series Inputs'!C598="","",'Time Series Inputs'!C598)</f>
        <v/>
      </c>
      <c r="D598" s="82">
        <f>IF(A598="","",'Apply Constraints'!A598)</f>
        <v/>
      </c>
      <c r="E598" s="82">
        <f>IF('Performance Calculation'!X598="","",'Performance Calculation'!X598)</f>
        <v/>
      </c>
    </row>
    <row customHeight="1" ht="15.75" r="599" s="75">
      <c r="A599" s="80">
        <f>IF('Time Series Inputs'!A599="","",'Time Series Inputs'!A599)</f>
        <v/>
      </c>
      <c r="B599" s="81">
        <f>IF('Time Series Inputs'!B599="","",'Time Series Inputs'!B599)</f>
        <v/>
      </c>
      <c r="C599" s="81">
        <f>IF('Time Series Inputs'!C599="","",'Time Series Inputs'!C599)</f>
        <v/>
      </c>
      <c r="D599" s="82">
        <f>IF(A599="","",'Apply Constraints'!A599)</f>
        <v/>
      </c>
      <c r="E599" s="82">
        <f>IF('Performance Calculation'!X599="","",'Performance Calculation'!X599)</f>
        <v/>
      </c>
    </row>
    <row customHeight="1" ht="15.75" r="600" s="75">
      <c r="A600" s="80">
        <f>IF('Time Series Inputs'!A600="","",'Time Series Inputs'!A600)</f>
        <v/>
      </c>
      <c r="B600" s="81">
        <f>IF('Time Series Inputs'!B600="","",'Time Series Inputs'!B600)</f>
        <v/>
      </c>
      <c r="C600" s="81">
        <f>IF('Time Series Inputs'!C600="","",'Time Series Inputs'!C600)</f>
        <v/>
      </c>
      <c r="D600" s="82">
        <f>IF(A600="","",'Apply Constraints'!A600)</f>
        <v/>
      </c>
      <c r="E600" s="82">
        <f>IF('Performance Calculation'!X600="","",'Performance Calculation'!X600)</f>
        <v/>
      </c>
    </row>
    <row customHeight="1" ht="15.75" r="601" s="75">
      <c r="A601" s="80">
        <f>IF('Time Series Inputs'!A601="","",'Time Series Inputs'!A601)</f>
        <v/>
      </c>
      <c r="B601" s="81">
        <f>IF('Time Series Inputs'!B601="","",'Time Series Inputs'!B601)</f>
        <v/>
      </c>
      <c r="C601" s="81">
        <f>IF('Time Series Inputs'!C601="","",'Time Series Inputs'!C601)</f>
        <v/>
      </c>
      <c r="D601" s="82">
        <f>IF(A601="","",'Apply Constraints'!A601)</f>
        <v/>
      </c>
      <c r="E601" s="82">
        <f>IF('Performance Calculation'!X601="","",'Performance Calculation'!X601)</f>
        <v/>
      </c>
    </row>
    <row customHeight="1" ht="15.75" r="602" s="75">
      <c r="A602" s="80">
        <f>IF('Time Series Inputs'!A602="","",'Time Series Inputs'!A602)</f>
        <v/>
      </c>
      <c r="B602" s="81">
        <f>IF('Time Series Inputs'!B602="","",'Time Series Inputs'!B602)</f>
        <v/>
      </c>
      <c r="C602" s="81">
        <f>IF('Time Series Inputs'!C602="","",'Time Series Inputs'!C602)</f>
        <v/>
      </c>
      <c r="D602" s="82">
        <f>IF(A602="","",'Apply Constraints'!A602)</f>
        <v/>
      </c>
      <c r="E602" s="82">
        <f>IF('Performance Calculation'!X602="","",'Performance Calculation'!X602)</f>
        <v/>
      </c>
    </row>
    <row customHeight="1" ht="15.75" r="603" s="75">
      <c r="A603" s="80">
        <f>IF('Time Series Inputs'!A603="","",'Time Series Inputs'!A603)</f>
        <v/>
      </c>
      <c r="B603" s="81">
        <f>IF('Time Series Inputs'!B603="","",'Time Series Inputs'!B603)</f>
        <v/>
      </c>
      <c r="C603" s="81">
        <f>IF('Time Series Inputs'!C603="","",'Time Series Inputs'!C603)</f>
        <v/>
      </c>
      <c r="D603" s="82">
        <f>IF(A603="","",'Apply Constraints'!A603)</f>
        <v/>
      </c>
      <c r="E603" s="82">
        <f>IF('Performance Calculation'!X603="","",'Performance Calculation'!X603)</f>
        <v/>
      </c>
    </row>
    <row customHeight="1" ht="15.75" r="604" s="75">
      <c r="A604" s="80">
        <f>IF('Time Series Inputs'!A604="","",'Time Series Inputs'!A604)</f>
        <v/>
      </c>
      <c r="B604" s="81">
        <f>IF('Time Series Inputs'!B604="","",'Time Series Inputs'!B604)</f>
        <v/>
      </c>
      <c r="C604" s="81">
        <f>IF('Time Series Inputs'!C604="","",'Time Series Inputs'!C604)</f>
        <v/>
      </c>
      <c r="D604" s="82">
        <f>IF(A604="","",'Apply Constraints'!A604)</f>
        <v/>
      </c>
      <c r="E604" s="82">
        <f>IF('Performance Calculation'!X604="","",'Performance Calculation'!X604)</f>
        <v/>
      </c>
    </row>
    <row customHeight="1" ht="15.75" r="605" s="75">
      <c r="A605" s="80">
        <f>IF('Time Series Inputs'!A605="","",'Time Series Inputs'!A605)</f>
        <v/>
      </c>
      <c r="B605" s="81">
        <f>IF('Time Series Inputs'!B605="","",'Time Series Inputs'!B605)</f>
        <v/>
      </c>
      <c r="C605" s="81">
        <f>IF('Time Series Inputs'!C605="","",'Time Series Inputs'!C605)</f>
        <v/>
      </c>
      <c r="D605" s="82">
        <f>IF(A605="","",'Apply Constraints'!A605)</f>
        <v/>
      </c>
      <c r="E605" s="82">
        <f>IF('Performance Calculation'!X605="","",'Performance Calculation'!X605)</f>
        <v/>
      </c>
    </row>
    <row customHeight="1" ht="15.75" r="606" s="75">
      <c r="A606" s="80">
        <f>IF('Time Series Inputs'!A606="","",'Time Series Inputs'!A606)</f>
        <v/>
      </c>
      <c r="B606" s="81">
        <f>IF('Time Series Inputs'!B606="","",'Time Series Inputs'!B606)</f>
        <v/>
      </c>
      <c r="C606" s="81">
        <f>IF('Time Series Inputs'!C606="","",'Time Series Inputs'!C606)</f>
        <v/>
      </c>
      <c r="D606" s="82">
        <f>IF(A606="","",'Apply Constraints'!A606)</f>
        <v/>
      </c>
      <c r="E606" s="82">
        <f>IF('Performance Calculation'!X606="","",'Performance Calculation'!X606)</f>
        <v/>
      </c>
    </row>
    <row customHeight="1" ht="15.75" r="607" s="75">
      <c r="A607" s="80">
        <f>IF('Time Series Inputs'!A607="","",'Time Series Inputs'!A607)</f>
        <v/>
      </c>
      <c r="B607" s="81">
        <f>IF('Time Series Inputs'!B607="","",'Time Series Inputs'!B607)</f>
        <v/>
      </c>
      <c r="C607" s="81">
        <f>IF('Time Series Inputs'!C607="","",'Time Series Inputs'!C607)</f>
        <v/>
      </c>
      <c r="D607" s="82">
        <f>IF(A607="","",'Apply Constraints'!A607)</f>
        <v/>
      </c>
      <c r="E607" s="82">
        <f>IF('Performance Calculation'!X607="","",'Performance Calculation'!X607)</f>
        <v/>
      </c>
    </row>
    <row customHeight="1" ht="15.75" r="608" s="75">
      <c r="A608" s="80">
        <f>IF('Time Series Inputs'!A608="","",'Time Series Inputs'!A608)</f>
        <v/>
      </c>
      <c r="B608" s="81">
        <f>IF('Time Series Inputs'!B608="","",'Time Series Inputs'!B608)</f>
        <v/>
      </c>
      <c r="C608" s="81">
        <f>IF('Time Series Inputs'!C608="","",'Time Series Inputs'!C608)</f>
        <v/>
      </c>
      <c r="D608" s="82">
        <f>IF(A608="","",'Apply Constraints'!A608)</f>
        <v/>
      </c>
      <c r="E608" s="82">
        <f>IF('Performance Calculation'!X608="","",'Performance Calculation'!X608)</f>
        <v/>
      </c>
    </row>
    <row customHeight="1" ht="15.75" r="609" s="75">
      <c r="A609" s="80">
        <f>IF('Time Series Inputs'!A609="","",'Time Series Inputs'!A609)</f>
        <v/>
      </c>
      <c r="B609" s="81">
        <f>IF('Time Series Inputs'!B609="","",'Time Series Inputs'!B609)</f>
        <v/>
      </c>
      <c r="C609" s="81">
        <f>IF('Time Series Inputs'!C609="","",'Time Series Inputs'!C609)</f>
        <v/>
      </c>
      <c r="D609" s="82">
        <f>IF(A609="","",'Apply Constraints'!A609)</f>
        <v/>
      </c>
      <c r="E609" s="82">
        <f>IF('Performance Calculation'!X609="","",'Performance Calculation'!X609)</f>
        <v/>
      </c>
    </row>
    <row customHeight="1" ht="15.75" r="610" s="75">
      <c r="A610" s="80">
        <f>IF('Time Series Inputs'!A610="","",'Time Series Inputs'!A610)</f>
        <v/>
      </c>
      <c r="B610" s="81">
        <f>IF('Time Series Inputs'!B610="","",'Time Series Inputs'!B610)</f>
        <v/>
      </c>
      <c r="C610" s="81">
        <f>IF('Time Series Inputs'!C610="","",'Time Series Inputs'!C610)</f>
        <v/>
      </c>
      <c r="D610" s="82">
        <f>IF(A610="","",'Apply Constraints'!A610)</f>
        <v/>
      </c>
      <c r="E610" s="82">
        <f>IF('Performance Calculation'!X610="","",'Performance Calculation'!X610)</f>
        <v/>
      </c>
    </row>
    <row customHeight="1" ht="15.75" r="611" s="75">
      <c r="A611" s="80">
        <f>IF('Time Series Inputs'!A611="","",'Time Series Inputs'!A611)</f>
        <v/>
      </c>
      <c r="B611" s="81">
        <f>IF('Time Series Inputs'!B611="","",'Time Series Inputs'!B611)</f>
        <v/>
      </c>
      <c r="C611" s="81">
        <f>IF('Time Series Inputs'!C611="","",'Time Series Inputs'!C611)</f>
        <v/>
      </c>
      <c r="D611" s="82">
        <f>IF(A611="","",'Apply Constraints'!A611)</f>
        <v/>
      </c>
      <c r="E611" s="82">
        <f>IF('Performance Calculation'!X611="","",'Performance Calculation'!X611)</f>
        <v/>
      </c>
    </row>
    <row customHeight="1" ht="15.75" r="612" s="75">
      <c r="A612" s="80">
        <f>IF('Time Series Inputs'!A612="","",'Time Series Inputs'!A612)</f>
        <v/>
      </c>
      <c r="B612" s="81">
        <f>IF('Time Series Inputs'!B612="","",'Time Series Inputs'!B612)</f>
        <v/>
      </c>
      <c r="C612" s="81">
        <f>IF('Time Series Inputs'!C612="","",'Time Series Inputs'!C612)</f>
        <v/>
      </c>
      <c r="D612" s="82">
        <f>IF(A612="","",'Apply Constraints'!A612)</f>
        <v/>
      </c>
      <c r="E612" s="82">
        <f>IF('Performance Calculation'!X612="","",'Performance Calculation'!X612)</f>
        <v/>
      </c>
    </row>
    <row customHeight="1" ht="15.75" r="613" s="75">
      <c r="A613" s="80">
        <f>IF('Time Series Inputs'!A613="","",'Time Series Inputs'!A613)</f>
        <v/>
      </c>
      <c r="B613" s="81">
        <f>IF('Time Series Inputs'!B613="","",'Time Series Inputs'!B613)</f>
        <v/>
      </c>
      <c r="C613" s="81">
        <f>IF('Time Series Inputs'!C613="","",'Time Series Inputs'!C613)</f>
        <v/>
      </c>
      <c r="D613" s="82">
        <f>IF(A613="","",'Apply Constraints'!A613)</f>
        <v/>
      </c>
      <c r="E613" s="82">
        <f>IF('Performance Calculation'!X613="","",'Performance Calculation'!X613)</f>
        <v/>
      </c>
    </row>
    <row customHeight="1" ht="15.75" r="614" s="75">
      <c r="A614" s="80">
        <f>IF('Time Series Inputs'!A614="","",'Time Series Inputs'!A614)</f>
        <v/>
      </c>
      <c r="B614" s="81">
        <f>IF('Time Series Inputs'!B614="","",'Time Series Inputs'!B614)</f>
        <v/>
      </c>
      <c r="C614" s="81">
        <f>IF('Time Series Inputs'!C614="","",'Time Series Inputs'!C614)</f>
        <v/>
      </c>
      <c r="D614" s="82">
        <f>IF(A614="","",'Apply Constraints'!A614)</f>
        <v/>
      </c>
      <c r="E614" s="82">
        <f>IF('Performance Calculation'!X614="","",'Performance Calculation'!X614)</f>
        <v/>
      </c>
    </row>
    <row customHeight="1" ht="15.75" r="615" s="75">
      <c r="A615" s="80">
        <f>IF('Time Series Inputs'!A615="","",'Time Series Inputs'!A615)</f>
        <v/>
      </c>
      <c r="B615" s="81">
        <f>IF('Time Series Inputs'!B615="","",'Time Series Inputs'!B615)</f>
        <v/>
      </c>
      <c r="C615" s="81">
        <f>IF('Time Series Inputs'!C615="","",'Time Series Inputs'!C615)</f>
        <v/>
      </c>
      <c r="D615" s="82">
        <f>IF(A615="","",'Apply Constraints'!A615)</f>
        <v/>
      </c>
      <c r="E615" s="82">
        <f>IF('Performance Calculation'!X615="","",'Performance Calculation'!X615)</f>
        <v/>
      </c>
    </row>
    <row customHeight="1" ht="15.75" r="616" s="75">
      <c r="A616" s="80">
        <f>IF('Time Series Inputs'!A616="","",'Time Series Inputs'!A616)</f>
        <v/>
      </c>
      <c r="B616" s="81">
        <f>IF('Time Series Inputs'!B616="","",'Time Series Inputs'!B616)</f>
        <v/>
      </c>
      <c r="C616" s="81">
        <f>IF('Time Series Inputs'!C616="","",'Time Series Inputs'!C616)</f>
        <v/>
      </c>
      <c r="D616" s="82">
        <f>IF(A616="","",'Apply Constraints'!A616)</f>
        <v/>
      </c>
      <c r="E616" s="82">
        <f>IF('Performance Calculation'!X616="","",'Performance Calculation'!X616)</f>
        <v/>
      </c>
    </row>
    <row customHeight="1" ht="15.75" r="617" s="75">
      <c r="A617" s="80">
        <f>IF('Time Series Inputs'!A617="","",'Time Series Inputs'!A617)</f>
        <v/>
      </c>
      <c r="B617" s="81">
        <f>IF('Time Series Inputs'!B617="","",'Time Series Inputs'!B617)</f>
        <v/>
      </c>
      <c r="C617" s="81">
        <f>IF('Time Series Inputs'!C617="","",'Time Series Inputs'!C617)</f>
        <v/>
      </c>
      <c r="D617" s="82">
        <f>IF(A617="","",'Apply Constraints'!A617)</f>
        <v/>
      </c>
      <c r="E617" s="82">
        <f>IF('Performance Calculation'!X617="","",'Performance Calculation'!X617)</f>
        <v/>
      </c>
    </row>
    <row customHeight="1" ht="15.75" r="618" s="75">
      <c r="A618" s="80">
        <f>IF('Time Series Inputs'!A618="","",'Time Series Inputs'!A618)</f>
        <v/>
      </c>
      <c r="B618" s="81">
        <f>IF('Time Series Inputs'!B618="","",'Time Series Inputs'!B618)</f>
        <v/>
      </c>
      <c r="C618" s="81">
        <f>IF('Time Series Inputs'!C618="","",'Time Series Inputs'!C618)</f>
        <v/>
      </c>
      <c r="D618" s="82">
        <f>IF(A618="","",'Apply Constraints'!A618)</f>
        <v/>
      </c>
      <c r="E618" s="82">
        <f>IF('Performance Calculation'!X618="","",'Performance Calculation'!X618)</f>
        <v/>
      </c>
    </row>
    <row customHeight="1" ht="15.75" r="619" s="75">
      <c r="A619" s="80">
        <f>IF('Time Series Inputs'!A619="","",'Time Series Inputs'!A619)</f>
        <v/>
      </c>
      <c r="B619" s="81">
        <f>IF('Time Series Inputs'!B619="","",'Time Series Inputs'!B619)</f>
        <v/>
      </c>
      <c r="C619" s="81">
        <f>IF('Time Series Inputs'!C619="","",'Time Series Inputs'!C619)</f>
        <v/>
      </c>
      <c r="D619" s="82">
        <f>IF(A619="","",'Apply Constraints'!A619)</f>
        <v/>
      </c>
      <c r="E619" s="82">
        <f>IF('Performance Calculation'!X619="","",'Performance Calculation'!X619)</f>
        <v/>
      </c>
    </row>
    <row customHeight="1" ht="15.75" r="620" s="75">
      <c r="A620" s="80">
        <f>IF('Time Series Inputs'!A620="","",'Time Series Inputs'!A620)</f>
        <v/>
      </c>
      <c r="B620" s="81">
        <f>IF('Time Series Inputs'!B620="","",'Time Series Inputs'!B620)</f>
        <v/>
      </c>
      <c r="C620" s="81">
        <f>IF('Time Series Inputs'!C620="","",'Time Series Inputs'!C620)</f>
        <v/>
      </c>
      <c r="D620" s="82">
        <f>IF(A620="","",'Apply Constraints'!A620)</f>
        <v/>
      </c>
      <c r="E620" s="82">
        <f>IF('Performance Calculation'!X620="","",'Performance Calculation'!X620)</f>
        <v/>
      </c>
    </row>
    <row customHeight="1" ht="15.75" r="621" s="75">
      <c r="A621" s="80">
        <f>IF('Time Series Inputs'!A621="","",'Time Series Inputs'!A621)</f>
        <v/>
      </c>
      <c r="B621" s="81">
        <f>IF('Time Series Inputs'!B621="","",'Time Series Inputs'!B621)</f>
        <v/>
      </c>
      <c r="C621" s="81">
        <f>IF('Time Series Inputs'!C621="","",'Time Series Inputs'!C621)</f>
        <v/>
      </c>
      <c r="D621" s="82">
        <f>IF(A621="","",'Apply Constraints'!A621)</f>
        <v/>
      </c>
      <c r="E621" s="82">
        <f>IF('Performance Calculation'!X621="","",'Performance Calculation'!X621)</f>
        <v/>
      </c>
    </row>
    <row customHeight="1" ht="15.75" r="622" s="75">
      <c r="A622" s="80">
        <f>IF('Time Series Inputs'!A622="","",'Time Series Inputs'!A622)</f>
        <v/>
      </c>
      <c r="B622" s="81">
        <f>IF('Time Series Inputs'!B622="","",'Time Series Inputs'!B622)</f>
        <v/>
      </c>
      <c r="C622" s="81">
        <f>IF('Time Series Inputs'!C622="","",'Time Series Inputs'!C622)</f>
        <v/>
      </c>
      <c r="D622" s="82">
        <f>IF(A622="","",'Apply Constraints'!A622)</f>
        <v/>
      </c>
      <c r="E622" s="82">
        <f>IF('Performance Calculation'!X622="","",'Performance Calculation'!X622)</f>
        <v/>
      </c>
    </row>
    <row customHeight="1" ht="15.75" r="623" s="75">
      <c r="A623" s="80">
        <f>IF('Time Series Inputs'!A623="","",'Time Series Inputs'!A623)</f>
        <v/>
      </c>
      <c r="B623" s="81">
        <f>IF('Time Series Inputs'!B623="","",'Time Series Inputs'!B623)</f>
        <v/>
      </c>
      <c r="C623" s="81">
        <f>IF('Time Series Inputs'!C623="","",'Time Series Inputs'!C623)</f>
        <v/>
      </c>
      <c r="D623" s="82">
        <f>IF(A623="","",'Apply Constraints'!A623)</f>
        <v/>
      </c>
      <c r="E623" s="82">
        <f>IF('Performance Calculation'!X623="","",'Performance Calculation'!X623)</f>
        <v/>
      </c>
    </row>
    <row customHeight="1" ht="15.75" r="624" s="75">
      <c r="A624" s="80">
        <f>IF('Time Series Inputs'!A624="","",'Time Series Inputs'!A624)</f>
        <v/>
      </c>
      <c r="B624" s="81">
        <f>IF('Time Series Inputs'!B624="","",'Time Series Inputs'!B624)</f>
        <v/>
      </c>
      <c r="C624" s="81">
        <f>IF('Time Series Inputs'!C624="","",'Time Series Inputs'!C624)</f>
        <v/>
      </c>
      <c r="D624" s="82">
        <f>IF(A624="","",'Apply Constraints'!A624)</f>
        <v/>
      </c>
      <c r="E624" s="82">
        <f>IF('Performance Calculation'!X624="","",'Performance Calculation'!X624)</f>
        <v/>
      </c>
    </row>
    <row customHeight="1" ht="15.75" r="625" s="75">
      <c r="A625" s="80">
        <f>IF('Time Series Inputs'!A625="","",'Time Series Inputs'!A625)</f>
        <v/>
      </c>
      <c r="B625" s="81">
        <f>IF('Time Series Inputs'!B625="","",'Time Series Inputs'!B625)</f>
        <v/>
      </c>
      <c r="C625" s="81">
        <f>IF('Time Series Inputs'!C625="","",'Time Series Inputs'!C625)</f>
        <v/>
      </c>
      <c r="D625" s="82">
        <f>IF(A625="","",'Apply Constraints'!A625)</f>
        <v/>
      </c>
      <c r="E625" s="82">
        <f>IF('Performance Calculation'!X625="","",'Performance Calculation'!X625)</f>
        <v/>
      </c>
    </row>
    <row customHeight="1" ht="15.75" r="626" s="75">
      <c r="A626" s="80">
        <f>IF('Time Series Inputs'!A626="","",'Time Series Inputs'!A626)</f>
        <v/>
      </c>
      <c r="B626" s="81">
        <f>IF('Time Series Inputs'!B626="","",'Time Series Inputs'!B626)</f>
        <v/>
      </c>
      <c r="C626" s="81">
        <f>IF('Time Series Inputs'!C626="","",'Time Series Inputs'!C626)</f>
        <v/>
      </c>
      <c r="D626" s="82">
        <f>IF(A626="","",'Apply Constraints'!A626)</f>
        <v/>
      </c>
      <c r="E626" s="82">
        <f>IF('Performance Calculation'!X626="","",'Performance Calculation'!X626)</f>
        <v/>
      </c>
    </row>
    <row customHeight="1" ht="15.75" r="627" s="75">
      <c r="A627" s="80">
        <f>IF('Time Series Inputs'!A627="","",'Time Series Inputs'!A627)</f>
        <v/>
      </c>
      <c r="B627" s="81">
        <f>IF('Time Series Inputs'!B627="","",'Time Series Inputs'!B627)</f>
        <v/>
      </c>
      <c r="C627" s="81">
        <f>IF('Time Series Inputs'!C627="","",'Time Series Inputs'!C627)</f>
        <v/>
      </c>
      <c r="D627" s="82">
        <f>IF(A627="","",'Apply Constraints'!A627)</f>
        <v/>
      </c>
      <c r="E627" s="82">
        <f>IF('Performance Calculation'!X627="","",'Performance Calculation'!X627)</f>
        <v/>
      </c>
    </row>
    <row customHeight="1" ht="15.75" r="628" s="75">
      <c r="A628" s="80">
        <f>IF('Time Series Inputs'!A628="","",'Time Series Inputs'!A628)</f>
        <v/>
      </c>
      <c r="B628" s="81">
        <f>IF('Time Series Inputs'!B628="","",'Time Series Inputs'!B628)</f>
        <v/>
      </c>
      <c r="C628" s="81">
        <f>IF('Time Series Inputs'!C628="","",'Time Series Inputs'!C628)</f>
        <v/>
      </c>
      <c r="D628" s="82">
        <f>IF(A628="","",'Apply Constraints'!A628)</f>
        <v/>
      </c>
      <c r="E628" s="82">
        <f>IF('Performance Calculation'!X628="","",'Performance Calculation'!X628)</f>
        <v/>
      </c>
    </row>
    <row customHeight="1" ht="15.75" r="629" s="75">
      <c r="A629" s="80">
        <f>IF('Time Series Inputs'!A629="","",'Time Series Inputs'!A629)</f>
        <v/>
      </c>
      <c r="B629" s="81">
        <f>IF('Time Series Inputs'!B629="","",'Time Series Inputs'!B629)</f>
        <v/>
      </c>
      <c r="C629" s="81">
        <f>IF('Time Series Inputs'!C629="","",'Time Series Inputs'!C629)</f>
        <v/>
      </c>
      <c r="D629" s="82">
        <f>IF(A629="","",'Apply Constraints'!A629)</f>
        <v/>
      </c>
      <c r="E629" s="82">
        <f>IF('Performance Calculation'!X629="","",'Performance Calculation'!X629)</f>
        <v/>
      </c>
    </row>
    <row customHeight="1" ht="15.75" r="630" s="75">
      <c r="A630" s="80">
        <f>IF('Time Series Inputs'!A630="","",'Time Series Inputs'!A630)</f>
        <v/>
      </c>
      <c r="B630" s="81">
        <f>IF('Time Series Inputs'!B630="","",'Time Series Inputs'!B630)</f>
        <v/>
      </c>
      <c r="C630" s="81">
        <f>IF('Time Series Inputs'!C630="","",'Time Series Inputs'!C630)</f>
        <v/>
      </c>
      <c r="D630" s="82">
        <f>IF(A630="","",'Apply Constraints'!A630)</f>
        <v/>
      </c>
      <c r="E630" s="82">
        <f>IF('Performance Calculation'!X630="","",'Performance Calculation'!X630)</f>
        <v/>
      </c>
    </row>
    <row customHeight="1" ht="15.75" r="631" s="75">
      <c r="A631" s="80">
        <f>IF('Time Series Inputs'!A631="","",'Time Series Inputs'!A631)</f>
        <v/>
      </c>
      <c r="B631" s="81">
        <f>IF('Time Series Inputs'!B631="","",'Time Series Inputs'!B631)</f>
        <v/>
      </c>
      <c r="C631" s="81">
        <f>IF('Time Series Inputs'!C631="","",'Time Series Inputs'!C631)</f>
        <v/>
      </c>
      <c r="D631" s="82">
        <f>IF(A631="","",'Apply Constraints'!A631)</f>
        <v/>
      </c>
      <c r="E631" s="82">
        <f>IF('Performance Calculation'!X631="","",'Performance Calculation'!X631)</f>
        <v/>
      </c>
    </row>
    <row customHeight="1" ht="15.75" r="632" s="75">
      <c r="A632" s="80">
        <f>IF('Time Series Inputs'!A632="","",'Time Series Inputs'!A632)</f>
        <v/>
      </c>
      <c r="B632" s="81">
        <f>IF('Time Series Inputs'!B632="","",'Time Series Inputs'!B632)</f>
        <v/>
      </c>
      <c r="C632" s="81">
        <f>IF('Time Series Inputs'!C632="","",'Time Series Inputs'!C632)</f>
        <v/>
      </c>
      <c r="D632" s="82">
        <f>IF(A632="","",'Apply Constraints'!A632)</f>
        <v/>
      </c>
      <c r="E632" s="82">
        <f>IF('Performance Calculation'!X632="","",'Performance Calculation'!X632)</f>
        <v/>
      </c>
    </row>
    <row customHeight="1" ht="15.75" r="633" s="75">
      <c r="A633" s="80">
        <f>IF('Time Series Inputs'!A633="","",'Time Series Inputs'!A633)</f>
        <v/>
      </c>
      <c r="B633" s="81">
        <f>IF('Time Series Inputs'!B633="","",'Time Series Inputs'!B633)</f>
        <v/>
      </c>
      <c r="C633" s="81">
        <f>IF('Time Series Inputs'!C633="","",'Time Series Inputs'!C633)</f>
        <v/>
      </c>
      <c r="D633" s="82">
        <f>IF(A633="","",'Apply Constraints'!A633)</f>
        <v/>
      </c>
      <c r="E633" s="82">
        <f>IF('Performance Calculation'!X633="","",'Performance Calculation'!X633)</f>
        <v/>
      </c>
    </row>
    <row customHeight="1" ht="15.75" r="634" s="75">
      <c r="A634" s="80">
        <f>IF('Time Series Inputs'!A634="","",'Time Series Inputs'!A634)</f>
        <v/>
      </c>
      <c r="B634" s="81">
        <f>IF('Time Series Inputs'!B634="","",'Time Series Inputs'!B634)</f>
        <v/>
      </c>
      <c r="C634" s="81">
        <f>IF('Time Series Inputs'!C634="","",'Time Series Inputs'!C634)</f>
        <v/>
      </c>
      <c r="D634" s="82">
        <f>IF(A634="","",'Apply Constraints'!A634)</f>
        <v/>
      </c>
      <c r="E634" s="82">
        <f>IF('Performance Calculation'!X634="","",'Performance Calculation'!X634)</f>
        <v/>
      </c>
    </row>
    <row customHeight="1" ht="15.75" r="635" s="75">
      <c r="A635" s="80">
        <f>IF('Time Series Inputs'!A635="","",'Time Series Inputs'!A635)</f>
        <v/>
      </c>
      <c r="B635" s="81">
        <f>IF('Time Series Inputs'!B635="","",'Time Series Inputs'!B635)</f>
        <v/>
      </c>
      <c r="C635" s="81">
        <f>IF('Time Series Inputs'!C635="","",'Time Series Inputs'!C635)</f>
        <v/>
      </c>
      <c r="D635" s="82">
        <f>IF(A635="","",'Apply Constraints'!A635)</f>
        <v/>
      </c>
      <c r="E635" s="82">
        <f>IF('Performance Calculation'!X635="","",'Performance Calculation'!X635)</f>
        <v/>
      </c>
    </row>
    <row customHeight="1" ht="15.75" r="636" s="75">
      <c r="A636" s="80">
        <f>IF('Time Series Inputs'!A636="","",'Time Series Inputs'!A636)</f>
        <v/>
      </c>
      <c r="B636" s="81">
        <f>IF('Time Series Inputs'!B636="","",'Time Series Inputs'!B636)</f>
        <v/>
      </c>
      <c r="C636" s="81">
        <f>IF('Time Series Inputs'!C636="","",'Time Series Inputs'!C636)</f>
        <v/>
      </c>
      <c r="D636" s="82">
        <f>IF(A636="","",'Apply Constraints'!A636)</f>
        <v/>
      </c>
      <c r="E636" s="82">
        <f>IF('Performance Calculation'!X636="","",'Performance Calculation'!X636)</f>
        <v/>
      </c>
    </row>
    <row customHeight="1" ht="15.75" r="637" s="75">
      <c r="A637" s="80">
        <f>IF('Time Series Inputs'!A637="","",'Time Series Inputs'!A637)</f>
        <v/>
      </c>
      <c r="B637" s="81">
        <f>IF('Time Series Inputs'!B637="","",'Time Series Inputs'!B637)</f>
        <v/>
      </c>
      <c r="C637" s="81">
        <f>IF('Time Series Inputs'!C637="","",'Time Series Inputs'!C637)</f>
        <v/>
      </c>
      <c r="D637" s="82">
        <f>IF(A637="","",'Apply Constraints'!A637)</f>
        <v/>
      </c>
      <c r="E637" s="82">
        <f>IF('Performance Calculation'!X637="","",'Performance Calculation'!X637)</f>
        <v/>
      </c>
    </row>
    <row customHeight="1" ht="15.75" r="638" s="75">
      <c r="A638" s="80">
        <f>IF('Time Series Inputs'!A638="","",'Time Series Inputs'!A638)</f>
        <v/>
      </c>
      <c r="B638" s="81">
        <f>IF('Time Series Inputs'!B638="","",'Time Series Inputs'!B638)</f>
        <v/>
      </c>
      <c r="C638" s="81">
        <f>IF('Time Series Inputs'!C638="","",'Time Series Inputs'!C638)</f>
        <v/>
      </c>
      <c r="D638" s="82">
        <f>IF(A638="","",'Apply Constraints'!A638)</f>
        <v/>
      </c>
      <c r="E638" s="82">
        <f>IF('Performance Calculation'!X638="","",'Performance Calculation'!X638)</f>
        <v/>
      </c>
    </row>
    <row customHeight="1" ht="15.75" r="639" s="75">
      <c r="A639" s="80">
        <f>IF('Time Series Inputs'!A639="","",'Time Series Inputs'!A639)</f>
        <v/>
      </c>
      <c r="B639" s="81">
        <f>IF('Time Series Inputs'!B639="","",'Time Series Inputs'!B639)</f>
        <v/>
      </c>
      <c r="C639" s="81">
        <f>IF('Time Series Inputs'!C639="","",'Time Series Inputs'!C639)</f>
        <v/>
      </c>
      <c r="D639" s="82">
        <f>IF(A639="","",'Apply Constraints'!A639)</f>
        <v/>
      </c>
      <c r="E639" s="82">
        <f>IF('Performance Calculation'!X639="","",'Performance Calculation'!X639)</f>
        <v/>
      </c>
    </row>
    <row customHeight="1" ht="15.75" r="640" s="75">
      <c r="A640" s="80">
        <f>IF('Time Series Inputs'!A640="","",'Time Series Inputs'!A640)</f>
        <v/>
      </c>
      <c r="B640" s="81">
        <f>IF('Time Series Inputs'!B640="","",'Time Series Inputs'!B640)</f>
        <v/>
      </c>
      <c r="C640" s="81">
        <f>IF('Time Series Inputs'!C640="","",'Time Series Inputs'!C640)</f>
        <v/>
      </c>
      <c r="D640" s="82">
        <f>IF(A640="","",'Apply Constraints'!A640)</f>
        <v/>
      </c>
      <c r="E640" s="82">
        <f>IF('Performance Calculation'!X640="","",'Performance Calculation'!X640)</f>
        <v/>
      </c>
    </row>
    <row customHeight="1" ht="15.75" r="641" s="75">
      <c r="A641" s="80">
        <f>IF('Time Series Inputs'!A641="","",'Time Series Inputs'!A641)</f>
        <v/>
      </c>
      <c r="B641" s="81">
        <f>IF('Time Series Inputs'!B641="","",'Time Series Inputs'!B641)</f>
        <v/>
      </c>
      <c r="C641" s="81">
        <f>IF('Time Series Inputs'!C641="","",'Time Series Inputs'!C641)</f>
        <v/>
      </c>
      <c r="D641" s="82">
        <f>IF(A641="","",'Apply Constraints'!A641)</f>
        <v/>
      </c>
      <c r="E641" s="82">
        <f>IF('Performance Calculation'!X641="","",'Performance Calculation'!X641)</f>
        <v/>
      </c>
    </row>
    <row customHeight="1" ht="15.75" r="642" s="75">
      <c r="A642" s="80">
        <f>IF('Time Series Inputs'!A642="","",'Time Series Inputs'!A642)</f>
        <v/>
      </c>
      <c r="B642" s="81">
        <f>IF('Time Series Inputs'!B642="","",'Time Series Inputs'!B642)</f>
        <v/>
      </c>
      <c r="C642" s="81">
        <f>IF('Time Series Inputs'!C642="","",'Time Series Inputs'!C642)</f>
        <v/>
      </c>
      <c r="D642" s="82">
        <f>IF(A642="","",'Apply Constraints'!A642)</f>
        <v/>
      </c>
      <c r="E642" s="82">
        <f>IF('Performance Calculation'!X642="","",'Performance Calculation'!X642)</f>
        <v/>
      </c>
    </row>
    <row customHeight="1" ht="15.75" r="643" s="75">
      <c r="A643" s="80">
        <f>IF('Time Series Inputs'!A643="","",'Time Series Inputs'!A643)</f>
        <v/>
      </c>
      <c r="B643" s="81">
        <f>IF('Time Series Inputs'!B643="","",'Time Series Inputs'!B643)</f>
        <v/>
      </c>
      <c r="C643" s="81">
        <f>IF('Time Series Inputs'!C643="","",'Time Series Inputs'!C643)</f>
        <v/>
      </c>
      <c r="D643" s="82">
        <f>IF(A643="","",'Apply Constraints'!A643)</f>
        <v/>
      </c>
      <c r="E643" s="82">
        <f>IF('Performance Calculation'!X643="","",'Performance Calculation'!X643)</f>
        <v/>
      </c>
    </row>
    <row customHeight="1" ht="15.75" r="644" s="75">
      <c r="A644" s="80">
        <f>IF('Time Series Inputs'!A644="","",'Time Series Inputs'!A644)</f>
        <v/>
      </c>
      <c r="B644" s="81">
        <f>IF('Time Series Inputs'!B644="","",'Time Series Inputs'!B644)</f>
        <v/>
      </c>
      <c r="C644" s="81">
        <f>IF('Time Series Inputs'!C644="","",'Time Series Inputs'!C644)</f>
        <v/>
      </c>
      <c r="D644" s="82">
        <f>IF(A644="","",'Apply Constraints'!A644)</f>
        <v/>
      </c>
      <c r="E644" s="82">
        <f>IF('Performance Calculation'!X644="","",'Performance Calculation'!X644)</f>
        <v/>
      </c>
    </row>
    <row customHeight="1" ht="15.75" r="645" s="75">
      <c r="A645" s="80">
        <f>IF('Time Series Inputs'!A645="","",'Time Series Inputs'!A645)</f>
        <v/>
      </c>
      <c r="B645" s="81">
        <f>IF('Time Series Inputs'!B645="","",'Time Series Inputs'!B645)</f>
        <v/>
      </c>
      <c r="C645" s="81">
        <f>IF('Time Series Inputs'!C645="","",'Time Series Inputs'!C645)</f>
        <v/>
      </c>
      <c r="D645" s="82">
        <f>IF(A645="","",'Apply Constraints'!A645)</f>
        <v/>
      </c>
      <c r="E645" s="82">
        <f>IF('Performance Calculation'!X645="","",'Performance Calculation'!X645)</f>
        <v/>
      </c>
    </row>
    <row customHeight="1" ht="15.75" r="646" s="75">
      <c r="A646" s="80">
        <f>IF('Time Series Inputs'!A646="","",'Time Series Inputs'!A646)</f>
        <v/>
      </c>
      <c r="B646" s="81">
        <f>IF('Time Series Inputs'!B646="","",'Time Series Inputs'!B646)</f>
        <v/>
      </c>
      <c r="C646" s="81">
        <f>IF('Time Series Inputs'!C646="","",'Time Series Inputs'!C646)</f>
        <v/>
      </c>
      <c r="D646" s="82">
        <f>IF(A646="","",'Apply Constraints'!A646)</f>
        <v/>
      </c>
      <c r="E646" s="82">
        <f>IF('Performance Calculation'!X646="","",'Performance Calculation'!X646)</f>
        <v/>
      </c>
    </row>
    <row customHeight="1" ht="15.75" r="647" s="75">
      <c r="A647" s="80">
        <f>IF('Time Series Inputs'!A647="","",'Time Series Inputs'!A647)</f>
        <v/>
      </c>
      <c r="B647" s="81">
        <f>IF('Time Series Inputs'!B647="","",'Time Series Inputs'!B647)</f>
        <v/>
      </c>
      <c r="C647" s="81">
        <f>IF('Time Series Inputs'!C647="","",'Time Series Inputs'!C647)</f>
        <v/>
      </c>
      <c r="D647" s="82">
        <f>IF(A647="","",'Apply Constraints'!A647)</f>
        <v/>
      </c>
      <c r="E647" s="82">
        <f>IF('Performance Calculation'!X647="","",'Performance Calculation'!X647)</f>
        <v/>
      </c>
    </row>
    <row customHeight="1" ht="15.75" r="648" s="75">
      <c r="A648" s="80">
        <f>IF('Time Series Inputs'!A648="","",'Time Series Inputs'!A648)</f>
        <v/>
      </c>
      <c r="B648" s="81">
        <f>IF('Time Series Inputs'!B648="","",'Time Series Inputs'!B648)</f>
        <v/>
      </c>
      <c r="C648" s="81">
        <f>IF('Time Series Inputs'!C648="","",'Time Series Inputs'!C648)</f>
        <v/>
      </c>
      <c r="D648" s="82">
        <f>IF(A648="","",'Apply Constraints'!A648)</f>
        <v/>
      </c>
      <c r="E648" s="82">
        <f>IF('Performance Calculation'!X648="","",'Performance Calculation'!X648)</f>
        <v/>
      </c>
    </row>
    <row customHeight="1" ht="15.75" r="649" s="75">
      <c r="A649" s="80">
        <f>IF('Time Series Inputs'!A649="","",'Time Series Inputs'!A649)</f>
        <v/>
      </c>
      <c r="B649" s="81">
        <f>IF('Time Series Inputs'!B649="","",'Time Series Inputs'!B649)</f>
        <v/>
      </c>
      <c r="C649" s="81">
        <f>IF('Time Series Inputs'!C649="","",'Time Series Inputs'!C649)</f>
        <v/>
      </c>
      <c r="D649" s="82">
        <f>IF(A649="","",'Apply Constraints'!A649)</f>
        <v/>
      </c>
      <c r="E649" s="82">
        <f>IF('Performance Calculation'!X649="","",'Performance Calculation'!X649)</f>
        <v/>
      </c>
    </row>
    <row customHeight="1" ht="15.75" r="650" s="75">
      <c r="A650" s="80">
        <f>IF('Time Series Inputs'!A650="","",'Time Series Inputs'!A650)</f>
        <v/>
      </c>
      <c r="B650" s="81">
        <f>IF('Time Series Inputs'!B650="","",'Time Series Inputs'!B650)</f>
        <v/>
      </c>
      <c r="C650" s="81">
        <f>IF('Time Series Inputs'!C650="","",'Time Series Inputs'!C650)</f>
        <v/>
      </c>
      <c r="D650" s="82">
        <f>IF(A650="","",'Apply Constraints'!A650)</f>
        <v/>
      </c>
      <c r="E650" s="82">
        <f>IF('Performance Calculation'!X650="","",'Performance Calculation'!X650)</f>
        <v/>
      </c>
    </row>
    <row customHeight="1" ht="15.75" r="651" s="75">
      <c r="A651" s="80">
        <f>IF('Time Series Inputs'!A651="","",'Time Series Inputs'!A651)</f>
        <v/>
      </c>
      <c r="B651" s="81">
        <f>IF('Time Series Inputs'!B651="","",'Time Series Inputs'!B651)</f>
        <v/>
      </c>
      <c r="C651" s="81">
        <f>IF('Time Series Inputs'!C651="","",'Time Series Inputs'!C651)</f>
        <v/>
      </c>
      <c r="D651" s="82">
        <f>IF(A651="","",'Apply Constraints'!A651)</f>
        <v/>
      </c>
      <c r="E651" s="82">
        <f>IF('Performance Calculation'!X651="","",'Performance Calculation'!X651)</f>
        <v/>
      </c>
    </row>
    <row customHeight="1" ht="15.75" r="652" s="75">
      <c r="A652" s="80">
        <f>IF('Time Series Inputs'!A652="","",'Time Series Inputs'!A652)</f>
        <v/>
      </c>
      <c r="B652" s="81">
        <f>IF('Time Series Inputs'!B652="","",'Time Series Inputs'!B652)</f>
        <v/>
      </c>
      <c r="C652" s="81">
        <f>IF('Time Series Inputs'!C652="","",'Time Series Inputs'!C652)</f>
        <v/>
      </c>
      <c r="D652" s="82">
        <f>IF(A652="","",'Apply Constraints'!A652)</f>
        <v/>
      </c>
      <c r="E652" s="82">
        <f>IF('Performance Calculation'!X652="","",'Performance Calculation'!X652)</f>
        <v/>
      </c>
    </row>
    <row customHeight="1" ht="15.75" r="653" s="75">
      <c r="A653" s="80">
        <f>IF('Time Series Inputs'!A653="","",'Time Series Inputs'!A653)</f>
        <v/>
      </c>
      <c r="B653" s="81">
        <f>IF('Time Series Inputs'!B653="","",'Time Series Inputs'!B653)</f>
        <v/>
      </c>
      <c r="C653" s="81">
        <f>IF('Time Series Inputs'!C653="","",'Time Series Inputs'!C653)</f>
        <v/>
      </c>
      <c r="D653" s="82">
        <f>IF(A653="","",'Apply Constraints'!A653)</f>
        <v/>
      </c>
      <c r="E653" s="82">
        <f>IF('Performance Calculation'!X653="","",'Performance Calculation'!X653)</f>
        <v/>
      </c>
    </row>
    <row customHeight="1" ht="15.75" r="654" s="75">
      <c r="A654" s="80">
        <f>IF('Time Series Inputs'!A654="","",'Time Series Inputs'!A654)</f>
        <v/>
      </c>
      <c r="B654" s="81">
        <f>IF('Time Series Inputs'!B654="","",'Time Series Inputs'!B654)</f>
        <v/>
      </c>
      <c r="C654" s="81">
        <f>IF('Time Series Inputs'!C654="","",'Time Series Inputs'!C654)</f>
        <v/>
      </c>
      <c r="D654" s="82">
        <f>IF(A654="","",'Apply Constraints'!A654)</f>
        <v/>
      </c>
      <c r="E654" s="82">
        <f>IF('Performance Calculation'!X654="","",'Performance Calculation'!X654)</f>
        <v/>
      </c>
    </row>
    <row customHeight="1" ht="15.75" r="655" s="75">
      <c r="A655" s="80">
        <f>IF('Time Series Inputs'!A655="","",'Time Series Inputs'!A655)</f>
        <v/>
      </c>
      <c r="B655" s="81">
        <f>IF('Time Series Inputs'!B655="","",'Time Series Inputs'!B655)</f>
        <v/>
      </c>
      <c r="C655" s="81">
        <f>IF('Time Series Inputs'!C655="","",'Time Series Inputs'!C655)</f>
        <v/>
      </c>
      <c r="D655" s="82">
        <f>IF(A655="","",'Apply Constraints'!A655)</f>
        <v/>
      </c>
      <c r="E655" s="82">
        <f>IF('Performance Calculation'!X655="","",'Performance Calculation'!X655)</f>
        <v/>
      </c>
    </row>
    <row customHeight="1" ht="15.75" r="656" s="75">
      <c r="A656" s="80">
        <f>IF('Time Series Inputs'!A656="","",'Time Series Inputs'!A656)</f>
        <v/>
      </c>
      <c r="B656" s="81">
        <f>IF('Time Series Inputs'!B656="","",'Time Series Inputs'!B656)</f>
        <v/>
      </c>
      <c r="C656" s="81">
        <f>IF('Time Series Inputs'!C656="","",'Time Series Inputs'!C656)</f>
        <v/>
      </c>
      <c r="D656" s="82">
        <f>IF(A656="","",'Apply Constraints'!A656)</f>
        <v/>
      </c>
      <c r="E656" s="82">
        <f>IF('Performance Calculation'!X656="","",'Performance Calculation'!X656)</f>
        <v/>
      </c>
    </row>
    <row customHeight="1" ht="15.75" r="657" s="75">
      <c r="A657" s="80">
        <f>IF('Time Series Inputs'!A657="","",'Time Series Inputs'!A657)</f>
        <v/>
      </c>
      <c r="B657" s="81">
        <f>IF('Time Series Inputs'!B657="","",'Time Series Inputs'!B657)</f>
        <v/>
      </c>
      <c r="C657" s="81">
        <f>IF('Time Series Inputs'!C657="","",'Time Series Inputs'!C657)</f>
        <v/>
      </c>
      <c r="D657" s="82">
        <f>IF(A657="","",'Apply Constraints'!A657)</f>
        <v/>
      </c>
      <c r="E657" s="82">
        <f>IF('Performance Calculation'!X657="","",'Performance Calculation'!X657)</f>
        <v/>
      </c>
    </row>
    <row customHeight="1" ht="15.75" r="658" s="75">
      <c r="A658" s="80">
        <f>IF('Time Series Inputs'!A658="","",'Time Series Inputs'!A658)</f>
        <v/>
      </c>
      <c r="B658" s="81">
        <f>IF('Time Series Inputs'!B658="","",'Time Series Inputs'!B658)</f>
        <v/>
      </c>
      <c r="C658" s="81">
        <f>IF('Time Series Inputs'!C658="","",'Time Series Inputs'!C658)</f>
        <v/>
      </c>
      <c r="D658" s="82">
        <f>IF(A658="","",'Apply Constraints'!A658)</f>
        <v/>
      </c>
      <c r="E658" s="82">
        <f>IF('Performance Calculation'!X658="","",'Performance Calculation'!X658)</f>
        <v/>
      </c>
    </row>
    <row customHeight="1" ht="15.75" r="659" s="75">
      <c r="A659" s="80">
        <f>IF('Time Series Inputs'!A659="","",'Time Series Inputs'!A659)</f>
        <v/>
      </c>
      <c r="B659" s="81">
        <f>IF('Time Series Inputs'!B659="","",'Time Series Inputs'!B659)</f>
        <v/>
      </c>
      <c r="C659" s="81">
        <f>IF('Time Series Inputs'!C659="","",'Time Series Inputs'!C659)</f>
        <v/>
      </c>
      <c r="D659" s="82">
        <f>IF(A659="","",'Apply Constraints'!A659)</f>
        <v/>
      </c>
      <c r="E659" s="82">
        <f>IF('Performance Calculation'!X659="","",'Performance Calculation'!X659)</f>
        <v/>
      </c>
    </row>
    <row customHeight="1" ht="15.75" r="660" s="75">
      <c r="A660" s="80">
        <f>IF('Time Series Inputs'!A660="","",'Time Series Inputs'!A660)</f>
        <v/>
      </c>
      <c r="B660" s="81">
        <f>IF('Time Series Inputs'!B660="","",'Time Series Inputs'!B660)</f>
        <v/>
      </c>
      <c r="C660" s="81">
        <f>IF('Time Series Inputs'!C660="","",'Time Series Inputs'!C660)</f>
        <v/>
      </c>
      <c r="D660" s="82">
        <f>IF(A660="","",'Apply Constraints'!A660)</f>
        <v/>
      </c>
      <c r="E660" s="82">
        <f>IF('Performance Calculation'!X660="","",'Performance Calculation'!X660)</f>
        <v/>
      </c>
    </row>
    <row customHeight="1" ht="15.75" r="661" s="75">
      <c r="A661" s="80">
        <f>IF('Time Series Inputs'!A661="","",'Time Series Inputs'!A661)</f>
        <v/>
      </c>
      <c r="B661" s="81">
        <f>IF('Time Series Inputs'!B661="","",'Time Series Inputs'!B661)</f>
        <v/>
      </c>
      <c r="C661" s="81">
        <f>IF('Time Series Inputs'!C661="","",'Time Series Inputs'!C661)</f>
        <v/>
      </c>
      <c r="D661" s="82">
        <f>IF(A661="","",'Apply Constraints'!A661)</f>
        <v/>
      </c>
      <c r="E661" s="82">
        <f>IF('Performance Calculation'!X661="","",'Performance Calculation'!X661)</f>
        <v/>
      </c>
    </row>
    <row customHeight="1" ht="15.75" r="662" s="75">
      <c r="A662" s="80">
        <f>IF('Time Series Inputs'!A662="","",'Time Series Inputs'!A662)</f>
        <v/>
      </c>
      <c r="B662" s="81">
        <f>IF('Time Series Inputs'!B662="","",'Time Series Inputs'!B662)</f>
        <v/>
      </c>
      <c r="C662" s="81">
        <f>IF('Time Series Inputs'!C662="","",'Time Series Inputs'!C662)</f>
        <v/>
      </c>
      <c r="D662" s="82">
        <f>IF(A662="","",'Apply Constraints'!A662)</f>
        <v/>
      </c>
      <c r="E662" s="82">
        <f>IF('Performance Calculation'!X662="","",'Performance Calculation'!X662)</f>
        <v/>
      </c>
    </row>
    <row customHeight="1" ht="15.75" r="663" s="75">
      <c r="A663" s="80">
        <f>IF('Time Series Inputs'!A663="","",'Time Series Inputs'!A663)</f>
        <v/>
      </c>
      <c r="B663" s="81">
        <f>IF('Time Series Inputs'!B663="","",'Time Series Inputs'!B663)</f>
        <v/>
      </c>
      <c r="C663" s="81">
        <f>IF('Time Series Inputs'!C663="","",'Time Series Inputs'!C663)</f>
        <v/>
      </c>
      <c r="D663" s="82">
        <f>IF(A663="","",'Apply Constraints'!A663)</f>
        <v/>
      </c>
      <c r="E663" s="82">
        <f>IF('Performance Calculation'!X663="","",'Performance Calculation'!X663)</f>
        <v/>
      </c>
    </row>
    <row customHeight="1" ht="15.75" r="664" s="75">
      <c r="A664" s="80">
        <f>IF('Time Series Inputs'!A664="","",'Time Series Inputs'!A664)</f>
        <v/>
      </c>
      <c r="B664" s="81">
        <f>IF('Time Series Inputs'!B664="","",'Time Series Inputs'!B664)</f>
        <v/>
      </c>
      <c r="C664" s="81">
        <f>IF('Time Series Inputs'!C664="","",'Time Series Inputs'!C664)</f>
        <v/>
      </c>
      <c r="D664" s="82">
        <f>IF(A664="","",'Apply Constraints'!A664)</f>
        <v/>
      </c>
      <c r="E664" s="82">
        <f>IF('Performance Calculation'!X664="","",'Performance Calculation'!X664)</f>
        <v/>
      </c>
    </row>
    <row customHeight="1" ht="15.75" r="665" s="75">
      <c r="A665" s="80">
        <f>IF('Time Series Inputs'!A665="","",'Time Series Inputs'!A665)</f>
        <v/>
      </c>
      <c r="B665" s="81">
        <f>IF('Time Series Inputs'!B665="","",'Time Series Inputs'!B665)</f>
        <v/>
      </c>
      <c r="C665" s="81">
        <f>IF('Time Series Inputs'!C665="","",'Time Series Inputs'!C665)</f>
        <v/>
      </c>
      <c r="D665" s="82">
        <f>IF(A665="","",'Apply Constraints'!A665)</f>
        <v/>
      </c>
      <c r="E665" s="82">
        <f>IF('Performance Calculation'!X665="","",'Performance Calculation'!X665)</f>
        <v/>
      </c>
    </row>
    <row customHeight="1" ht="15.75" r="666" s="75">
      <c r="A666" s="80">
        <f>IF('Time Series Inputs'!A666="","",'Time Series Inputs'!A666)</f>
        <v/>
      </c>
      <c r="B666" s="81">
        <f>IF('Time Series Inputs'!B666="","",'Time Series Inputs'!B666)</f>
        <v/>
      </c>
      <c r="C666" s="81">
        <f>IF('Time Series Inputs'!C666="","",'Time Series Inputs'!C666)</f>
        <v/>
      </c>
      <c r="D666" s="82">
        <f>IF(A666="","",'Apply Constraints'!A666)</f>
        <v/>
      </c>
      <c r="E666" s="82">
        <f>IF('Performance Calculation'!X666="","",'Performance Calculation'!X666)</f>
        <v/>
      </c>
    </row>
    <row customHeight="1" ht="15.75" r="667" s="75">
      <c r="A667" s="80">
        <f>IF('Time Series Inputs'!A667="","",'Time Series Inputs'!A667)</f>
        <v/>
      </c>
      <c r="B667" s="81">
        <f>IF('Time Series Inputs'!B667="","",'Time Series Inputs'!B667)</f>
        <v/>
      </c>
      <c r="C667" s="81">
        <f>IF('Time Series Inputs'!C667="","",'Time Series Inputs'!C667)</f>
        <v/>
      </c>
      <c r="D667" s="82">
        <f>IF(A667="","",'Apply Constraints'!A667)</f>
        <v/>
      </c>
      <c r="E667" s="82">
        <f>IF('Performance Calculation'!X667="","",'Performance Calculation'!X667)</f>
        <v/>
      </c>
    </row>
    <row customHeight="1" ht="15.75" r="668" s="75">
      <c r="A668" s="80">
        <f>IF('Time Series Inputs'!A668="","",'Time Series Inputs'!A668)</f>
        <v/>
      </c>
      <c r="B668" s="81">
        <f>IF('Time Series Inputs'!B668="","",'Time Series Inputs'!B668)</f>
        <v/>
      </c>
      <c r="C668" s="81">
        <f>IF('Time Series Inputs'!C668="","",'Time Series Inputs'!C668)</f>
        <v/>
      </c>
      <c r="D668" s="82">
        <f>IF(A668="","",'Apply Constraints'!A668)</f>
        <v/>
      </c>
      <c r="E668" s="82">
        <f>IF('Performance Calculation'!X668="","",'Performance Calculation'!X668)</f>
        <v/>
      </c>
    </row>
    <row customHeight="1" ht="15.75" r="669" s="75">
      <c r="A669" s="80">
        <f>IF('Time Series Inputs'!A669="","",'Time Series Inputs'!A669)</f>
        <v/>
      </c>
      <c r="B669" s="81">
        <f>IF('Time Series Inputs'!B669="","",'Time Series Inputs'!B669)</f>
        <v/>
      </c>
      <c r="C669" s="81">
        <f>IF('Time Series Inputs'!C669="","",'Time Series Inputs'!C669)</f>
        <v/>
      </c>
      <c r="D669" s="82">
        <f>IF(A669="","",'Apply Constraints'!A669)</f>
        <v/>
      </c>
      <c r="E669" s="82">
        <f>IF('Performance Calculation'!X669="","",'Performance Calculation'!X669)</f>
        <v/>
      </c>
    </row>
    <row customHeight="1" ht="15.75" r="670" s="75">
      <c r="A670" s="80">
        <f>IF('Time Series Inputs'!A670="","",'Time Series Inputs'!A670)</f>
        <v/>
      </c>
      <c r="B670" s="81">
        <f>IF('Time Series Inputs'!B670="","",'Time Series Inputs'!B670)</f>
        <v/>
      </c>
      <c r="C670" s="81">
        <f>IF('Time Series Inputs'!C670="","",'Time Series Inputs'!C670)</f>
        <v/>
      </c>
      <c r="D670" s="82">
        <f>IF(A670="","",'Apply Constraints'!A670)</f>
        <v/>
      </c>
      <c r="E670" s="82">
        <f>IF('Performance Calculation'!X670="","",'Performance Calculation'!X670)</f>
        <v/>
      </c>
    </row>
    <row customHeight="1" ht="15.75" r="671" s="75">
      <c r="A671" s="80">
        <f>IF('Time Series Inputs'!A671="","",'Time Series Inputs'!A671)</f>
        <v/>
      </c>
      <c r="B671" s="81">
        <f>IF('Time Series Inputs'!B671="","",'Time Series Inputs'!B671)</f>
        <v/>
      </c>
      <c r="C671" s="81">
        <f>IF('Time Series Inputs'!C671="","",'Time Series Inputs'!C671)</f>
        <v/>
      </c>
      <c r="D671" s="82">
        <f>IF(A671="","",'Apply Constraints'!A671)</f>
        <v/>
      </c>
      <c r="E671" s="82">
        <f>IF('Performance Calculation'!X671="","",'Performance Calculation'!X671)</f>
        <v/>
      </c>
    </row>
    <row customHeight="1" ht="15.75" r="672" s="75">
      <c r="A672" s="80">
        <f>IF('Time Series Inputs'!A672="","",'Time Series Inputs'!A672)</f>
        <v/>
      </c>
      <c r="B672" s="81">
        <f>IF('Time Series Inputs'!B672="","",'Time Series Inputs'!B672)</f>
        <v/>
      </c>
      <c r="C672" s="81">
        <f>IF('Time Series Inputs'!C672="","",'Time Series Inputs'!C672)</f>
        <v/>
      </c>
      <c r="D672" s="82">
        <f>IF(A672="","",'Apply Constraints'!A672)</f>
        <v/>
      </c>
      <c r="E672" s="82">
        <f>IF('Performance Calculation'!X672="","",'Performance Calculation'!X672)</f>
        <v/>
      </c>
    </row>
    <row customHeight="1" ht="15.75" r="673" s="75">
      <c r="A673" s="80">
        <f>IF('Time Series Inputs'!A673="","",'Time Series Inputs'!A673)</f>
        <v/>
      </c>
      <c r="B673" s="81">
        <f>IF('Time Series Inputs'!B673="","",'Time Series Inputs'!B673)</f>
        <v/>
      </c>
      <c r="C673" s="81">
        <f>IF('Time Series Inputs'!C673="","",'Time Series Inputs'!C673)</f>
        <v/>
      </c>
      <c r="D673" s="82">
        <f>IF(A673="","",'Apply Constraints'!A673)</f>
        <v/>
      </c>
      <c r="E673" s="82">
        <f>IF('Performance Calculation'!X673="","",'Performance Calculation'!X673)</f>
        <v/>
      </c>
    </row>
    <row customHeight="1" ht="15.75" r="674" s="75">
      <c r="A674" s="80">
        <f>IF('Time Series Inputs'!A674="","",'Time Series Inputs'!A674)</f>
        <v/>
      </c>
      <c r="B674" s="81">
        <f>IF('Time Series Inputs'!B674="","",'Time Series Inputs'!B674)</f>
        <v/>
      </c>
      <c r="C674" s="81">
        <f>IF('Time Series Inputs'!C674="","",'Time Series Inputs'!C674)</f>
        <v/>
      </c>
      <c r="D674" s="82">
        <f>IF(A674="","",'Apply Constraints'!A674)</f>
        <v/>
      </c>
      <c r="E674" s="82">
        <f>IF('Performance Calculation'!X674="","",'Performance Calculation'!X674)</f>
        <v/>
      </c>
    </row>
    <row customHeight="1" ht="15.75" r="675" s="75">
      <c r="A675" s="80">
        <f>IF('Time Series Inputs'!A675="","",'Time Series Inputs'!A675)</f>
        <v/>
      </c>
      <c r="B675" s="81">
        <f>IF('Time Series Inputs'!B675="","",'Time Series Inputs'!B675)</f>
        <v/>
      </c>
      <c r="C675" s="81">
        <f>IF('Time Series Inputs'!C675="","",'Time Series Inputs'!C675)</f>
        <v/>
      </c>
      <c r="D675" s="82">
        <f>IF(A675="","",'Apply Constraints'!A675)</f>
        <v/>
      </c>
      <c r="E675" s="82">
        <f>IF('Performance Calculation'!X675="","",'Performance Calculation'!X675)</f>
        <v/>
      </c>
    </row>
    <row customHeight="1" ht="15.75" r="676" s="75">
      <c r="A676" s="80">
        <f>IF('Time Series Inputs'!A676="","",'Time Series Inputs'!A676)</f>
        <v/>
      </c>
      <c r="B676" s="81">
        <f>IF('Time Series Inputs'!B676="","",'Time Series Inputs'!B676)</f>
        <v/>
      </c>
      <c r="C676" s="81">
        <f>IF('Time Series Inputs'!C676="","",'Time Series Inputs'!C676)</f>
        <v/>
      </c>
      <c r="D676" s="82">
        <f>IF(A676="","",'Apply Constraints'!A676)</f>
        <v/>
      </c>
      <c r="E676" s="82">
        <f>IF('Performance Calculation'!X676="","",'Performance Calculation'!X676)</f>
        <v/>
      </c>
    </row>
    <row customHeight="1" ht="15.75" r="677" s="75">
      <c r="A677" s="80">
        <f>IF('Time Series Inputs'!A677="","",'Time Series Inputs'!A677)</f>
        <v/>
      </c>
      <c r="B677" s="81">
        <f>IF('Time Series Inputs'!B677="","",'Time Series Inputs'!B677)</f>
        <v/>
      </c>
      <c r="C677" s="81">
        <f>IF('Time Series Inputs'!C677="","",'Time Series Inputs'!C677)</f>
        <v/>
      </c>
      <c r="D677" s="82">
        <f>IF(A677="","",'Apply Constraints'!A677)</f>
        <v/>
      </c>
      <c r="E677" s="82">
        <f>IF('Performance Calculation'!X677="","",'Performance Calculation'!X677)</f>
        <v/>
      </c>
    </row>
    <row customHeight="1" ht="15.75" r="678" s="75">
      <c r="A678" s="80">
        <f>IF('Time Series Inputs'!A678="","",'Time Series Inputs'!A678)</f>
        <v/>
      </c>
      <c r="B678" s="81">
        <f>IF('Time Series Inputs'!B678="","",'Time Series Inputs'!B678)</f>
        <v/>
      </c>
      <c r="C678" s="81">
        <f>IF('Time Series Inputs'!C678="","",'Time Series Inputs'!C678)</f>
        <v/>
      </c>
      <c r="D678" s="82">
        <f>IF(A678="","",'Apply Constraints'!A678)</f>
        <v/>
      </c>
      <c r="E678" s="82">
        <f>IF('Performance Calculation'!X678="","",'Performance Calculation'!X678)</f>
        <v/>
      </c>
    </row>
    <row customHeight="1" ht="15.75" r="679" s="75">
      <c r="A679" s="80">
        <f>IF('Time Series Inputs'!A679="","",'Time Series Inputs'!A679)</f>
        <v/>
      </c>
      <c r="B679" s="81">
        <f>IF('Time Series Inputs'!B679="","",'Time Series Inputs'!B679)</f>
        <v/>
      </c>
      <c r="C679" s="81">
        <f>IF('Time Series Inputs'!C679="","",'Time Series Inputs'!C679)</f>
        <v/>
      </c>
      <c r="D679" s="82">
        <f>IF(A679="","",'Apply Constraints'!A679)</f>
        <v/>
      </c>
      <c r="E679" s="82">
        <f>IF('Performance Calculation'!X679="","",'Performance Calculation'!X679)</f>
        <v/>
      </c>
    </row>
    <row customHeight="1" ht="15.75" r="680" s="75">
      <c r="A680" s="80">
        <f>IF('Time Series Inputs'!A680="","",'Time Series Inputs'!A680)</f>
        <v/>
      </c>
      <c r="B680" s="81">
        <f>IF('Time Series Inputs'!B680="","",'Time Series Inputs'!B680)</f>
        <v/>
      </c>
      <c r="C680" s="81">
        <f>IF('Time Series Inputs'!C680="","",'Time Series Inputs'!C680)</f>
        <v/>
      </c>
      <c r="D680" s="82">
        <f>IF(A680="","",'Apply Constraints'!A680)</f>
        <v/>
      </c>
      <c r="E680" s="82">
        <f>IF('Performance Calculation'!X680="","",'Performance Calculation'!X680)</f>
        <v/>
      </c>
    </row>
    <row customHeight="1" ht="15.75" r="681" s="75">
      <c r="A681" s="80">
        <f>IF('Time Series Inputs'!A681="","",'Time Series Inputs'!A681)</f>
        <v/>
      </c>
      <c r="B681" s="81">
        <f>IF('Time Series Inputs'!B681="","",'Time Series Inputs'!B681)</f>
        <v/>
      </c>
      <c r="C681" s="81">
        <f>IF('Time Series Inputs'!C681="","",'Time Series Inputs'!C681)</f>
        <v/>
      </c>
      <c r="D681" s="82">
        <f>IF(A681="","",'Apply Constraints'!A681)</f>
        <v/>
      </c>
      <c r="E681" s="82">
        <f>IF('Performance Calculation'!X681="","",'Performance Calculation'!X681)</f>
        <v/>
      </c>
    </row>
    <row customHeight="1" ht="15.75" r="682" s="75">
      <c r="A682" s="80">
        <f>IF('Time Series Inputs'!A682="","",'Time Series Inputs'!A682)</f>
        <v/>
      </c>
      <c r="B682" s="81">
        <f>IF('Time Series Inputs'!B682="","",'Time Series Inputs'!B682)</f>
        <v/>
      </c>
      <c r="C682" s="81">
        <f>IF('Time Series Inputs'!C682="","",'Time Series Inputs'!C682)</f>
        <v/>
      </c>
      <c r="D682" s="82">
        <f>IF(A682="","",'Apply Constraints'!A682)</f>
        <v/>
      </c>
      <c r="E682" s="82">
        <f>IF('Performance Calculation'!X682="","",'Performance Calculation'!X682)</f>
        <v/>
      </c>
    </row>
    <row customHeight="1" ht="15.75" r="683" s="75">
      <c r="A683" s="80">
        <f>IF('Time Series Inputs'!A683="","",'Time Series Inputs'!A683)</f>
        <v/>
      </c>
      <c r="B683" s="81">
        <f>IF('Time Series Inputs'!B683="","",'Time Series Inputs'!B683)</f>
        <v/>
      </c>
      <c r="C683" s="81">
        <f>IF('Time Series Inputs'!C683="","",'Time Series Inputs'!C683)</f>
        <v/>
      </c>
      <c r="D683" s="82">
        <f>IF(A683="","",'Apply Constraints'!A683)</f>
        <v/>
      </c>
      <c r="E683" s="82">
        <f>IF('Performance Calculation'!X683="","",'Performance Calculation'!X683)</f>
        <v/>
      </c>
    </row>
    <row customHeight="1" ht="15.75" r="684" s="75">
      <c r="A684" s="80">
        <f>IF('Time Series Inputs'!A684="","",'Time Series Inputs'!A684)</f>
        <v/>
      </c>
      <c r="B684" s="81">
        <f>IF('Time Series Inputs'!B684="","",'Time Series Inputs'!B684)</f>
        <v/>
      </c>
      <c r="C684" s="81">
        <f>IF('Time Series Inputs'!C684="","",'Time Series Inputs'!C684)</f>
        <v/>
      </c>
      <c r="D684" s="82">
        <f>IF(A684="","",'Apply Constraints'!A684)</f>
        <v/>
      </c>
      <c r="E684" s="82">
        <f>IF('Performance Calculation'!X684="","",'Performance Calculation'!X684)</f>
        <v/>
      </c>
    </row>
    <row customHeight="1" ht="15.75" r="685" s="75">
      <c r="A685" s="80">
        <f>IF('Time Series Inputs'!A685="","",'Time Series Inputs'!A685)</f>
        <v/>
      </c>
      <c r="B685" s="81">
        <f>IF('Time Series Inputs'!B685="","",'Time Series Inputs'!B685)</f>
        <v/>
      </c>
      <c r="C685" s="81">
        <f>IF('Time Series Inputs'!C685="","",'Time Series Inputs'!C685)</f>
        <v/>
      </c>
      <c r="D685" s="82">
        <f>IF(A685="","",'Apply Constraints'!A685)</f>
        <v/>
      </c>
      <c r="E685" s="82">
        <f>IF('Performance Calculation'!X685="","",'Performance Calculation'!X685)</f>
        <v/>
      </c>
    </row>
    <row customHeight="1" ht="15.75" r="686" s="75">
      <c r="A686" s="80">
        <f>IF('Time Series Inputs'!A686="","",'Time Series Inputs'!A686)</f>
        <v/>
      </c>
      <c r="B686" s="81">
        <f>IF('Time Series Inputs'!B686="","",'Time Series Inputs'!B686)</f>
        <v/>
      </c>
      <c r="C686" s="81">
        <f>IF('Time Series Inputs'!C686="","",'Time Series Inputs'!C686)</f>
        <v/>
      </c>
      <c r="D686" s="82">
        <f>IF(A686="","",'Apply Constraints'!A686)</f>
        <v/>
      </c>
      <c r="E686" s="82">
        <f>IF('Performance Calculation'!X686="","",'Performance Calculation'!X686)</f>
        <v/>
      </c>
    </row>
    <row customHeight="1" ht="15.75" r="687" s="75">
      <c r="A687" s="80">
        <f>IF('Time Series Inputs'!A687="","",'Time Series Inputs'!A687)</f>
        <v/>
      </c>
      <c r="B687" s="81">
        <f>IF('Time Series Inputs'!B687="","",'Time Series Inputs'!B687)</f>
        <v/>
      </c>
      <c r="C687" s="81">
        <f>IF('Time Series Inputs'!C687="","",'Time Series Inputs'!C687)</f>
        <v/>
      </c>
      <c r="D687" s="82">
        <f>IF(A687="","",'Apply Constraints'!A687)</f>
        <v/>
      </c>
      <c r="E687" s="82">
        <f>IF('Performance Calculation'!X687="","",'Performance Calculation'!X687)</f>
        <v/>
      </c>
    </row>
    <row customHeight="1" ht="15.75" r="688" s="75">
      <c r="A688" s="80">
        <f>IF('Time Series Inputs'!A688="","",'Time Series Inputs'!A688)</f>
        <v/>
      </c>
      <c r="B688" s="81">
        <f>IF('Time Series Inputs'!B688="","",'Time Series Inputs'!B688)</f>
        <v/>
      </c>
      <c r="C688" s="81">
        <f>IF('Time Series Inputs'!C688="","",'Time Series Inputs'!C688)</f>
        <v/>
      </c>
      <c r="D688" s="82">
        <f>IF(A688="","",'Apply Constraints'!A688)</f>
        <v/>
      </c>
      <c r="E688" s="82">
        <f>IF('Performance Calculation'!X688="","",'Performance Calculation'!X688)</f>
        <v/>
      </c>
    </row>
    <row customHeight="1" ht="15.75" r="689" s="75">
      <c r="A689" s="80">
        <f>IF('Time Series Inputs'!A689="","",'Time Series Inputs'!A689)</f>
        <v/>
      </c>
      <c r="B689" s="81">
        <f>IF('Time Series Inputs'!B689="","",'Time Series Inputs'!B689)</f>
        <v/>
      </c>
      <c r="C689" s="81">
        <f>IF('Time Series Inputs'!C689="","",'Time Series Inputs'!C689)</f>
        <v/>
      </c>
      <c r="D689" s="82">
        <f>IF(A689="","",'Apply Constraints'!A689)</f>
        <v/>
      </c>
      <c r="E689" s="82">
        <f>IF('Performance Calculation'!X689="","",'Performance Calculation'!X689)</f>
        <v/>
      </c>
    </row>
    <row customHeight="1" ht="15.75" r="690" s="75">
      <c r="A690" s="80">
        <f>IF('Time Series Inputs'!A690="","",'Time Series Inputs'!A690)</f>
        <v/>
      </c>
      <c r="B690" s="81">
        <f>IF('Time Series Inputs'!B690="","",'Time Series Inputs'!B690)</f>
        <v/>
      </c>
      <c r="C690" s="81">
        <f>IF('Time Series Inputs'!C690="","",'Time Series Inputs'!C690)</f>
        <v/>
      </c>
      <c r="D690" s="82">
        <f>IF(A690="","",'Apply Constraints'!A690)</f>
        <v/>
      </c>
      <c r="E690" s="82">
        <f>IF('Performance Calculation'!X690="","",'Performance Calculation'!X690)</f>
        <v/>
      </c>
    </row>
    <row customHeight="1" ht="15.75" r="691" s="75">
      <c r="A691" s="80">
        <f>IF('Time Series Inputs'!A691="","",'Time Series Inputs'!A691)</f>
        <v/>
      </c>
      <c r="B691" s="81">
        <f>IF('Time Series Inputs'!B691="","",'Time Series Inputs'!B691)</f>
        <v/>
      </c>
      <c r="C691" s="81">
        <f>IF('Time Series Inputs'!C691="","",'Time Series Inputs'!C691)</f>
        <v/>
      </c>
      <c r="D691" s="82">
        <f>IF(A691="","",'Apply Constraints'!A691)</f>
        <v/>
      </c>
      <c r="E691" s="82">
        <f>IF('Performance Calculation'!X691="","",'Performance Calculation'!X691)</f>
        <v/>
      </c>
    </row>
    <row customHeight="1" ht="15.75" r="692" s="75">
      <c r="A692" s="80">
        <f>IF('Time Series Inputs'!A692="","",'Time Series Inputs'!A692)</f>
        <v/>
      </c>
      <c r="B692" s="81">
        <f>IF('Time Series Inputs'!B692="","",'Time Series Inputs'!B692)</f>
        <v/>
      </c>
      <c r="C692" s="81">
        <f>IF('Time Series Inputs'!C692="","",'Time Series Inputs'!C692)</f>
        <v/>
      </c>
      <c r="D692" s="82">
        <f>IF(A692="","",'Apply Constraints'!A692)</f>
        <v/>
      </c>
      <c r="E692" s="82">
        <f>IF('Performance Calculation'!X692="","",'Performance Calculation'!X692)</f>
        <v/>
      </c>
    </row>
    <row customHeight="1" ht="15.75" r="693" s="75">
      <c r="A693" s="80">
        <f>IF('Time Series Inputs'!A693="","",'Time Series Inputs'!A693)</f>
        <v/>
      </c>
      <c r="B693" s="81">
        <f>IF('Time Series Inputs'!B693="","",'Time Series Inputs'!B693)</f>
        <v/>
      </c>
      <c r="C693" s="81">
        <f>IF('Time Series Inputs'!C693="","",'Time Series Inputs'!C693)</f>
        <v/>
      </c>
      <c r="D693" s="82">
        <f>IF(A693="","",'Apply Constraints'!A693)</f>
        <v/>
      </c>
      <c r="E693" s="82">
        <f>IF('Performance Calculation'!X693="","",'Performance Calculation'!X693)</f>
        <v/>
      </c>
    </row>
    <row customHeight="1" ht="15.75" r="694" s="75">
      <c r="A694" s="80">
        <f>IF('Time Series Inputs'!A694="","",'Time Series Inputs'!A694)</f>
        <v/>
      </c>
      <c r="B694" s="81">
        <f>IF('Time Series Inputs'!B694="","",'Time Series Inputs'!B694)</f>
        <v/>
      </c>
      <c r="C694" s="81">
        <f>IF('Time Series Inputs'!C694="","",'Time Series Inputs'!C694)</f>
        <v/>
      </c>
      <c r="D694" s="82">
        <f>IF(A694="","",'Apply Constraints'!A694)</f>
        <v/>
      </c>
      <c r="E694" s="82">
        <f>IF('Performance Calculation'!X694="","",'Performance Calculation'!X694)</f>
        <v/>
      </c>
    </row>
    <row customHeight="1" ht="15.75" r="695" s="75">
      <c r="A695" s="80">
        <f>IF('Time Series Inputs'!A695="","",'Time Series Inputs'!A695)</f>
        <v/>
      </c>
      <c r="B695" s="81">
        <f>IF('Time Series Inputs'!B695="","",'Time Series Inputs'!B695)</f>
        <v/>
      </c>
      <c r="C695" s="81">
        <f>IF('Time Series Inputs'!C695="","",'Time Series Inputs'!C695)</f>
        <v/>
      </c>
      <c r="D695" s="82">
        <f>IF(A695="","",'Apply Constraints'!A695)</f>
        <v/>
      </c>
      <c r="E695" s="82">
        <f>IF('Performance Calculation'!X695="","",'Performance Calculation'!X695)</f>
        <v/>
      </c>
    </row>
    <row customHeight="1" ht="15.75" r="696" s="75">
      <c r="A696" s="80">
        <f>IF('Time Series Inputs'!A696="","",'Time Series Inputs'!A696)</f>
        <v/>
      </c>
      <c r="B696" s="81">
        <f>IF('Time Series Inputs'!B696="","",'Time Series Inputs'!B696)</f>
        <v/>
      </c>
      <c r="C696" s="81">
        <f>IF('Time Series Inputs'!C696="","",'Time Series Inputs'!C696)</f>
        <v/>
      </c>
      <c r="D696" s="82">
        <f>IF(A696="","",'Apply Constraints'!A696)</f>
        <v/>
      </c>
      <c r="E696" s="82">
        <f>IF('Performance Calculation'!X696="","",'Performance Calculation'!X696)</f>
        <v/>
      </c>
    </row>
    <row customHeight="1" ht="15.75" r="697" s="75">
      <c r="A697" s="80">
        <f>IF('Time Series Inputs'!A697="","",'Time Series Inputs'!A697)</f>
        <v/>
      </c>
      <c r="B697" s="81">
        <f>IF('Time Series Inputs'!B697="","",'Time Series Inputs'!B697)</f>
        <v/>
      </c>
      <c r="C697" s="81">
        <f>IF('Time Series Inputs'!C697="","",'Time Series Inputs'!C697)</f>
        <v/>
      </c>
      <c r="D697" s="82">
        <f>IF(A697="","",'Apply Constraints'!A697)</f>
        <v/>
      </c>
      <c r="E697" s="82">
        <f>IF('Performance Calculation'!X697="","",'Performance Calculation'!X697)</f>
        <v/>
      </c>
    </row>
    <row customHeight="1" ht="15.75" r="698" s="75">
      <c r="A698" s="80">
        <f>IF('Time Series Inputs'!A698="","",'Time Series Inputs'!A698)</f>
        <v/>
      </c>
      <c r="B698" s="81">
        <f>IF('Time Series Inputs'!B698="","",'Time Series Inputs'!B698)</f>
        <v/>
      </c>
      <c r="C698" s="81">
        <f>IF('Time Series Inputs'!C698="","",'Time Series Inputs'!C698)</f>
        <v/>
      </c>
      <c r="D698" s="82">
        <f>IF(A698="","",'Apply Constraints'!A698)</f>
        <v/>
      </c>
      <c r="E698" s="82">
        <f>IF('Performance Calculation'!X698="","",'Performance Calculation'!X698)</f>
        <v/>
      </c>
    </row>
    <row customHeight="1" ht="15.75" r="699" s="75">
      <c r="A699" s="80">
        <f>IF('Time Series Inputs'!A699="","",'Time Series Inputs'!A699)</f>
        <v/>
      </c>
      <c r="B699" s="81">
        <f>IF('Time Series Inputs'!B699="","",'Time Series Inputs'!B699)</f>
        <v/>
      </c>
      <c r="C699" s="81">
        <f>IF('Time Series Inputs'!C699="","",'Time Series Inputs'!C699)</f>
        <v/>
      </c>
      <c r="D699" s="82">
        <f>IF(A699="","",'Apply Constraints'!A699)</f>
        <v/>
      </c>
      <c r="E699" s="82">
        <f>IF('Performance Calculation'!X699="","",'Performance Calculation'!X699)</f>
        <v/>
      </c>
    </row>
    <row customHeight="1" ht="15.75" r="700" s="75">
      <c r="A700" s="80">
        <f>IF('Time Series Inputs'!A700="","",'Time Series Inputs'!A700)</f>
        <v/>
      </c>
      <c r="B700" s="81">
        <f>IF('Time Series Inputs'!B700="","",'Time Series Inputs'!B700)</f>
        <v/>
      </c>
      <c r="C700" s="81">
        <f>IF('Time Series Inputs'!C700="","",'Time Series Inputs'!C700)</f>
        <v/>
      </c>
      <c r="D700" s="82">
        <f>IF(A700="","",'Apply Constraints'!A700)</f>
        <v/>
      </c>
      <c r="E700" s="82">
        <f>IF('Performance Calculation'!X700="","",'Performance Calculation'!X700)</f>
        <v/>
      </c>
    </row>
    <row customHeight="1" ht="15.75" r="701" s="75">
      <c r="A701" s="80">
        <f>IF('Time Series Inputs'!A701="","",'Time Series Inputs'!A701)</f>
        <v/>
      </c>
      <c r="B701" s="81">
        <f>IF('Time Series Inputs'!B701="","",'Time Series Inputs'!B701)</f>
        <v/>
      </c>
      <c r="C701" s="81">
        <f>IF('Time Series Inputs'!C701="","",'Time Series Inputs'!C701)</f>
        <v/>
      </c>
      <c r="D701" s="82">
        <f>IF(A701="","",'Apply Constraints'!A701)</f>
        <v/>
      </c>
      <c r="E701" s="82">
        <f>IF('Performance Calculation'!X701="","",'Performance Calculation'!X701)</f>
        <v/>
      </c>
    </row>
    <row customHeight="1" ht="15.75" r="702" s="75">
      <c r="A702" s="80">
        <f>IF('Time Series Inputs'!A702="","",'Time Series Inputs'!A702)</f>
        <v/>
      </c>
      <c r="B702" s="81">
        <f>IF('Time Series Inputs'!B702="","",'Time Series Inputs'!B702)</f>
        <v/>
      </c>
      <c r="C702" s="81">
        <f>IF('Time Series Inputs'!C702="","",'Time Series Inputs'!C702)</f>
        <v/>
      </c>
      <c r="D702" s="82">
        <f>IF(A702="","",'Apply Constraints'!A702)</f>
        <v/>
      </c>
      <c r="E702" s="82">
        <f>IF('Performance Calculation'!X702="","",'Performance Calculation'!X702)</f>
        <v/>
      </c>
    </row>
    <row customHeight="1" ht="15.75" r="703" s="75">
      <c r="A703" s="80">
        <f>IF('Time Series Inputs'!A703="","",'Time Series Inputs'!A703)</f>
        <v/>
      </c>
      <c r="B703" s="81">
        <f>IF('Time Series Inputs'!B703="","",'Time Series Inputs'!B703)</f>
        <v/>
      </c>
      <c r="C703" s="81">
        <f>IF('Time Series Inputs'!C703="","",'Time Series Inputs'!C703)</f>
        <v/>
      </c>
      <c r="D703" s="82">
        <f>IF(A703="","",'Apply Constraints'!A703)</f>
        <v/>
      </c>
      <c r="E703" s="82">
        <f>IF('Performance Calculation'!X703="","",'Performance Calculation'!X703)</f>
        <v/>
      </c>
    </row>
    <row customHeight="1" ht="15.75" r="704" s="75">
      <c r="A704" s="80">
        <f>IF('Time Series Inputs'!A704="","",'Time Series Inputs'!A704)</f>
        <v/>
      </c>
      <c r="B704" s="81">
        <f>IF('Time Series Inputs'!B704="","",'Time Series Inputs'!B704)</f>
        <v/>
      </c>
      <c r="C704" s="81">
        <f>IF('Time Series Inputs'!C704="","",'Time Series Inputs'!C704)</f>
        <v/>
      </c>
      <c r="D704" s="82">
        <f>IF(A704="","",'Apply Constraints'!A704)</f>
        <v/>
      </c>
      <c r="E704" s="82">
        <f>IF('Performance Calculation'!X704="","",'Performance Calculation'!X704)</f>
        <v/>
      </c>
    </row>
    <row customHeight="1" ht="15.75" r="705" s="75">
      <c r="A705" s="80">
        <f>IF('Time Series Inputs'!A705="","",'Time Series Inputs'!A705)</f>
        <v/>
      </c>
      <c r="B705" s="81">
        <f>IF('Time Series Inputs'!B705="","",'Time Series Inputs'!B705)</f>
        <v/>
      </c>
      <c r="C705" s="81">
        <f>IF('Time Series Inputs'!C705="","",'Time Series Inputs'!C705)</f>
        <v/>
      </c>
      <c r="D705" s="82">
        <f>IF(A705="","",'Apply Constraints'!A705)</f>
        <v/>
      </c>
      <c r="E705" s="82">
        <f>IF('Performance Calculation'!X705="","",'Performance Calculation'!X705)</f>
        <v/>
      </c>
    </row>
    <row customHeight="1" ht="15.75" r="706" s="75">
      <c r="A706" s="80">
        <f>IF('Time Series Inputs'!A706="","",'Time Series Inputs'!A706)</f>
        <v/>
      </c>
      <c r="B706" s="81">
        <f>IF('Time Series Inputs'!B706="","",'Time Series Inputs'!B706)</f>
        <v/>
      </c>
      <c r="C706" s="81">
        <f>IF('Time Series Inputs'!C706="","",'Time Series Inputs'!C706)</f>
        <v/>
      </c>
      <c r="D706" s="82">
        <f>IF(A706="","",'Apply Constraints'!A706)</f>
        <v/>
      </c>
      <c r="E706" s="82">
        <f>IF('Performance Calculation'!X706="","",'Performance Calculation'!X706)</f>
        <v/>
      </c>
    </row>
    <row customHeight="1" ht="15.75" r="707" s="75">
      <c r="A707" s="80">
        <f>IF('Time Series Inputs'!A707="","",'Time Series Inputs'!A707)</f>
        <v/>
      </c>
      <c r="B707" s="81">
        <f>IF('Time Series Inputs'!B707="","",'Time Series Inputs'!B707)</f>
        <v/>
      </c>
      <c r="C707" s="81">
        <f>IF('Time Series Inputs'!C707="","",'Time Series Inputs'!C707)</f>
        <v/>
      </c>
      <c r="D707" s="82">
        <f>IF(A707="","",'Apply Constraints'!A707)</f>
        <v/>
      </c>
      <c r="E707" s="82">
        <f>IF('Performance Calculation'!X707="","",'Performance Calculation'!X707)</f>
        <v/>
      </c>
    </row>
    <row customHeight="1" ht="15.75" r="708" s="75">
      <c r="A708" s="80">
        <f>IF('Time Series Inputs'!A708="","",'Time Series Inputs'!A708)</f>
        <v/>
      </c>
      <c r="B708" s="81">
        <f>IF('Time Series Inputs'!B708="","",'Time Series Inputs'!B708)</f>
        <v/>
      </c>
      <c r="C708" s="81">
        <f>IF('Time Series Inputs'!C708="","",'Time Series Inputs'!C708)</f>
        <v/>
      </c>
      <c r="D708" s="82">
        <f>IF(A708="","",'Apply Constraints'!A708)</f>
        <v/>
      </c>
      <c r="E708" s="82">
        <f>IF('Performance Calculation'!X708="","",'Performance Calculation'!X708)</f>
        <v/>
      </c>
    </row>
    <row customHeight="1" ht="15.75" r="709" s="75">
      <c r="A709" s="80">
        <f>IF('Time Series Inputs'!A709="","",'Time Series Inputs'!A709)</f>
        <v/>
      </c>
      <c r="B709" s="81">
        <f>IF('Time Series Inputs'!B709="","",'Time Series Inputs'!B709)</f>
        <v/>
      </c>
      <c r="C709" s="81">
        <f>IF('Time Series Inputs'!C709="","",'Time Series Inputs'!C709)</f>
        <v/>
      </c>
      <c r="D709" s="82">
        <f>IF(A709="","",'Apply Constraints'!A709)</f>
        <v/>
      </c>
      <c r="E709" s="82">
        <f>IF('Performance Calculation'!X709="","",'Performance Calculation'!X709)</f>
        <v/>
      </c>
    </row>
    <row customHeight="1" ht="15.75" r="710" s="75">
      <c r="A710" s="80">
        <f>IF('Time Series Inputs'!A710="","",'Time Series Inputs'!A710)</f>
        <v/>
      </c>
      <c r="B710" s="81">
        <f>IF('Time Series Inputs'!B710="","",'Time Series Inputs'!B710)</f>
        <v/>
      </c>
      <c r="C710" s="81">
        <f>IF('Time Series Inputs'!C710="","",'Time Series Inputs'!C710)</f>
        <v/>
      </c>
      <c r="D710" s="82">
        <f>IF(A710="","",'Apply Constraints'!A710)</f>
        <v/>
      </c>
      <c r="E710" s="82">
        <f>IF('Performance Calculation'!X710="","",'Performance Calculation'!X710)</f>
        <v/>
      </c>
    </row>
    <row customHeight="1" ht="15.75" r="711" s="75">
      <c r="A711" s="80">
        <f>IF('Time Series Inputs'!A711="","",'Time Series Inputs'!A711)</f>
        <v/>
      </c>
      <c r="B711" s="81">
        <f>IF('Time Series Inputs'!B711="","",'Time Series Inputs'!B711)</f>
        <v/>
      </c>
      <c r="C711" s="81">
        <f>IF('Time Series Inputs'!C711="","",'Time Series Inputs'!C711)</f>
        <v/>
      </c>
      <c r="D711" s="82">
        <f>IF(A711="","",'Apply Constraints'!A711)</f>
        <v/>
      </c>
      <c r="E711" s="82">
        <f>IF('Performance Calculation'!X711="","",'Performance Calculation'!X711)</f>
        <v/>
      </c>
    </row>
    <row customHeight="1" ht="15.75" r="712" s="75">
      <c r="A712" s="80">
        <f>IF('Time Series Inputs'!A712="","",'Time Series Inputs'!A712)</f>
        <v/>
      </c>
      <c r="B712" s="81">
        <f>IF('Time Series Inputs'!B712="","",'Time Series Inputs'!B712)</f>
        <v/>
      </c>
      <c r="C712" s="81">
        <f>IF('Time Series Inputs'!C712="","",'Time Series Inputs'!C712)</f>
        <v/>
      </c>
      <c r="D712" s="82">
        <f>IF(A712="","",'Apply Constraints'!A712)</f>
        <v/>
      </c>
      <c r="E712" s="82">
        <f>IF('Performance Calculation'!X712="","",'Performance Calculation'!X712)</f>
        <v/>
      </c>
    </row>
    <row customHeight="1" ht="15.75" r="713" s="75">
      <c r="A713" s="80">
        <f>IF('Time Series Inputs'!A713="","",'Time Series Inputs'!A713)</f>
        <v/>
      </c>
      <c r="B713" s="81">
        <f>IF('Time Series Inputs'!B713="","",'Time Series Inputs'!B713)</f>
        <v/>
      </c>
      <c r="C713" s="81">
        <f>IF('Time Series Inputs'!C713="","",'Time Series Inputs'!C713)</f>
        <v/>
      </c>
      <c r="D713" s="82">
        <f>IF(A713="","",'Apply Constraints'!A713)</f>
        <v/>
      </c>
      <c r="E713" s="82">
        <f>IF('Performance Calculation'!X713="","",'Performance Calculation'!X713)</f>
        <v/>
      </c>
    </row>
    <row customHeight="1" ht="15.75" r="714" s="75">
      <c r="A714" s="80">
        <f>IF('Time Series Inputs'!A714="","",'Time Series Inputs'!A714)</f>
        <v/>
      </c>
      <c r="B714" s="81">
        <f>IF('Time Series Inputs'!B714="","",'Time Series Inputs'!B714)</f>
        <v/>
      </c>
      <c r="C714" s="81">
        <f>IF('Time Series Inputs'!C714="","",'Time Series Inputs'!C714)</f>
        <v/>
      </c>
      <c r="D714" s="82">
        <f>IF(A714="","",'Apply Constraints'!A714)</f>
        <v/>
      </c>
      <c r="E714" s="82">
        <f>IF('Performance Calculation'!X714="","",'Performance Calculation'!X714)</f>
        <v/>
      </c>
    </row>
    <row customHeight="1" ht="15.75" r="715" s="75">
      <c r="A715" s="80">
        <f>IF('Time Series Inputs'!A715="","",'Time Series Inputs'!A715)</f>
        <v/>
      </c>
      <c r="B715" s="81">
        <f>IF('Time Series Inputs'!B715="","",'Time Series Inputs'!B715)</f>
        <v/>
      </c>
      <c r="C715" s="81">
        <f>IF('Time Series Inputs'!C715="","",'Time Series Inputs'!C715)</f>
        <v/>
      </c>
      <c r="D715" s="82">
        <f>IF(A715="","",'Apply Constraints'!A715)</f>
        <v/>
      </c>
      <c r="E715" s="82">
        <f>IF('Performance Calculation'!X715="","",'Performance Calculation'!X715)</f>
        <v/>
      </c>
    </row>
    <row customHeight="1" ht="15.75" r="716" s="75">
      <c r="A716" s="80">
        <f>IF('Time Series Inputs'!A716="","",'Time Series Inputs'!A716)</f>
        <v/>
      </c>
      <c r="B716" s="81">
        <f>IF('Time Series Inputs'!B716="","",'Time Series Inputs'!B716)</f>
        <v/>
      </c>
      <c r="C716" s="81">
        <f>IF('Time Series Inputs'!C716="","",'Time Series Inputs'!C716)</f>
        <v/>
      </c>
      <c r="D716" s="82">
        <f>IF(A716="","",'Apply Constraints'!A716)</f>
        <v/>
      </c>
      <c r="E716" s="82">
        <f>IF('Performance Calculation'!X716="","",'Performance Calculation'!X716)</f>
        <v/>
      </c>
    </row>
    <row customHeight="1" ht="15.75" r="717" s="75">
      <c r="A717" s="80">
        <f>IF('Time Series Inputs'!A717="","",'Time Series Inputs'!A717)</f>
        <v/>
      </c>
      <c r="B717" s="81">
        <f>IF('Time Series Inputs'!B717="","",'Time Series Inputs'!B717)</f>
        <v/>
      </c>
      <c r="C717" s="81">
        <f>IF('Time Series Inputs'!C717="","",'Time Series Inputs'!C717)</f>
        <v/>
      </c>
      <c r="D717" s="82">
        <f>IF(A717="","",'Apply Constraints'!A717)</f>
        <v/>
      </c>
      <c r="E717" s="82">
        <f>IF('Performance Calculation'!X717="","",'Performance Calculation'!X717)</f>
        <v/>
      </c>
    </row>
    <row customHeight="1" ht="15.75" r="718" s="75">
      <c r="A718" s="80">
        <f>IF('Time Series Inputs'!A718="","",'Time Series Inputs'!A718)</f>
        <v/>
      </c>
      <c r="B718" s="81">
        <f>IF('Time Series Inputs'!B718="","",'Time Series Inputs'!B718)</f>
        <v/>
      </c>
      <c r="C718" s="81">
        <f>IF('Time Series Inputs'!C718="","",'Time Series Inputs'!C718)</f>
        <v/>
      </c>
      <c r="D718" s="82">
        <f>IF(A718="","",'Apply Constraints'!A718)</f>
        <v/>
      </c>
      <c r="E718" s="82">
        <f>IF('Performance Calculation'!X718="","",'Performance Calculation'!X718)</f>
        <v/>
      </c>
    </row>
    <row customHeight="1" ht="15.75" r="719" s="75">
      <c r="A719" s="80">
        <f>IF('Time Series Inputs'!A719="","",'Time Series Inputs'!A719)</f>
        <v/>
      </c>
      <c r="B719" s="81">
        <f>IF('Time Series Inputs'!B719="","",'Time Series Inputs'!B719)</f>
        <v/>
      </c>
      <c r="C719" s="81">
        <f>IF('Time Series Inputs'!C719="","",'Time Series Inputs'!C719)</f>
        <v/>
      </c>
      <c r="D719" s="82">
        <f>IF(A719="","",'Apply Constraints'!A719)</f>
        <v/>
      </c>
      <c r="E719" s="82">
        <f>IF('Performance Calculation'!X719="","",'Performance Calculation'!X719)</f>
        <v/>
      </c>
    </row>
    <row customHeight="1" ht="15.75" r="720" s="75">
      <c r="A720" s="80">
        <f>IF('Time Series Inputs'!A720="","",'Time Series Inputs'!A720)</f>
        <v/>
      </c>
      <c r="B720" s="81">
        <f>IF('Time Series Inputs'!B720="","",'Time Series Inputs'!B720)</f>
        <v/>
      </c>
      <c r="C720" s="81">
        <f>IF('Time Series Inputs'!C720="","",'Time Series Inputs'!C720)</f>
        <v/>
      </c>
      <c r="D720" s="82">
        <f>IF(A720="","",'Apply Constraints'!A720)</f>
        <v/>
      </c>
      <c r="E720" s="82">
        <f>IF('Performance Calculation'!X720="","",'Performance Calculation'!X720)</f>
        <v/>
      </c>
    </row>
    <row customHeight="1" ht="15.75" r="721" s="75">
      <c r="A721" s="80">
        <f>IF('Time Series Inputs'!A721="","",'Time Series Inputs'!A721)</f>
        <v/>
      </c>
      <c r="B721" s="81">
        <f>IF('Time Series Inputs'!B721="","",'Time Series Inputs'!B721)</f>
        <v/>
      </c>
      <c r="C721" s="81">
        <f>IF('Time Series Inputs'!C721="","",'Time Series Inputs'!C721)</f>
        <v/>
      </c>
      <c r="D721" s="82">
        <f>IF(A721="","",'Apply Constraints'!A721)</f>
        <v/>
      </c>
      <c r="E721" s="82">
        <f>IF('Performance Calculation'!X721="","",'Performance Calculation'!X721)</f>
        <v/>
      </c>
    </row>
    <row customHeight="1" ht="15.75" r="722" s="75">
      <c r="A722" s="80">
        <f>IF('Time Series Inputs'!A722="","",'Time Series Inputs'!A722)</f>
        <v/>
      </c>
      <c r="B722" s="81">
        <f>IF('Time Series Inputs'!B722="","",'Time Series Inputs'!B722)</f>
        <v/>
      </c>
      <c r="C722" s="81">
        <f>IF('Time Series Inputs'!C722="","",'Time Series Inputs'!C722)</f>
        <v/>
      </c>
      <c r="D722" s="82">
        <f>IF(A722="","",'Apply Constraints'!A722)</f>
        <v/>
      </c>
      <c r="E722" s="82">
        <f>IF('Performance Calculation'!X722="","",'Performance Calculation'!X722)</f>
        <v/>
      </c>
    </row>
    <row customHeight="1" ht="15.75" r="723" s="75">
      <c r="A723" s="80">
        <f>IF('Time Series Inputs'!A723="","",'Time Series Inputs'!A723)</f>
        <v/>
      </c>
      <c r="B723" s="81">
        <f>IF('Time Series Inputs'!B723="","",'Time Series Inputs'!B723)</f>
        <v/>
      </c>
      <c r="C723" s="81">
        <f>IF('Time Series Inputs'!C723="","",'Time Series Inputs'!C723)</f>
        <v/>
      </c>
      <c r="D723" s="82">
        <f>IF(A723="","",'Apply Constraints'!A723)</f>
        <v/>
      </c>
      <c r="E723" s="82">
        <f>IF('Performance Calculation'!X723="","",'Performance Calculation'!X723)</f>
        <v/>
      </c>
    </row>
    <row customHeight="1" ht="15.75" r="724" s="75">
      <c r="A724" s="80">
        <f>IF('Time Series Inputs'!A724="","",'Time Series Inputs'!A724)</f>
        <v/>
      </c>
      <c r="B724" s="81">
        <f>IF('Time Series Inputs'!B724="","",'Time Series Inputs'!B724)</f>
        <v/>
      </c>
      <c r="C724" s="81">
        <f>IF('Time Series Inputs'!C724="","",'Time Series Inputs'!C724)</f>
        <v/>
      </c>
      <c r="D724" s="82">
        <f>IF(A724="","",'Apply Constraints'!A724)</f>
        <v/>
      </c>
      <c r="E724" s="82">
        <f>IF('Performance Calculation'!X724="","",'Performance Calculation'!X724)</f>
        <v/>
      </c>
    </row>
    <row customHeight="1" ht="15.75" r="725" s="75">
      <c r="A725" s="80">
        <f>IF('Time Series Inputs'!A725="","",'Time Series Inputs'!A725)</f>
        <v/>
      </c>
      <c r="B725" s="81">
        <f>IF('Time Series Inputs'!B725="","",'Time Series Inputs'!B725)</f>
        <v/>
      </c>
      <c r="C725" s="81">
        <f>IF('Time Series Inputs'!C725="","",'Time Series Inputs'!C725)</f>
        <v/>
      </c>
      <c r="D725" s="82">
        <f>IF(A725="","",'Apply Constraints'!A725)</f>
        <v/>
      </c>
      <c r="E725" s="82">
        <f>IF('Performance Calculation'!X725="","",'Performance Calculation'!X725)</f>
        <v/>
      </c>
    </row>
    <row customHeight="1" ht="15.75" r="726" s="75">
      <c r="A726" s="80">
        <f>IF('Time Series Inputs'!A726="","",'Time Series Inputs'!A726)</f>
        <v/>
      </c>
      <c r="B726" s="81">
        <f>IF('Time Series Inputs'!B726="","",'Time Series Inputs'!B726)</f>
        <v/>
      </c>
      <c r="C726" s="81">
        <f>IF('Time Series Inputs'!C726="","",'Time Series Inputs'!C726)</f>
        <v/>
      </c>
      <c r="D726" s="82">
        <f>IF(A726="","",'Apply Constraints'!A726)</f>
        <v/>
      </c>
      <c r="E726" s="82">
        <f>IF('Performance Calculation'!X726="","",'Performance Calculation'!X726)</f>
        <v/>
      </c>
    </row>
    <row customHeight="1" ht="15.75" r="727" s="75">
      <c r="A727" s="80">
        <f>IF('Time Series Inputs'!A727="","",'Time Series Inputs'!A727)</f>
        <v/>
      </c>
      <c r="B727" s="81">
        <f>IF('Time Series Inputs'!B727="","",'Time Series Inputs'!B727)</f>
        <v/>
      </c>
      <c r="C727" s="81">
        <f>IF('Time Series Inputs'!C727="","",'Time Series Inputs'!C727)</f>
        <v/>
      </c>
      <c r="D727" s="82">
        <f>IF(A727="","",'Apply Constraints'!A727)</f>
        <v/>
      </c>
      <c r="E727" s="82">
        <f>IF('Performance Calculation'!X727="","",'Performance Calculation'!X727)</f>
        <v/>
      </c>
    </row>
    <row customHeight="1" ht="15.75" r="728" s="75">
      <c r="A728" s="80">
        <f>IF('Time Series Inputs'!A728="","",'Time Series Inputs'!A728)</f>
        <v/>
      </c>
      <c r="B728" s="81">
        <f>IF('Time Series Inputs'!B728="","",'Time Series Inputs'!B728)</f>
        <v/>
      </c>
      <c r="C728" s="81">
        <f>IF('Time Series Inputs'!C728="","",'Time Series Inputs'!C728)</f>
        <v/>
      </c>
      <c r="D728" s="82">
        <f>IF(A728="","",'Apply Constraints'!A728)</f>
        <v/>
      </c>
      <c r="E728" s="82">
        <f>IF('Performance Calculation'!X728="","",'Performance Calculation'!X728)</f>
        <v/>
      </c>
    </row>
    <row customHeight="1" ht="15.75" r="729" s="75">
      <c r="A729" s="80">
        <f>IF('Time Series Inputs'!A729="","",'Time Series Inputs'!A729)</f>
        <v/>
      </c>
      <c r="B729" s="81">
        <f>IF('Time Series Inputs'!B729="","",'Time Series Inputs'!B729)</f>
        <v/>
      </c>
      <c r="C729" s="81">
        <f>IF('Time Series Inputs'!C729="","",'Time Series Inputs'!C729)</f>
        <v/>
      </c>
      <c r="D729" s="82">
        <f>IF(A729="","",'Apply Constraints'!A729)</f>
        <v/>
      </c>
      <c r="E729" s="82">
        <f>IF('Performance Calculation'!X729="","",'Performance Calculation'!X729)</f>
        <v/>
      </c>
    </row>
    <row customHeight="1" ht="15.75" r="730" s="75">
      <c r="A730" s="80">
        <f>IF('Time Series Inputs'!A730="","",'Time Series Inputs'!A730)</f>
        <v/>
      </c>
      <c r="B730" s="81">
        <f>IF('Time Series Inputs'!B730="","",'Time Series Inputs'!B730)</f>
        <v/>
      </c>
      <c r="C730" s="81">
        <f>IF('Time Series Inputs'!C730="","",'Time Series Inputs'!C730)</f>
        <v/>
      </c>
      <c r="D730" s="82">
        <f>IF(A730="","",'Apply Constraints'!A730)</f>
        <v/>
      </c>
      <c r="E730" s="82">
        <f>IF('Performance Calculation'!X730="","",'Performance Calculation'!X730)</f>
        <v/>
      </c>
    </row>
    <row customHeight="1" ht="15.75" r="731" s="75">
      <c r="A731" s="80">
        <f>IF('Time Series Inputs'!A731="","",'Time Series Inputs'!A731)</f>
        <v/>
      </c>
      <c r="B731" s="81">
        <f>IF('Time Series Inputs'!B731="","",'Time Series Inputs'!B731)</f>
        <v/>
      </c>
      <c r="C731" s="81">
        <f>IF('Time Series Inputs'!C731="","",'Time Series Inputs'!C731)</f>
        <v/>
      </c>
      <c r="D731" s="82">
        <f>IF(A731="","",'Apply Constraints'!A731)</f>
        <v/>
      </c>
      <c r="E731" s="82">
        <f>IF('Performance Calculation'!X731="","",'Performance Calculation'!X731)</f>
        <v/>
      </c>
    </row>
    <row customHeight="1" ht="15.75" r="732" s="75">
      <c r="A732" s="80">
        <f>IF('Time Series Inputs'!A732="","",'Time Series Inputs'!A732)</f>
        <v/>
      </c>
      <c r="B732" s="81">
        <f>IF('Time Series Inputs'!B732="","",'Time Series Inputs'!B732)</f>
        <v/>
      </c>
      <c r="C732" s="81">
        <f>IF('Time Series Inputs'!C732="","",'Time Series Inputs'!C732)</f>
        <v/>
      </c>
      <c r="D732" s="82">
        <f>IF(A732="","",'Apply Constraints'!A732)</f>
        <v/>
      </c>
      <c r="E732" s="82">
        <f>IF('Performance Calculation'!X732="","",'Performance Calculation'!X732)</f>
        <v/>
      </c>
    </row>
    <row customHeight="1" ht="15.75" r="733" s="75">
      <c r="A733" s="80">
        <f>IF('Time Series Inputs'!A733="","",'Time Series Inputs'!A733)</f>
        <v/>
      </c>
      <c r="B733" s="81">
        <f>IF('Time Series Inputs'!B733="","",'Time Series Inputs'!B733)</f>
        <v/>
      </c>
      <c r="C733" s="81">
        <f>IF('Time Series Inputs'!C733="","",'Time Series Inputs'!C733)</f>
        <v/>
      </c>
      <c r="D733" s="82">
        <f>IF(A733="","",'Apply Constraints'!A733)</f>
        <v/>
      </c>
      <c r="E733" s="82">
        <f>IF('Performance Calculation'!X733="","",'Performance Calculation'!X733)</f>
        <v/>
      </c>
    </row>
    <row customHeight="1" ht="15.75" r="734" s="75">
      <c r="A734" s="80">
        <f>IF('Time Series Inputs'!A734="","",'Time Series Inputs'!A734)</f>
        <v/>
      </c>
      <c r="B734" s="81">
        <f>IF('Time Series Inputs'!B734="","",'Time Series Inputs'!B734)</f>
        <v/>
      </c>
      <c r="C734" s="81">
        <f>IF('Time Series Inputs'!C734="","",'Time Series Inputs'!C734)</f>
        <v/>
      </c>
      <c r="D734" s="82">
        <f>IF(A734="","",'Apply Constraints'!A734)</f>
        <v/>
      </c>
      <c r="E734" s="82">
        <f>IF('Performance Calculation'!X734="","",'Performance Calculation'!X734)</f>
        <v/>
      </c>
    </row>
    <row customHeight="1" ht="15.75" r="735" s="75">
      <c r="A735" s="80">
        <f>IF('Time Series Inputs'!A735="","",'Time Series Inputs'!A735)</f>
        <v/>
      </c>
      <c r="B735" s="81">
        <f>IF('Time Series Inputs'!B735="","",'Time Series Inputs'!B735)</f>
        <v/>
      </c>
      <c r="C735" s="81">
        <f>IF('Time Series Inputs'!C735="","",'Time Series Inputs'!C735)</f>
        <v/>
      </c>
      <c r="D735" s="82">
        <f>IF(A735="","",'Apply Constraints'!A735)</f>
        <v/>
      </c>
      <c r="E735" s="82">
        <f>IF('Performance Calculation'!X735="","",'Performance Calculation'!X735)</f>
        <v/>
      </c>
    </row>
    <row customHeight="1" ht="15.75" r="736" s="75">
      <c r="A736" s="80">
        <f>IF('Time Series Inputs'!A736="","",'Time Series Inputs'!A736)</f>
        <v/>
      </c>
      <c r="B736" s="81">
        <f>IF('Time Series Inputs'!B736="","",'Time Series Inputs'!B736)</f>
        <v/>
      </c>
      <c r="C736" s="81">
        <f>IF('Time Series Inputs'!C736="","",'Time Series Inputs'!C736)</f>
        <v/>
      </c>
      <c r="D736" s="82">
        <f>IF(A736="","",'Apply Constraints'!A736)</f>
        <v/>
      </c>
      <c r="E736" s="82">
        <f>IF('Performance Calculation'!X736="","",'Performance Calculation'!X736)</f>
        <v/>
      </c>
    </row>
    <row customHeight="1" ht="15.75" r="737" s="75">
      <c r="A737" s="80">
        <f>IF('Time Series Inputs'!A737="","",'Time Series Inputs'!A737)</f>
        <v/>
      </c>
      <c r="B737" s="81">
        <f>IF('Time Series Inputs'!B737="","",'Time Series Inputs'!B737)</f>
        <v/>
      </c>
      <c r="C737" s="81">
        <f>IF('Time Series Inputs'!C737="","",'Time Series Inputs'!C737)</f>
        <v/>
      </c>
      <c r="D737" s="82">
        <f>IF(A737="","",'Apply Constraints'!A737)</f>
        <v/>
      </c>
      <c r="E737" s="82">
        <f>IF('Performance Calculation'!X737="","",'Performance Calculation'!X737)</f>
        <v/>
      </c>
    </row>
    <row customHeight="1" ht="15.75" r="738" s="75">
      <c r="A738" s="80">
        <f>IF('Time Series Inputs'!A738="","",'Time Series Inputs'!A738)</f>
        <v/>
      </c>
      <c r="B738" s="81">
        <f>IF('Time Series Inputs'!B738="","",'Time Series Inputs'!B738)</f>
        <v/>
      </c>
      <c r="C738" s="81">
        <f>IF('Time Series Inputs'!C738="","",'Time Series Inputs'!C738)</f>
        <v/>
      </c>
      <c r="D738" s="82">
        <f>IF(A738="","",'Apply Constraints'!A738)</f>
        <v/>
      </c>
      <c r="E738" s="82">
        <f>IF('Performance Calculation'!X738="","",'Performance Calculation'!X738)</f>
        <v/>
      </c>
    </row>
    <row customHeight="1" ht="15.75" r="739" s="75">
      <c r="A739" s="80">
        <f>IF('Time Series Inputs'!A739="","",'Time Series Inputs'!A739)</f>
        <v/>
      </c>
      <c r="B739" s="81">
        <f>IF('Time Series Inputs'!B739="","",'Time Series Inputs'!B739)</f>
        <v/>
      </c>
      <c r="C739" s="81">
        <f>IF('Time Series Inputs'!C739="","",'Time Series Inputs'!C739)</f>
        <v/>
      </c>
      <c r="D739" s="82">
        <f>IF(A739="","",'Apply Constraints'!A739)</f>
        <v/>
      </c>
      <c r="E739" s="82">
        <f>IF('Performance Calculation'!X739="","",'Performance Calculation'!X739)</f>
        <v/>
      </c>
    </row>
    <row customHeight="1" ht="15.75" r="740" s="75">
      <c r="A740" s="80">
        <f>IF('Time Series Inputs'!A740="","",'Time Series Inputs'!A740)</f>
        <v/>
      </c>
      <c r="B740" s="81">
        <f>IF('Time Series Inputs'!B740="","",'Time Series Inputs'!B740)</f>
        <v/>
      </c>
      <c r="C740" s="81">
        <f>IF('Time Series Inputs'!C740="","",'Time Series Inputs'!C740)</f>
        <v/>
      </c>
      <c r="D740" s="82">
        <f>IF(A740="","",'Apply Constraints'!A740)</f>
        <v/>
      </c>
      <c r="E740" s="82">
        <f>IF('Performance Calculation'!X740="","",'Performance Calculation'!X740)</f>
        <v/>
      </c>
    </row>
    <row customHeight="1" ht="15.75" r="741" s="75">
      <c r="A741" s="80">
        <f>IF('Time Series Inputs'!A741="","",'Time Series Inputs'!A741)</f>
        <v/>
      </c>
      <c r="B741" s="81">
        <f>IF('Time Series Inputs'!B741="","",'Time Series Inputs'!B741)</f>
        <v/>
      </c>
      <c r="C741" s="81">
        <f>IF('Time Series Inputs'!C741="","",'Time Series Inputs'!C741)</f>
        <v/>
      </c>
      <c r="D741" s="82">
        <f>IF(A741="","",'Apply Constraints'!A741)</f>
        <v/>
      </c>
      <c r="E741" s="82">
        <f>IF('Performance Calculation'!X741="","",'Performance Calculation'!X741)</f>
        <v/>
      </c>
    </row>
    <row customHeight="1" ht="15.75" r="742" s="75">
      <c r="A742" s="80">
        <f>IF('Time Series Inputs'!A742="","",'Time Series Inputs'!A742)</f>
        <v/>
      </c>
      <c r="B742" s="81">
        <f>IF('Time Series Inputs'!B742="","",'Time Series Inputs'!B742)</f>
        <v/>
      </c>
      <c r="C742" s="81">
        <f>IF('Time Series Inputs'!C742="","",'Time Series Inputs'!C742)</f>
        <v/>
      </c>
      <c r="D742" s="82">
        <f>IF(A742="","",'Apply Constraints'!A742)</f>
        <v/>
      </c>
      <c r="E742" s="82">
        <f>IF('Performance Calculation'!X742="","",'Performance Calculation'!X742)</f>
        <v/>
      </c>
    </row>
    <row customHeight="1" ht="15.75" r="743" s="75">
      <c r="A743" s="80">
        <f>IF('Time Series Inputs'!A743="","",'Time Series Inputs'!A743)</f>
        <v/>
      </c>
      <c r="B743" s="81">
        <f>IF('Time Series Inputs'!B743="","",'Time Series Inputs'!B743)</f>
        <v/>
      </c>
      <c r="C743" s="81">
        <f>IF('Time Series Inputs'!C743="","",'Time Series Inputs'!C743)</f>
        <v/>
      </c>
      <c r="D743" s="82">
        <f>IF(A743="","",'Apply Constraints'!A743)</f>
        <v/>
      </c>
      <c r="E743" s="82">
        <f>IF('Performance Calculation'!X743="","",'Performance Calculation'!X743)</f>
        <v/>
      </c>
    </row>
    <row customHeight="1" ht="15.75" r="744" s="75">
      <c r="A744" s="80">
        <f>IF('Time Series Inputs'!A744="","",'Time Series Inputs'!A744)</f>
        <v/>
      </c>
      <c r="B744" s="81">
        <f>IF('Time Series Inputs'!B744="","",'Time Series Inputs'!B744)</f>
        <v/>
      </c>
      <c r="C744" s="81">
        <f>IF('Time Series Inputs'!C744="","",'Time Series Inputs'!C744)</f>
        <v/>
      </c>
      <c r="D744" s="82">
        <f>IF(A744="","",'Apply Constraints'!A744)</f>
        <v/>
      </c>
      <c r="E744" s="82">
        <f>IF('Performance Calculation'!X744="","",'Performance Calculation'!X744)</f>
        <v/>
      </c>
    </row>
    <row customHeight="1" ht="15.75" r="745" s="75">
      <c r="A745" s="80">
        <f>IF('Time Series Inputs'!A745="","",'Time Series Inputs'!A745)</f>
        <v/>
      </c>
      <c r="B745" s="81">
        <f>IF('Time Series Inputs'!B745="","",'Time Series Inputs'!B745)</f>
        <v/>
      </c>
      <c r="C745" s="81">
        <f>IF('Time Series Inputs'!C745="","",'Time Series Inputs'!C745)</f>
        <v/>
      </c>
      <c r="D745" s="82">
        <f>IF(A745="","",'Apply Constraints'!A745)</f>
        <v/>
      </c>
      <c r="E745" s="82">
        <f>IF('Performance Calculation'!X745="","",'Performance Calculation'!X745)</f>
        <v/>
      </c>
    </row>
    <row customHeight="1" ht="15.75" r="746" s="75">
      <c r="A746" s="80">
        <f>IF('Time Series Inputs'!A746="","",'Time Series Inputs'!A746)</f>
        <v/>
      </c>
      <c r="B746" s="81">
        <f>IF('Time Series Inputs'!B746="","",'Time Series Inputs'!B746)</f>
        <v/>
      </c>
      <c r="C746" s="81">
        <f>IF('Time Series Inputs'!C746="","",'Time Series Inputs'!C746)</f>
        <v/>
      </c>
      <c r="D746" s="82">
        <f>IF(A746="","",'Apply Constraints'!A746)</f>
        <v/>
      </c>
      <c r="E746" s="82">
        <f>IF('Performance Calculation'!X746="","",'Performance Calculation'!X746)</f>
        <v/>
      </c>
    </row>
    <row customHeight="1" ht="15.75" r="747" s="75">
      <c r="A747" s="80">
        <f>IF('Time Series Inputs'!A747="","",'Time Series Inputs'!A747)</f>
        <v/>
      </c>
      <c r="B747" s="81">
        <f>IF('Time Series Inputs'!B747="","",'Time Series Inputs'!B747)</f>
        <v/>
      </c>
      <c r="C747" s="81">
        <f>IF('Time Series Inputs'!C747="","",'Time Series Inputs'!C747)</f>
        <v/>
      </c>
      <c r="D747" s="82">
        <f>IF(A747="","",'Apply Constraints'!A747)</f>
        <v/>
      </c>
      <c r="E747" s="82">
        <f>IF('Performance Calculation'!X747="","",'Performance Calculation'!X747)</f>
        <v/>
      </c>
    </row>
    <row customHeight="1" ht="15.75" r="748" s="75">
      <c r="A748" s="80">
        <f>IF('Time Series Inputs'!A748="","",'Time Series Inputs'!A748)</f>
        <v/>
      </c>
      <c r="B748" s="81">
        <f>IF('Time Series Inputs'!B748="","",'Time Series Inputs'!B748)</f>
        <v/>
      </c>
      <c r="C748" s="81">
        <f>IF('Time Series Inputs'!C748="","",'Time Series Inputs'!C748)</f>
        <v/>
      </c>
      <c r="D748" s="82">
        <f>IF(A748="","",'Apply Constraints'!A748)</f>
        <v/>
      </c>
      <c r="E748" s="82">
        <f>IF('Performance Calculation'!X748="","",'Performance Calculation'!X748)</f>
        <v/>
      </c>
    </row>
    <row customHeight="1" ht="15.75" r="749" s="75">
      <c r="A749" s="80">
        <f>IF('Time Series Inputs'!A749="","",'Time Series Inputs'!A749)</f>
        <v/>
      </c>
      <c r="B749" s="81">
        <f>IF('Time Series Inputs'!B749="","",'Time Series Inputs'!B749)</f>
        <v/>
      </c>
      <c r="C749" s="81">
        <f>IF('Time Series Inputs'!C749="","",'Time Series Inputs'!C749)</f>
        <v/>
      </c>
      <c r="D749" s="82">
        <f>IF(A749="","",'Apply Constraints'!A749)</f>
        <v/>
      </c>
      <c r="E749" s="82">
        <f>IF('Performance Calculation'!X749="","",'Performance Calculation'!X749)</f>
        <v/>
      </c>
    </row>
    <row customHeight="1" ht="15.75" r="750" s="75">
      <c r="A750" s="80">
        <f>IF('Time Series Inputs'!A750="","",'Time Series Inputs'!A750)</f>
        <v/>
      </c>
      <c r="B750" s="81">
        <f>IF('Time Series Inputs'!B750="","",'Time Series Inputs'!B750)</f>
        <v/>
      </c>
      <c r="C750" s="81">
        <f>IF('Time Series Inputs'!C750="","",'Time Series Inputs'!C750)</f>
        <v/>
      </c>
      <c r="D750" s="82">
        <f>IF(A750="","",'Apply Constraints'!A750)</f>
        <v/>
      </c>
      <c r="E750" s="82">
        <f>IF('Performance Calculation'!X750="","",'Performance Calculation'!X750)</f>
        <v/>
      </c>
    </row>
    <row customHeight="1" ht="15.75" r="751" s="75">
      <c r="A751" s="80">
        <f>IF('Time Series Inputs'!A751="","",'Time Series Inputs'!A751)</f>
        <v/>
      </c>
      <c r="B751" s="81">
        <f>IF('Time Series Inputs'!B751="","",'Time Series Inputs'!B751)</f>
        <v/>
      </c>
      <c r="C751" s="81">
        <f>IF('Time Series Inputs'!C751="","",'Time Series Inputs'!C751)</f>
        <v/>
      </c>
      <c r="D751" s="82">
        <f>IF(A751="","",'Apply Constraints'!A751)</f>
        <v/>
      </c>
      <c r="E751" s="82">
        <f>IF('Performance Calculation'!X751="","",'Performance Calculation'!X751)</f>
        <v/>
      </c>
    </row>
    <row customHeight="1" ht="15.75" r="752" s="75">
      <c r="A752" s="80">
        <f>IF('Time Series Inputs'!A752="","",'Time Series Inputs'!A752)</f>
        <v/>
      </c>
      <c r="B752" s="81">
        <f>IF('Time Series Inputs'!B752="","",'Time Series Inputs'!B752)</f>
        <v/>
      </c>
      <c r="C752" s="81">
        <f>IF('Time Series Inputs'!C752="","",'Time Series Inputs'!C752)</f>
        <v/>
      </c>
      <c r="D752" s="82">
        <f>IF(A752="","",'Apply Constraints'!A752)</f>
        <v/>
      </c>
      <c r="E752" s="82">
        <f>IF('Performance Calculation'!X752="","",'Performance Calculation'!X752)</f>
        <v/>
      </c>
    </row>
    <row customHeight="1" ht="15.75" r="753" s="75">
      <c r="A753" s="80">
        <f>IF('Time Series Inputs'!A753="","",'Time Series Inputs'!A753)</f>
        <v/>
      </c>
      <c r="B753" s="81">
        <f>IF('Time Series Inputs'!B753="","",'Time Series Inputs'!B753)</f>
        <v/>
      </c>
      <c r="C753" s="81">
        <f>IF('Time Series Inputs'!C753="","",'Time Series Inputs'!C753)</f>
        <v/>
      </c>
      <c r="D753" s="82">
        <f>IF(A753="","",'Apply Constraints'!A753)</f>
        <v/>
      </c>
      <c r="E753" s="82">
        <f>IF('Performance Calculation'!X753="","",'Performance Calculation'!X753)</f>
        <v/>
      </c>
    </row>
    <row customHeight="1" ht="15.75" r="754" s="75">
      <c r="A754" s="80">
        <f>IF('Time Series Inputs'!A754="","",'Time Series Inputs'!A754)</f>
        <v/>
      </c>
      <c r="B754" s="81">
        <f>IF('Time Series Inputs'!B754="","",'Time Series Inputs'!B754)</f>
        <v/>
      </c>
      <c r="C754" s="81">
        <f>IF('Time Series Inputs'!C754="","",'Time Series Inputs'!C754)</f>
        <v/>
      </c>
      <c r="D754" s="82">
        <f>IF(A754="","",'Apply Constraints'!A754)</f>
        <v/>
      </c>
      <c r="E754" s="82">
        <f>IF('Performance Calculation'!X754="","",'Performance Calculation'!X754)</f>
        <v/>
      </c>
    </row>
    <row customHeight="1" ht="15.75" r="755" s="75">
      <c r="A755" s="80">
        <f>IF('Time Series Inputs'!A755="","",'Time Series Inputs'!A755)</f>
        <v/>
      </c>
      <c r="B755" s="81">
        <f>IF('Time Series Inputs'!B755="","",'Time Series Inputs'!B755)</f>
        <v/>
      </c>
      <c r="C755" s="81">
        <f>IF('Time Series Inputs'!C755="","",'Time Series Inputs'!C755)</f>
        <v/>
      </c>
      <c r="D755" s="82">
        <f>IF(A755="","",'Apply Constraints'!A755)</f>
        <v/>
      </c>
      <c r="E755" s="82">
        <f>IF('Performance Calculation'!X755="","",'Performance Calculation'!X755)</f>
        <v/>
      </c>
    </row>
    <row customHeight="1" ht="15.75" r="756" s="75">
      <c r="A756" s="80">
        <f>IF('Time Series Inputs'!A756="","",'Time Series Inputs'!A756)</f>
        <v/>
      </c>
      <c r="B756" s="81">
        <f>IF('Time Series Inputs'!B756="","",'Time Series Inputs'!B756)</f>
        <v/>
      </c>
      <c r="C756" s="81">
        <f>IF('Time Series Inputs'!C756="","",'Time Series Inputs'!C756)</f>
        <v/>
      </c>
      <c r="D756" s="82">
        <f>IF(A756="","",'Apply Constraints'!A756)</f>
        <v/>
      </c>
      <c r="E756" s="82">
        <f>IF('Performance Calculation'!X756="","",'Performance Calculation'!X756)</f>
        <v/>
      </c>
    </row>
    <row customHeight="1" ht="15.75" r="757" s="75">
      <c r="A757" s="80">
        <f>IF('Time Series Inputs'!A757="","",'Time Series Inputs'!A757)</f>
        <v/>
      </c>
      <c r="B757" s="81">
        <f>IF('Time Series Inputs'!B757="","",'Time Series Inputs'!B757)</f>
        <v/>
      </c>
      <c r="C757" s="81">
        <f>IF('Time Series Inputs'!C757="","",'Time Series Inputs'!C757)</f>
        <v/>
      </c>
      <c r="D757" s="82">
        <f>IF(A757="","",'Apply Constraints'!A757)</f>
        <v/>
      </c>
      <c r="E757" s="82">
        <f>IF('Performance Calculation'!X757="","",'Performance Calculation'!X757)</f>
        <v/>
      </c>
    </row>
    <row customHeight="1" ht="15.75" r="758" s="75">
      <c r="A758" s="80">
        <f>IF('Time Series Inputs'!A758="","",'Time Series Inputs'!A758)</f>
        <v/>
      </c>
      <c r="B758" s="81">
        <f>IF('Time Series Inputs'!B758="","",'Time Series Inputs'!B758)</f>
        <v/>
      </c>
      <c r="C758" s="81">
        <f>IF('Time Series Inputs'!C758="","",'Time Series Inputs'!C758)</f>
        <v/>
      </c>
      <c r="D758" s="82">
        <f>IF(A758="","",'Apply Constraints'!A758)</f>
        <v/>
      </c>
      <c r="E758" s="82">
        <f>IF('Performance Calculation'!X758="","",'Performance Calculation'!X758)</f>
        <v/>
      </c>
    </row>
    <row customHeight="1" ht="15.75" r="759" s="75">
      <c r="A759" s="80">
        <f>IF('Time Series Inputs'!A759="","",'Time Series Inputs'!A759)</f>
        <v/>
      </c>
      <c r="B759" s="81">
        <f>IF('Time Series Inputs'!B759="","",'Time Series Inputs'!B759)</f>
        <v/>
      </c>
      <c r="C759" s="81">
        <f>IF('Time Series Inputs'!C759="","",'Time Series Inputs'!C759)</f>
        <v/>
      </c>
      <c r="D759" s="82">
        <f>IF(A759="","",'Apply Constraints'!A759)</f>
        <v/>
      </c>
      <c r="E759" s="82">
        <f>IF('Performance Calculation'!X759="","",'Performance Calculation'!X759)</f>
        <v/>
      </c>
    </row>
    <row customHeight="1" ht="15.75" r="760" s="75">
      <c r="A760" s="80">
        <f>IF('Time Series Inputs'!A760="","",'Time Series Inputs'!A760)</f>
        <v/>
      </c>
      <c r="B760" s="81">
        <f>IF('Time Series Inputs'!B760="","",'Time Series Inputs'!B760)</f>
        <v/>
      </c>
      <c r="C760" s="81">
        <f>IF('Time Series Inputs'!C760="","",'Time Series Inputs'!C760)</f>
        <v/>
      </c>
      <c r="D760" s="82">
        <f>IF(A760="","",'Apply Constraints'!A760)</f>
        <v/>
      </c>
      <c r="E760" s="82">
        <f>IF('Performance Calculation'!X760="","",'Performance Calculation'!X760)</f>
        <v/>
      </c>
    </row>
    <row customHeight="1" ht="15.75" r="761" s="75">
      <c r="A761" s="80">
        <f>IF('Time Series Inputs'!A761="","",'Time Series Inputs'!A761)</f>
        <v/>
      </c>
      <c r="B761" s="81">
        <f>IF('Time Series Inputs'!B761="","",'Time Series Inputs'!B761)</f>
        <v/>
      </c>
      <c r="C761" s="81">
        <f>IF('Time Series Inputs'!C761="","",'Time Series Inputs'!C761)</f>
        <v/>
      </c>
      <c r="D761" s="82">
        <f>IF(A761="","",'Apply Constraints'!A761)</f>
        <v/>
      </c>
      <c r="E761" s="82">
        <f>IF('Performance Calculation'!X761="","",'Performance Calculation'!X761)</f>
        <v/>
      </c>
    </row>
    <row customHeight="1" ht="15.75" r="762" s="75">
      <c r="A762" s="80">
        <f>IF('Time Series Inputs'!A762="","",'Time Series Inputs'!A762)</f>
        <v/>
      </c>
      <c r="B762" s="81">
        <f>IF('Time Series Inputs'!B762="","",'Time Series Inputs'!B762)</f>
        <v/>
      </c>
      <c r="C762" s="81">
        <f>IF('Time Series Inputs'!C762="","",'Time Series Inputs'!C762)</f>
        <v/>
      </c>
      <c r="D762" s="82">
        <f>IF(A762="","",'Apply Constraints'!A762)</f>
        <v/>
      </c>
      <c r="E762" s="82">
        <f>IF('Performance Calculation'!X762="","",'Performance Calculation'!X762)</f>
        <v/>
      </c>
    </row>
    <row customHeight="1" ht="15.75" r="763" s="75">
      <c r="A763" s="80">
        <f>IF('Time Series Inputs'!A763="","",'Time Series Inputs'!A763)</f>
        <v/>
      </c>
      <c r="B763" s="81">
        <f>IF('Time Series Inputs'!B763="","",'Time Series Inputs'!B763)</f>
        <v/>
      </c>
      <c r="C763" s="81">
        <f>IF('Time Series Inputs'!C763="","",'Time Series Inputs'!C763)</f>
        <v/>
      </c>
      <c r="D763" s="82">
        <f>IF(A763="","",'Apply Constraints'!A763)</f>
        <v/>
      </c>
      <c r="E763" s="82">
        <f>IF('Performance Calculation'!X763="","",'Performance Calculation'!X763)</f>
        <v/>
      </c>
    </row>
    <row customHeight="1" ht="15.75" r="764" s="75">
      <c r="A764" s="80">
        <f>IF('Time Series Inputs'!A764="","",'Time Series Inputs'!A764)</f>
        <v/>
      </c>
      <c r="B764" s="81">
        <f>IF('Time Series Inputs'!B764="","",'Time Series Inputs'!B764)</f>
        <v/>
      </c>
      <c r="C764" s="81">
        <f>IF('Time Series Inputs'!C764="","",'Time Series Inputs'!C764)</f>
        <v/>
      </c>
      <c r="D764" s="82">
        <f>IF(A764="","",'Apply Constraints'!A764)</f>
        <v/>
      </c>
      <c r="E764" s="82">
        <f>IF('Performance Calculation'!X764="","",'Performance Calculation'!X764)</f>
        <v/>
      </c>
    </row>
    <row customHeight="1" ht="15.75" r="765" s="75">
      <c r="A765" s="80">
        <f>IF('Time Series Inputs'!A765="","",'Time Series Inputs'!A765)</f>
        <v/>
      </c>
      <c r="B765" s="81">
        <f>IF('Time Series Inputs'!B765="","",'Time Series Inputs'!B765)</f>
        <v/>
      </c>
      <c r="C765" s="81">
        <f>IF('Time Series Inputs'!C765="","",'Time Series Inputs'!C765)</f>
        <v/>
      </c>
      <c r="D765" s="82">
        <f>IF(A765="","",'Apply Constraints'!A765)</f>
        <v/>
      </c>
      <c r="E765" s="82">
        <f>IF('Performance Calculation'!X765="","",'Performance Calculation'!X765)</f>
        <v/>
      </c>
    </row>
    <row customHeight="1" ht="15.75" r="766" s="75">
      <c r="A766" s="80">
        <f>IF('Time Series Inputs'!A766="","",'Time Series Inputs'!A766)</f>
        <v/>
      </c>
      <c r="B766" s="81">
        <f>IF('Time Series Inputs'!B766="","",'Time Series Inputs'!B766)</f>
        <v/>
      </c>
      <c r="C766" s="81">
        <f>IF('Time Series Inputs'!C766="","",'Time Series Inputs'!C766)</f>
        <v/>
      </c>
      <c r="D766" s="82">
        <f>IF(A766="","",'Apply Constraints'!A766)</f>
        <v/>
      </c>
      <c r="E766" s="82">
        <f>IF('Performance Calculation'!X766="","",'Performance Calculation'!X766)</f>
        <v/>
      </c>
    </row>
    <row customHeight="1" ht="15.75" r="767" s="75">
      <c r="A767" s="80">
        <f>IF('Time Series Inputs'!A767="","",'Time Series Inputs'!A767)</f>
        <v/>
      </c>
      <c r="B767" s="81">
        <f>IF('Time Series Inputs'!B767="","",'Time Series Inputs'!B767)</f>
        <v/>
      </c>
      <c r="C767" s="81">
        <f>IF('Time Series Inputs'!C767="","",'Time Series Inputs'!C767)</f>
        <v/>
      </c>
      <c r="D767" s="82">
        <f>IF(A767="","",'Apply Constraints'!A767)</f>
        <v/>
      </c>
      <c r="E767" s="82">
        <f>IF('Performance Calculation'!X767="","",'Performance Calculation'!X767)</f>
        <v/>
      </c>
    </row>
    <row customHeight="1" ht="15.75" r="768" s="75">
      <c r="A768" s="80">
        <f>IF('Time Series Inputs'!A768="","",'Time Series Inputs'!A768)</f>
        <v/>
      </c>
      <c r="B768" s="81">
        <f>IF('Time Series Inputs'!B768="","",'Time Series Inputs'!B768)</f>
        <v/>
      </c>
      <c r="C768" s="81">
        <f>IF('Time Series Inputs'!C768="","",'Time Series Inputs'!C768)</f>
        <v/>
      </c>
      <c r="D768" s="82">
        <f>IF(A768="","",'Apply Constraints'!A768)</f>
        <v/>
      </c>
      <c r="E768" s="82">
        <f>IF('Performance Calculation'!X768="","",'Performance Calculation'!X768)</f>
        <v/>
      </c>
    </row>
    <row customHeight="1" ht="15.75" r="769" s="75">
      <c r="A769" s="80">
        <f>IF('Time Series Inputs'!A769="","",'Time Series Inputs'!A769)</f>
        <v/>
      </c>
      <c r="B769" s="81">
        <f>IF('Time Series Inputs'!B769="","",'Time Series Inputs'!B769)</f>
        <v/>
      </c>
      <c r="C769" s="81">
        <f>IF('Time Series Inputs'!C769="","",'Time Series Inputs'!C769)</f>
        <v/>
      </c>
      <c r="D769" s="82">
        <f>IF(A769="","",'Apply Constraints'!A769)</f>
        <v/>
      </c>
      <c r="E769" s="82">
        <f>IF('Performance Calculation'!X769="","",'Performance Calculation'!X769)</f>
        <v/>
      </c>
    </row>
    <row customHeight="1" ht="15.75" r="770" s="75">
      <c r="A770" s="80">
        <f>IF('Time Series Inputs'!A770="","",'Time Series Inputs'!A770)</f>
        <v/>
      </c>
      <c r="B770" s="81">
        <f>IF('Time Series Inputs'!B770="","",'Time Series Inputs'!B770)</f>
        <v/>
      </c>
      <c r="C770" s="81">
        <f>IF('Time Series Inputs'!C770="","",'Time Series Inputs'!C770)</f>
        <v/>
      </c>
      <c r="D770" s="82">
        <f>IF(A770="","",'Apply Constraints'!A770)</f>
        <v/>
      </c>
      <c r="E770" s="82">
        <f>IF('Performance Calculation'!X770="","",'Performance Calculation'!X770)</f>
        <v/>
      </c>
    </row>
    <row customHeight="1" ht="15.75" r="771" s="75">
      <c r="A771" s="80">
        <f>IF('Time Series Inputs'!A771="","",'Time Series Inputs'!A771)</f>
        <v/>
      </c>
      <c r="B771" s="81">
        <f>IF('Time Series Inputs'!B771="","",'Time Series Inputs'!B771)</f>
        <v/>
      </c>
      <c r="C771" s="81">
        <f>IF('Time Series Inputs'!C771="","",'Time Series Inputs'!C771)</f>
        <v/>
      </c>
      <c r="D771" s="82">
        <f>IF(A771="","",'Apply Constraints'!A771)</f>
        <v/>
      </c>
      <c r="E771" s="82">
        <f>IF('Performance Calculation'!X771="","",'Performance Calculation'!X771)</f>
        <v/>
      </c>
    </row>
    <row customHeight="1" ht="15.75" r="772" s="75">
      <c r="A772" s="80">
        <f>IF('Time Series Inputs'!A772="","",'Time Series Inputs'!A772)</f>
        <v/>
      </c>
      <c r="B772" s="81">
        <f>IF('Time Series Inputs'!B772="","",'Time Series Inputs'!B772)</f>
        <v/>
      </c>
      <c r="C772" s="81">
        <f>IF('Time Series Inputs'!C772="","",'Time Series Inputs'!C772)</f>
        <v/>
      </c>
      <c r="D772" s="82">
        <f>IF(A772="","",'Apply Constraints'!A772)</f>
        <v/>
      </c>
      <c r="E772" s="82">
        <f>IF('Performance Calculation'!X772="","",'Performance Calculation'!X772)</f>
        <v/>
      </c>
    </row>
    <row customHeight="1" ht="15.75" r="773" s="75">
      <c r="A773" s="80">
        <f>IF('Time Series Inputs'!A773="","",'Time Series Inputs'!A773)</f>
        <v/>
      </c>
      <c r="B773" s="81">
        <f>IF('Time Series Inputs'!B773="","",'Time Series Inputs'!B773)</f>
        <v/>
      </c>
      <c r="C773" s="81">
        <f>IF('Time Series Inputs'!C773="","",'Time Series Inputs'!C773)</f>
        <v/>
      </c>
      <c r="D773" s="82">
        <f>IF(A773="","",'Apply Constraints'!A773)</f>
        <v/>
      </c>
      <c r="E773" s="82">
        <f>IF('Performance Calculation'!X773="","",'Performance Calculation'!X773)</f>
        <v/>
      </c>
    </row>
    <row customHeight="1" ht="15.75" r="774" s="75">
      <c r="A774" s="80">
        <f>IF('Time Series Inputs'!A774="","",'Time Series Inputs'!A774)</f>
        <v/>
      </c>
      <c r="B774" s="81">
        <f>IF('Time Series Inputs'!B774="","",'Time Series Inputs'!B774)</f>
        <v/>
      </c>
      <c r="C774" s="81">
        <f>IF('Time Series Inputs'!C774="","",'Time Series Inputs'!C774)</f>
        <v/>
      </c>
      <c r="D774" s="82">
        <f>IF(A774="","",'Apply Constraints'!A774)</f>
        <v/>
      </c>
      <c r="E774" s="82">
        <f>IF('Performance Calculation'!X774="","",'Performance Calculation'!X774)</f>
        <v/>
      </c>
    </row>
    <row customHeight="1" ht="15.75" r="775" s="75">
      <c r="A775" s="80">
        <f>IF('Time Series Inputs'!A775="","",'Time Series Inputs'!A775)</f>
        <v/>
      </c>
      <c r="B775" s="81">
        <f>IF('Time Series Inputs'!B775="","",'Time Series Inputs'!B775)</f>
        <v/>
      </c>
      <c r="C775" s="81">
        <f>IF('Time Series Inputs'!C775="","",'Time Series Inputs'!C775)</f>
        <v/>
      </c>
      <c r="D775" s="82">
        <f>IF(A775="","",'Apply Constraints'!A775)</f>
        <v/>
      </c>
      <c r="E775" s="82">
        <f>IF('Performance Calculation'!X775="","",'Performance Calculation'!X775)</f>
        <v/>
      </c>
    </row>
    <row customHeight="1" ht="15.75" r="776" s="75">
      <c r="A776" s="80">
        <f>IF('Time Series Inputs'!A776="","",'Time Series Inputs'!A776)</f>
        <v/>
      </c>
      <c r="B776" s="81">
        <f>IF('Time Series Inputs'!B776="","",'Time Series Inputs'!B776)</f>
        <v/>
      </c>
      <c r="C776" s="81">
        <f>IF('Time Series Inputs'!C776="","",'Time Series Inputs'!C776)</f>
        <v/>
      </c>
      <c r="D776" s="82">
        <f>IF(A776="","",'Apply Constraints'!A776)</f>
        <v/>
      </c>
      <c r="E776" s="82">
        <f>IF('Performance Calculation'!X776="","",'Performance Calculation'!X776)</f>
        <v/>
      </c>
    </row>
    <row customHeight="1" ht="15.75" r="777" s="75">
      <c r="A777" s="80">
        <f>IF('Time Series Inputs'!A777="","",'Time Series Inputs'!A777)</f>
        <v/>
      </c>
      <c r="B777" s="81">
        <f>IF('Time Series Inputs'!B777="","",'Time Series Inputs'!B777)</f>
        <v/>
      </c>
      <c r="C777" s="81">
        <f>IF('Time Series Inputs'!C777="","",'Time Series Inputs'!C777)</f>
        <v/>
      </c>
      <c r="D777" s="82">
        <f>IF(A777="","",'Apply Constraints'!A777)</f>
        <v/>
      </c>
      <c r="E777" s="82">
        <f>IF('Performance Calculation'!X777="","",'Performance Calculation'!X777)</f>
        <v/>
      </c>
    </row>
    <row customHeight="1" ht="15.75" r="778" s="75">
      <c r="A778" s="80">
        <f>IF('Time Series Inputs'!A778="","",'Time Series Inputs'!A778)</f>
        <v/>
      </c>
      <c r="B778" s="81">
        <f>IF('Time Series Inputs'!B778="","",'Time Series Inputs'!B778)</f>
        <v/>
      </c>
      <c r="C778" s="81">
        <f>IF('Time Series Inputs'!C778="","",'Time Series Inputs'!C778)</f>
        <v/>
      </c>
      <c r="D778" s="82">
        <f>IF(A778="","",'Apply Constraints'!A778)</f>
        <v/>
      </c>
      <c r="E778" s="82">
        <f>IF('Performance Calculation'!X778="","",'Performance Calculation'!X778)</f>
        <v/>
      </c>
    </row>
    <row customHeight="1" ht="15.75" r="779" s="75">
      <c r="A779" s="80">
        <f>IF('Time Series Inputs'!A779="","",'Time Series Inputs'!A779)</f>
        <v/>
      </c>
      <c r="B779" s="81">
        <f>IF('Time Series Inputs'!B779="","",'Time Series Inputs'!B779)</f>
        <v/>
      </c>
      <c r="C779" s="81">
        <f>IF('Time Series Inputs'!C779="","",'Time Series Inputs'!C779)</f>
        <v/>
      </c>
      <c r="D779" s="82">
        <f>IF(A779="","",'Apply Constraints'!A779)</f>
        <v/>
      </c>
      <c r="E779" s="82">
        <f>IF('Performance Calculation'!X779="","",'Performance Calculation'!X779)</f>
        <v/>
      </c>
    </row>
    <row customHeight="1" ht="15.75" r="780" s="75">
      <c r="A780" s="80">
        <f>IF('Time Series Inputs'!A780="","",'Time Series Inputs'!A780)</f>
        <v/>
      </c>
      <c r="B780" s="81">
        <f>IF('Time Series Inputs'!B780="","",'Time Series Inputs'!B780)</f>
        <v/>
      </c>
      <c r="C780" s="81">
        <f>IF('Time Series Inputs'!C780="","",'Time Series Inputs'!C780)</f>
        <v/>
      </c>
      <c r="D780" s="82">
        <f>IF(A780="","",'Apply Constraints'!A780)</f>
        <v/>
      </c>
      <c r="E780" s="82">
        <f>IF('Performance Calculation'!X780="","",'Performance Calculation'!X780)</f>
        <v/>
      </c>
    </row>
    <row customHeight="1" ht="15.75" r="781" s="75">
      <c r="A781" s="80">
        <f>IF('Time Series Inputs'!A781="","",'Time Series Inputs'!A781)</f>
        <v/>
      </c>
      <c r="B781" s="81">
        <f>IF('Time Series Inputs'!B781="","",'Time Series Inputs'!B781)</f>
        <v/>
      </c>
      <c r="C781" s="81">
        <f>IF('Time Series Inputs'!C781="","",'Time Series Inputs'!C781)</f>
        <v/>
      </c>
      <c r="D781" s="82">
        <f>IF(A781="","",'Apply Constraints'!A781)</f>
        <v/>
      </c>
      <c r="E781" s="82">
        <f>IF('Performance Calculation'!X781="","",'Performance Calculation'!X781)</f>
        <v/>
      </c>
    </row>
    <row customHeight="1" ht="15.75" r="782" s="75">
      <c r="A782" s="80">
        <f>IF('Time Series Inputs'!A782="","",'Time Series Inputs'!A782)</f>
        <v/>
      </c>
      <c r="B782" s="81">
        <f>IF('Time Series Inputs'!B782="","",'Time Series Inputs'!B782)</f>
        <v/>
      </c>
      <c r="C782" s="81">
        <f>IF('Time Series Inputs'!C782="","",'Time Series Inputs'!C782)</f>
        <v/>
      </c>
      <c r="D782" s="82">
        <f>IF(A782="","",'Apply Constraints'!A782)</f>
        <v/>
      </c>
      <c r="E782" s="82">
        <f>IF('Performance Calculation'!X782="","",'Performance Calculation'!X782)</f>
        <v/>
      </c>
    </row>
    <row customHeight="1" ht="15.75" r="783" s="75">
      <c r="A783" s="80">
        <f>IF('Time Series Inputs'!A783="","",'Time Series Inputs'!A783)</f>
        <v/>
      </c>
      <c r="B783" s="81">
        <f>IF('Time Series Inputs'!B783="","",'Time Series Inputs'!B783)</f>
        <v/>
      </c>
      <c r="C783" s="81">
        <f>IF('Time Series Inputs'!C783="","",'Time Series Inputs'!C783)</f>
        <v/>
      </c>
      <c r="D783" s="82">
        <f>IF(A783="","",'Apply Constraints'!A783)</f>
        <v/>
      </c>
      <c r="E783" s="82">
        <f>IF('Performance Calculation'!X783="","",'Performance Calculation'!X783)</f>
        <v/>
      </c>
    </row>
    <row customHeight="1" ht="15.75" r="784" s="75">
      <c r="A784" s="80">
        <f>IF('Time Series Inputs'!A784="","",'Time Series Inputs'!A784)</f>
        <v/>
      </c>
      <c r="B784" s="81">
        <f>IF('Time Series Inputs'!B784="","",'Time Series Inputs'!B784)</f>
        <v/>
      </c>
      <c r="C784" s="81">
        <f>IF('Time Series Inputs'!C784="","",'Time Series Inputs'!C784)</f>
        <v/>
      </c>
      <c r="D784" s="82">
        <f>IF(A784="","",'Apply Constraints'!A784)</f>
        <v/>
      </c>
      <c r="E784" s="82">
        <f>IF('Performance Calculation'!X784="","",'Performance Calculation'!X784)</f>
        <v/>
      </c>
    </row>
    <row customHeight="1" ht="15.75" r="785" s="75">
      <c r="A785" s="80">
        <f>IF('Time Series Inputs'!A785="","",'Time Series Inputs'!A785)</f>
        <v/>
      </c>
      <c r="B785" s="81">
        <f>IF('Time Series Inputs'!B785="","",'Time Series Inputs'!B785)</f>
        <v/>
      </c>
      <c r="C785" s="81">
        <f>IF('Time Series Inputs'!C785="","",'Time Series Inputs'!C785)</f>
        <v/>
      </c>
      <c r="D785" s="82">
        <f>IF(A785="","",'Apply Constraints'!A785)</f>
        <v/>
      </c>
      <c r="E785" s="82">
        <f>IF('Performance Calculation'!X785="","",'Performance Calculation'!X785)</f>
        <v/>
      </c>
    </row>
    <row customHeight="1" ht="15.75" r="786" s="75">
      <c r="A786" s="80">
        <f>IF('Time Series Inputs'!A786="","",'Time Series Inputs'!A786)</f>
        <v/>
      </c>
      <c r="B786" s="81">
        <f>IF('Time Series Inputs'!B786="","",'Time Series Inputs'!B786)</f>
        <v/>
      </c>
      <c r="C786" s="81">
        <f>IF('Time Series Inputs'!C786="","",'Time Series Inputs'!C786)</f>
        <v/>
      </c>
      <c r="D786" s="82">
        <f>IF(A786="","",'Apply Constraints'!A786)</f>
        <v/>
      </c>
      <c r="E786" s="82">
        <f>IF('Performance Calculation'!X786="","",'Performance Calculation'!X786)</f>
        <v/>
      </c>
    </row>
    <row customHeight="1" ht="15.75" r="787" s="75">
      <c r="A787" s="80">
        <f>IF('Time Series Inputs'!A787="","",'Time Series Inputs'!A787)</f>
        <v/>
      </c>
      <c r="B787" s="81">
        <f>IF('Time Series Inputs'!B787="","",'Time Series Inputs'!B787)</f>
        <v/>
      </c>
      <c r="C787" s="81">
        <f>IF('Time Series Inputs'!C787="","",'Time Series Inputs'!C787)</f>
        <v/>
      </c>
      <c r="D787" s="82">
        <f>IF(A787="","",'Apply Constraints'!A787)</f>
        <v/>
      </c>
      <c r="E787" s="82">
        <f>IF('Performance Calculation'!X787="","",'Performance Calculation'!X787)</f>
        <v/>
      </c>
    </row>
    <row customHeight="1" ht="15.75" r="788" s="75">
      <c r="A788" s="80">
        <f>IF('Time Series Inputs'!A788="","",'Time Series Inputs'!A788)</f>
        <v/>
      </c>
      <c r="B788" s="81">
        <f>IF('Time Series Inputs'!B788="","",'Time Series Inputs'!B788)</f>
        <v/>
      </c>
      <c r="C788" s="81">
        <f>IF('Time Series Inputs'!C788="","",'Time Series Inputs'!C788)</f>
        <v/>
      </c>
      <c r="D788" s="82">
        <f>IF(A788="","",'Apply Constraints'!A788)</f>
        <v/>
      </c>
      <c r="E788" s="82">
        <f>IF('Performance Calculation'!X788="","",'Performance Calculation'!X788)</f>
        <v/>
      </c>
    </row>
    <row customHeight="1" ht="15.75" r="789" s="75">
      <c r="A789" s="80">
        <f>IF('Time Series Inputs'!A789="","",'Time Series Inputs'!A789)</f>
        <v/>
      </c>
      <c r="B789" s="81">
        <f>IF('Time Series Inputs'!B789="","",'Time Series Inputs'!B789)</f>
        <v/>
      </c>
      <c r="C789" s="81">
        <f>IF('Time Series Inputs'!C789="","",'Time Series Inputs'!C789)</f>
        <v/>
      </c>
      <c r="D789" s="82">
        <f>IF(A789="","",'Apply Constraints'!A789)</f>
        <v/>
      </c>
      <c r="E789" s="82">
        <f>IF('Performance Calculation'!X789="","",'Performance Calculation'!X789)</f>
        <v/>
      </c>
    </row>
    <row customHeight="1" ht="15.75" r="790" s="75">
      <c r="A790" s="80">
        <f>IF('Time Series Inputs'!A790="","",'Time Series Inputs'!A790)</f>
        <v/>
      </c>
      <c r="B790" s="81">
        <f>IF('Time Series Inputs'!B790="","",'Time Series Inputs'!B790)</f>
        <v/>
      </c>
      <c r="C790" s="81">
        <f>IF('Time Series Inputs'!C790="","",'Time Series Inputs'!C790)</f>
        <v/>
      </c>
      <c r="D790" s="82">
        <f>IF(A790="","",'Apply Constraints'!A790)</f>
        <v/>
      </c>
      <c r="E790" s="82">
        <f>IF('Performance Calculation'!X790="","",'Performance Calculation'!X790)</f>
        <v/>
      </c>
    </row>
    <row customHeight="1" ht="15.75" r="791" s="75">
      <c r="A791" s="80">
        <f>IF('Time Series Inputs'!A791="","",'Time Series Inputs'!A791)</f>
        <v/>
      </c>
      <c r="B791" s="81">
        <f>IF('Time Series Inputs'!B791="","",'Time Series Inputs'!B791)</f>
        <v/>
      </c>
      <c r="C791" s="81">
        <f>IF('Time Series Inputs'!C791="","",'Time Series Inputs'!C791)</f>
        <v/>
      </c>
      <c r="D791" s="82">
        <f>IF(A791="","",'Apply Constraints'!A791)</f>
        <v/>
      </c>
      <c r="E791" s="82">
        <f>IF('Performance Calculation'!X791="","",'Performance Calculation'!X791)</f>
        <v/>
      </c>
    </row>
    <row customHeight="1" ht="15.75" r="792" s="75">
      <c r="A792" s="80">
        <f>IF('Time Series Inputs'!A792="","",'Time Series Inputs'!A792)</f>
        <v/>
      </c>
      <c r="B792" s="81">
        <f>IF('Time Series Inputs'!B792="","",'Time Series Inputs'!B792)</f>
        <v/>
      </c>
      <c r="C792" s="81">
        <f>IF('Time Series Inputs'!C792="","",'Time Series Inputs'!C792)</f>
        <v/>
      </c>
      <c r="D792" s="82">
        <f>IF(A792="","",'Apply Constraints'!A792)</f>
        <v/>
      </c>
      <c r="E792" s="82">
        <f>IF('Performance Calculation'!X792="","",'Performance Calculation'!X792)</f>
        <v/>
      </c>
    </row>
    <row customHeight="1" ht="15.75" r="793" s="75">
      <c r="A793" s="80">
        <f>IF('Time Series Inputs'!A793="","",'Time Series Inputs'!A793)</f>
        <v/>
      </c>
      <c r="B793" s="81">
        <f>IF('Time Series Inputs'!B793="","",'Time Series Inputs'!B793)</f>
        <v/>
      </c>
      <c r="C793" s="81">
        <f>IF('Time Series Inputs'!C793="","",'Time Series Inputs'!C793)</f>
        <v/>
      </c>
      <c r="D793" s="82">
        <f>IF(A793="","",'Apply Constraints'!A793)</f>
        <v/>
      </c>
      <c r="E793" s="82">
        <f>IF('Performance Calculation'!X793="","",'Performance Calculation'!X793)</f>
        <v/>
      </c>
    </row>
    <row customHeight="1" ht="15.75" r="794" s="75">
      <c r="A794" s="80">
        <f>IF('Time Series Inputs'!A794="","",'Time Series Inputs'!A794)</f>
        <v/>
      </c>
      <c r="B794" s="81">
        <f>IF('Time Series Inputs'!B794="","",'Time Series Inputs'!B794)</f>
        <v/>
      </c>
      <c r="C794" s="81">
        <f>IF('Time Series Inputs'!C794="","",'Time Series Inputs'!C794)</f>
        <v/>
      </c>
      <c r="D794" s="82">
        <f>IF(A794="","",'Apply Constraints'!A794)</f>
        <v/>
      </c>
      <c r="E794" s="82">
        <f>IF('Performance Calculation'!X794="","",'Performance Calculation'!X794)</f>
        <v/>
      </c>
    </row>
    <row customHeight="1" ht="15.75" r="795" s="75">
      <c r="A795" s="80">
        <f>IF('Time Series Inputs'!A795="","",'Time Series Inputs'!A795)</f>
        <v/>
      </c>
      <c r="B795" s="81">
        <f>IF('Time Series Inputs'!B795="","",'Time Series Inputs'!B795)</f>
        <v/>
      </c>
      <c r="C795" s="81">
        <f>IF('Time Series Inputs'!C795="","",'Time Series Inputs'!C795)</f>
        <v/>
      </c>
      <c r="D795" s="82">
        <f>IF(A795="","",'Apply Constraints'!A795)</f>
        <v/>
      </c>
      <c r="E795" s="82">
        <f>IF('Performance Calculation'!X795="","",'Performance Calculation'!X795)</f>
        <v/>
      </c>
    </row>
    <row customHeight="1" ht="15.75" r="796" s="75">
      <c r="A796" s="80">
        <f>IF('Time Series Inputs'!A796="","",'Time Series Inputs'!A796)</f>
        <v/>
      </c>
      <c r="B796" s="81">
        <f>IF('Time Series Inputs'!B796="","",'Time Series Inputs'!B796)</f>
        <v/>
      </c>
      <c r="C796" s="81">
        <f>IF('Time Series Inputs'!C796="","",'Time Series Inputs'!C796)</f>
        <v/>
      </c>
      <c r="D796" s="82">
        <f>IF(A796="","",'Apply Constraints'!A796)</f>
        <v/>
      </c>
      <c r="E796" s="82">
        <f>IF('Performance Calculation'!X796="","",'Performance Calculation'!X796)</f>
        <v/>
      </c>
    </row>
    <row customHeight="1" ht="15.75" r="797" s="75">
      <c r="A797" s="80">
        <f>IF('Time Series Inputs'!A797="","",'Time Series Inputs'!A797)</f>
        <v/>
      </c>
      <c r="B797" s="81">
        <f>IF('Time Series Inputs'!B797="","",'Time Series Inputs'!B797)</f>
        <v/>
      </c>
      <c r="C797" s="81">
        <f>IF('Time Series Inputs'!C797="","",'Time Series Inputs'!C797)</f>
        <v/>
      </c>
      <c r="D797" s="82">
        <f>IF(A797="","",'Apply Constraints'!A797)</f>
        <v/>
      </c>
      <c r="E797" s="82">
        <f>IF('Performance Calculation'!X797="","",'Performance Calculation'!X797)</f>
        <v/>
      </c>
    </row>
    <row customHeight="1" ht="15.75" r="798" s="75">
      <c r="A798" s="80">
        <f>IF('Time Series Inputs'!A798="","",'Time Series Inputs'!A798)</f>
        <v/>
      </c>
      <c r="B798" s="81">
        <f>IF('Time Series Inputs'!B798="","",'Time Series Inputs'!B798)</f>
        <v/>
      </c>
      <c r="C798" s="81">
        <f>IF('Time Series Inputs'!C798="","",'Time Series Inputs'!C798)</f>
        <v/>
      </c>
      <c r="D798" s="82">
        <f>IF(A798="","",'Apply Constraints'!A798)</f>
        <v/>
      </c>
      <c r="E798" s="82">
        <f>IF('Performance Calculation'!X798="","",'Performance Calculation'!X798)</f>
        <v/>
      </c>
    </row>
    <row customHeight="1" ht="15.75" r="799" s="75">
      <c r="A799" s="80">
        <f>IF('Time Series Inputs'!A799="","",'Time Series Inputs'!A799)</f>
        <v/>
      </c>
      <c r="B799" s="81">
        <f>IF('Time Series Inputs'!B799="","",'Time Series Inputs'!B799)</f>
        <v/>
      </c>
      <c r="C799" s="81">
        <f>IF('Time Series Inputs'!C799="","",'Time Series Inputs'!C799)</f>
        <v/>
      </c>
      <c r="D799" s="82">
        <f>IF(A799="","",'Apply Constraints'!A799)</f>
        <v/>
      </c>
      <c r="E799" s="82">
        <f>IF('Performance Calculation'!X799="","",'Performance Calculation'!X799)</f>
        <v/>
      </c>
    </row>
    <row customHeight="1" ht="15.75" r="800" s="75">
      <c r="A800" s="80">
        <f>IF('Time Series Inputs'!A800="","",'Time Series Inputs'!A800)</f>
        <v/>
      </c>
      <c r="B800" s="81">
        <f>IF('Time Series Inputs'!B800="","",'Time Series Inputs'!B800)</f>
        <v/>
      </c>
      <c r="C800" s="81">
        <f>IF('Time Series Inputs'!C800="","",'Time Series Inputs'!C800)</f>
        <v/>
      </c>
      <c r="D800" s="82">
        <f>IF(A800="","",'Apply Constraints'!A800)</f>
        <v/>
      </c>
      <c r="E800" s="82">
        <f>IF('Performance Calculation'!X800="","",'Performance Calculation'!X800)</f>
        <v/>
      </c>
    </row>
    <row customHeight="1" ht="15.75" r="801" s="75">
      <c r="A801" s="80">
        <f>IF('Time Series Inputs'!A801="","",'Time Series Inputs'!A801)</f>
        <v/>
      </c>
      <c r="B801" s="81">
        <f>IF('Time Series Inputs'!B801="","",'Time Series Inputs'!B801)</f>
        <v/>
      </c>
      <c r="C801" s="81">
        <f>IF('Time Series Inputs'!C801="","",'Time Series Inputs'!C801)</f>
        <v/>
      </c>
      <c r="D801" s="82">
        <f>IF(A801="","",'Apply Constraints'!A801)</f>
        <v/>
      </c>
      <c r="E801" s="82">
        <f>IF('Performance Calculation'!X801="","",'Performance Calculation'!X801)</f>
        <v/>
      </c>
    </row>
    <row customHeight="1" ht="15.75" r="802" s="75">
      <c r="A802" s="80">
        <f>IF('Time Series Inputs'!A802="","",'Time Series Inputs'!A802)</f>
        <v/>
      </c>
      <c r="B802" s="81">
        <f>IF('Time Series Inputs'!B802="","",'Time Series Inputs'!B802)</f>
        <v/>
      </c>
      <c r="C802" s="81">
        <f>IF('Time Series Inputs'!C802="","",'Time Series Inputs'!C802)</f>
        <v/>
      </c>
      <c r="D802" s="82">
        <f>IF(A802="","",'Apply Constraints'!A802)</f>
        <v/>
      </c>
      <c r="E802" s="82">
        <f>IF('Performance Calculation'!X802="","",'Performance Calculation'!X802)</f>
        <v/>
      </c>
    </row>
    <row customHeight="1" ht="15.75" r="803" s="75">
      <c r="A803" s="80">
        <f>IF('Time Series Inputs'!A803="","",'Time Series Inputs'!A803)</f>
        <v/>
      </c>
      <c r="B803" s="81">
        <f>IF('Time Series Inputs'!B803="","",'Time Series Inputs'!B803)</f>
        <v/>
      </c>
      <c r="C803" s="81">
        <f>IF('Time Series Inputs'!C803="","",'Time Series Inputs'!C803)</f>
        <v/>
      </c>
      <c r="D803" s="82">
        <f>IF(A803="","",'Apply Constraints'!A803)</f>
        <v/>
      </c>
      <c r="E803" s="82">
        <f>IF('Performance Calculation'!X803="","",'Performance Calculation'!X803)</f>
        <v/>
      </c>
    </row>
    <row customHeight="1" ht="15.75" r="804" s="75">
      <c r="A804" s="80">
        <f>IF('Time Series Inputs'!A804="","",'Time Series Inputs'!A804)</f>
        <v/>
      </c>
      <c r="B804" s="81">
        <f>IF('Time Series Inputs'!B804="","",'Time Series Inputs'!B804)</f>
        <v/>
      </c>
      <c r="C804" s="81">
        <f>IF('Time Series Inputs'!C804="","",'Time Series Inputs'!C804)</f>
        <v/>
      </c>
      <c r="D804" s="82">
        <f>IF(A804="","",'Apply Constraints'!A804)</f>
        <v/>
      </c>
      <c r="E804" s="82">
        <f>IF('Performance Calculation'!X804="","",'Performance Calculation'!X804)</f>
        <v/>
      </c>
    </row>
    <row customHeight="1" ht="15.75" r="805" s="75">
      <c r="A805" s="80">
        <f>IF('Time Series Inputs'!A805="","",'Time Series Inputs'!A805)</f>
        <v/>
      </c>
      <c r="B805" s="81">
        <f>IF('Time Series Inputs'!B805="","",'Time Series Inputs'!B805)</f>
        <v/>
      </c>
      <c r="C805" s="81">
        <f>IF('Time Series Inputs'!C805="","",'Time Series Inputs'!C805)</f>
        <v/>
      </c>
      <c r="D805" s="82">
        <f>IF(A805="","",'Apply Constraints'!A805)</f>
        <v/>
      </c>
      <c r="E805" s="82">
        <f>IF('Performance Calculation'!X805="","",'Performance Calculation'!X805)</f>
        <v/>
      </c>
    </row>
    <row customHeight="1" ht="15.75" r="806" s="75">
      <c r="A806" s="80">
        <f>IF('Time Series Inputs'!A806="","",'Time Series Inputs'!A806)</f>
        <v/>
      </c>
      <c r="B806" s="81">
        <f>IF('Time Series Inputs'!B806="","",'Time Series Inputs'!B806)</f>
        <v/>
      </c>
      <c r="C806" s="81">
        <f>IF('Time Series Inputs'!C806="","",'Time Series Inputs'!C806)</f>
        <v/>
      </c>
      <c r="D806" s="82">
        <f>IF(A806="","",'Apply Constraints'!A806)</f>
        <v/>
      </c>
      <c r="E806" s="82">
        <f>IF('Performance Calculation'!X806="","",'Performance Calculation'!X806)</f>
        <v/>
      </c>
    </row>
    <row customHeight="1" ht="15.75" r="807" s="75">
      <c r="A807" s="80">
        <f>IF('Time Series Inputs'!A807="","",'Time Series Inputs'!A807)</f>
        <v/>
      </c>
      <c r="B807" s="81">
        <f>IF('Time Series Inputs'!B807="","",'Time Series Inputs'!B807)</f>
        <v/>
      </c>
      <c r="C807" s="81">
        <f>IF('Time Series Inputs'!C807="","",'Time Series Inputs'!C807)</f>
        <v/>
      </c>
      <c r="D807" s="82">
        <f>IF(A807="","",'Apply Constraints'!A807)</f>
        <v/>
      </c>
      <c r="E807" s="82">
        <f>IF('Performance Calculation'!X807="","",'Performance Calculation'!X807)</f>
        <v/>
      </c>
    </row>
    <row customHeight="1" ht="15.75" r="808" s="75">
      <c r="A808" s="80">
        <f>IF('Time Series Inputs'!A808="","",'Time Series Inputs'!A808)</f>
        <v/>
      </c>
      <c r="B808" s="81">
        <f>IF('Time Series Inputs'!B808="","",'Time Series Inputs'!B808)</f>
        <v/>
      </c>
      <c r="C808" s="81">
        <f>IF('Time Series Inputs'!C808="","",'Time Series Inputs'!C808)</f>
        <v/>
      </c>
      <c r="D808" s="82">
        <f>IF(A808="","",'Apply Constraints'!A808)</f>
        <v/>
      </c>
      <c r="E808" s="82">
        <f>IF('Performance Calculation'!X808="","",'Performance Calculation'!X808)</f>
        <v/>
      </c>
    </row>
    <row customHeight="1" ht="15.75" r="809" s="75">
      <c r="A809" s="80">
        <f>IF('Time Series Inputs'!A809="","",'Time Series Inputs'!A809)</f>
        <v/>
      </c>
      <c r="B809" s="81">
        <f>IF('Time Series Inputs'!B809="","",'Time Series Inputs'!B809)</f>
        <v/>
      </c>
      <c r="C809" s="81">
        <f>IF('Time Series Inputs'!C809="","",'Time Series Inputs'!C809)</f>
        <v/>
      </c>
      <c r="D809" s="82">
        <f>IF(A809="","",'Apply Constraints'!A809)</f>
        <v/>
      </c>
      <c r="E809" s="82">
        <f>IF('Performance Calculation'!X809="","",'Performance Calculation'!X809)</f>
        <v/>
      </c>
    </row>
    <row customHeight="1" ht="15.75" r="810" s="75">
      <c r="A810" s="80">
        <f>IF('Time Series Inputs'!A810="","",'Time Series Inputs'!A810)</f>
        <v/>
      </c>
      <c r="B810" s="81">
        <f>IF('Time Series Inputs'!B810="","",'Time Series Inputs'!B810)</f>
        <v/>
      </c>
      <c r="C810" s="81">
        <f>IF('Time Series Inputs'!C810="","",'Time Series Inputs'!C810)</f>
        <v/>
      </c>
      <c r="D810" s="82">
        <f>IF(A810="","",'Apply Constraints'!A810)</f>
        <v/>
      </c>
      <c r="E810" s="82">
        <f>IF('Performance Calculation'!X810="","",'Performance Calculation'!X810)</f>
        <v/>
      </c>
    </row>
    <row customHeight="1" ht="15.75" r="811" s="75">
      <c r="A811" s="80">
        <f>IF('Time Series Inputs'!A811="","",'Time Series Inputs'!A811)</f>
        <v/>
      </c>
      <c r="B811" s="81">
        <f>IF('Time Series Inputs'!B811="","",'Time Series Inputs'!B811)</f>
        <v/>
      </c>
      <c r="C811" s="81">
        <f>IF('Time Series Inputs'!C811="","",'Time Series Inputs'!C811)</f>
        <v/>
      </c>
      <c r="D811" s="82">
        <f>IF(A811="","",'Apply Constraints'!A811)</f>
        <v/>
      </c>
      <c r="E811" s="82">
        <f>IF('Performance Calculation'!X811="","",'Performance Calculation'!X811)</f>
        <v/>
      </c>
    </row>
    <row customHeight="1" ht="15.75" r="812" s="75">
      <c r="A812" s="80">
        <f>IF('Time Series Inputs'!A812="","",'Time Series Inputs'!A812)</f>
        <v/>
      </c>
      <c r="B812" s="81">
        <f>IF('Time Series Inputs'!B812="","",'Time Series Inputs'!B812)</f>
        <v/>
      </c>
      <c r="C812" s="81">
        <f>IF('Time Series Inputs'!C812="","",'Time Series Inputs'!C812)</f>
        <v/>
      </c>
      <c r="D812" s="82">
        <f>IF(A812="","",'Apply Constraints'!A812)</f>
        <v/>
      </c>
      <c r="E812" s="82">
        <f>IF('Performance Calculation'!X812="","",'Performance Calculation'!X812)</f>
        <v/>
      </c>
    </row>
    <row customHeight="1" ht="15.75" r="813" s="75">
      <c r="A813" s="80">
        <f>IF('Time Series Inputs'!A813="","",'Time Series Inputs'!A813)</f>
        <v/>
      </c>
      <c r="B813" s="81">
        <f>IF('Time Series Inputs'!B813="","",'Time Series Inputs'!B813)</f>
        <v/>
      </c>
      <c r="C813" s="81">
        <f>IF('Time Series Inputs'!C813="","",'Time Series Inputs'!C813)</f>
        <v/>
      </c>
      <c r="D813" s="82">
        <f>IF(A813="","",'Apply Constraints'!A813)</f>
        <v/>
      </c>
      <c r="E813" s="82">
        <f>IF('Performance Calculation'!X813="","",'Performance Calculation'!X813)</f>
        <v/>
      </c>
    </row>
    <row customHeight="1" ht="15.75" r="814" s="75">
      <c r="A814" s="80">
        <f>IF('Time Series Inputs'!A814="","",'Time Series Inputs'!A814)</f>
        <v/>
      </c>
      <c r="B814" s="81">
        <f>IF('Time Series Inputs'!B814="","",'Time Series Inputs'!B814)</f>
        <v/>
      </c>
      <c r="C814" s="81">
        <f>IF('Time Series Inputs'!C814="","",'Time Series Inputs'!C814)</f>
        <v/>
      </c>
      <c r="D814" s="82">
        <f>IF(A814="","",'Apply Constraints'!A814)</f>
        <v/>
      </c>
      <c r="E814" s="82">
        <f>IF('Performance Calculation'!X814="","",'Performance Calculation'!X814)</f>
        <v/>
      </c>
    </row>
    <row customHeight="1" ht="15.75" r="815" s="75">
      <c r="A815" s="80">
        <f>IF('Time Series Inputs'!A815="","",'Time Series Inputs'!A815)</f>
        <v/>
      </c>
      <c r="B815" s="81">
        <f>IF('Time Series Inputs'!B815="","",'Time Series Inputs'!B815)</f>
        <v/>
      </c>
      <c r="C815" s="81">
        <f>IF('Time Series Inputs'!C815="","",'Time Series Inputs'!C815)</f>
        <v/>
      </c>
      <c r="D815" s="82">
        <f>IF(A815="","",'Apply Constraints'!A815)</f>
        <v/>
      </c>
      <c r="E815" s="82">
        <f>IF('Performance Calculation'!X815="","",'Performance Calculation'!X815)</f>
        <v/>
      </c>
    </row>
    <row customHeight="1" ht="15.75" r="816" s="75">
      <c r="A816" s="80">
        <f>IF('Time Series Inputs'!A816="","",'Time Series Inputs'!A816)</f>
        <v/>
      </c>
      <c r="B816" s="81">
        <f>IF('Time Series Inputs'!B816="","",'Time Series Inputs'!B816)</f>
        <v/>
      </c>
      <c r="C816" s="81">
        <f>IF('Time Series Inputs'!C816="","",'Time Series Inputs'!C816)</f>
        <v/>
      </c>
      <c r="D816" s="82">
        <f>IF(A816="","",'Apply Constraints'!A816)</f>
        <v/>
      </c>
      <c r="E816" s="82">
        <f>IF('Performance Calculation'!X816="","",'Performance Calculation'!X816)</f>
        <v/>
      </c>
    </row>
    <row customHeight="1" ht="15.75" r="817" s="75">
      <c r="A817" s="80">
        <f>IF('Time Series Inputs'!A817="","",'Time Series Inputs'!A817)</f>
        <v/>
      </c>
      <c r="B817" s="81">
        <f>IF('Time Series Inputs'!B817="","",'Time Series Inputs'!B817)</f>
        <v/>
      </c>
      <c r="C817" s="81">
        <f>IF('Time Series Inputs'!C817="","",'Time Series Inputs'!C817)</f>
        <v/>
      </c>
      <c r="D817" s="82">
        <f>IF(A817="","",'Apply Constraints'!A817)</f>
        <v/>
      </c>
      <c r="E817" s="82">
        <f>IF('Performance Calculation'!X817="","",'Performance Calculation'!X817)</f>
        <v/>
      </c>
    </row>
    <row customHeight="1" ht="15.75" r="818" s="75">
      <c r="A818" s="80">
        <f>IF('Time Series Inputs'!A818="","",'Time Series Inputs'!A818)</f>
        <v/>
      </c>
      <c r="B818" s="81">
        <f>IF('Time Series Inputs'!B818="","",'Time Series Inputs'!B818)</f>
        <v/>
      </c>
      <c r="C818" s="81">
        <f>IF('Time Series Inputs'!C818="","",'Time Series Inputs'!C818)</f>
        <v/>
      </c>
      <c r="D818" s="82">
        <f>IF(A818="","",'Apply Constraints'!A818)</f>
        <v/>
      </c>
      <c r="E818" s="82">
        <f>IF('Performance Calculation'!X818="","",'Performance Calculation'!X818)</f>
        <v/>
      </c>
    </row>
    <row customHeight="1" ht="15.75" r="819" s="75">
      <c r="A819" s="80">
        <f>IF('Time Series Inputs'!A819="","",'Time Series Inputs'!A819)</f>
        <v/>
      </c>
      <c r="B819" s="81">
        <f>IF('Time Series Inputs'!B819="","",'Time Series Inputs'!B819)</f>
        <v/>
      </c>
      <c r="C819" s="81">
        <f>IF('Time Series Inputs'!C819="","",'Time Series Inputs'!C819)</f>
        <v/>
      </c>
      <c r="D819" s="82">
        <f>IF(A819="","",'Apply Constraints'!A819)</f>
        <v/>
      </c>
      <c r="E819" s="82">
        <f>IF('Performance Calculation'!X819="","",'Performance Calculation'!X819)</f>
        <v/>
      </c>
    </row>
    <row customHeight="1" ht="15.75" r="820" s="75">
      <c r="A820" s="80">
        <f>IF('Time Series Inputs'!A820="","",'Time Series Inputs'!A820)</f>
        <v/>
      </c>
      <c r="B820" s="81">
        <f>IF('Time Series Inputs'!B820="","",'Time Series Inputs'!B820)</f>
        <v/>
      </c>
      <c r="C820" s="81">
        <f>IF('Time Series Inputs'!C820="","",'Time Series Inputs'!C820)</f>
        <v/>
      </c>
      <c r="D820" s="82">
        <f>IF(A820="","",'Apply Constraints'!A820)</f>
        <v/>
      </c>
      <c r="E820" s="82">
        <f>IF('Performance Calculation'!X820="","",'Performance Calculation'!X820)</f>
        <v/>
      </c>
    </row>
    <row customHeight="1" ht="15.75" r="821" s="75">
      <c r="A821" s="80">
        <f>IF('Time Series Inputs'!A821="","",'Time Series Inputs'!A821)</f>
        <v/>
      </c>
      <c r="B821" s="81">
        <f>IF('Time Series Inputs'!B821="","",'Time Series Inputs'!B821)</f>
        <v/>
      </c>
      <c r="C821" s="81">
        <f>IF('Time Series Inputs'!C821="","",'Time Series Inputs'!C821)</f>
        <v/>
      </c>
      <c r="D821" s="82">
        <f>IF(A821="","",'Apply Constraints'!A821)</f>
        <v/>
      </c>
      <c r="E821" s="82">
        <f>IF('Performance Calculation'!X821="","",'Performance Calculation'!X821)</f>
        <v/>
      </c>
    </row>
    <row customHeight="1" ht="15.75" r="822" s="75">
      <c r="A822" s="80">
        <f>IF('Time Series Inputs'!A822="","",'Time Series Inputs'!A822)</f>
        <v/>
      </c>
      <c r="B822" s="81">
        <f>IF('Time Series Inputs'!B822="","",'Time Series Inputs'!B822)</f>
        <v/>
      </c>
      <c r="C822" s="81">
        <f>IF('Time Series Inputs'!C822="","",'Time Series Inputs'!C822)</f>
        <v/>
      </c>
      <c r="D822" s="82">
        <f>IF(A822="","",'Apply Constraints'!A822)</f>
        <v/>
      </c>
      <c r="E822" s="82">
        <f>IF('Performance Calculation'!X822="","",'Performance Calculation'!X822)</f>
        <v/>
      </c>
    </row>
    <row customHeight="1" ht="15.75" r="823" s="75">
      <c r="A823" s="80">
        <f>IF('Time Series Inputs'!A823="","",'Time Series Inputs'!A823)</f>
        <v/>
      </c>
      <c r="B823" s="81">
        <f>IF('Time Series Inputs'!B823="","",'Time Series Inputs'!B823)</f>
        <v/>
      </c>
      <c r="C823" s="81">
        <f>IF('Time Series Inputs'!C823="","",'Time Series Inputs'!C823)</f>
        <v/>
      </c>
      <c r="D823" s="82">
        <f>IF(A823="","",'Apply Constraints'!A823)</f>
        <v/>
      </c>
      <c r="E823" s="82">
        <f>IF('Performance Calculation'!X823="","",'Performance Calculation'!X823)</f>
        <v/>
      </c>
    </row>
    <row customHeight="1" ht="15.75" r="824" s="75">
      <c r="A824" s="80">
        <f>IF('Time Series Inputs'!A824="","",'Time Series Inputs'!A824)</f>
        <v/>
      </c>
      <c r="B824" s="81">
        <f>IF('Time Series Inputs'!B824="","",'Time Series Inputs'!B824)</f>
        <v/>
      </c>
      <c r="C824" s="81">
        <f>IF('Time Series Inputs'!C824="","",'Time Series Inputs'!C824)</f>
        <v/>
      </c>
      <c r="D824" s="82">
        <f>IF(A824="","",'Apply Constraints'!A824)</f>
        <v/>
      </c>
      <c r="E824" s="82">
        <f>IF('Performance Calculation'!X824="","",'Performance Calculation'!X824)</f>
        <v/>
      </c>
    </row>
    <row customHeight="1" ht="15.75" r="825" s="75">
      <c r="A825" s="80">
        <f>IF('Time Series Inputs'!A825="","",'Time Series Inputs'!A825)</f>
        <v/>
      </c>
      <c r="B825" s="81">
        <f>IF('Time Series Inputs'!B825="","",'Time Series Inputs'!B825)</f>
        <v/>
      </c>
      <c r="C825" s="81">
        <f>IF('Time Series Inputs'!C825="","",'Time Series Inputs'!C825)</f>
        <v/>
      </c>
      <c r="D825" s="82">
        <f>IF(A825="","",'Apply Constraints'!A825)</f>
        <v/>
      </c>
      <c r="E825" s="82">
        <f>IF('Performance Calculation'!X825="","",'Performance Calculation'!X825)</f>
        <v/>
      </c>
    </row>
    <row customHeight="1" ht="15.75" r="826" s="75">
      <c r="A826" s="80">
        <f>IF('Time Series Inputs'!A826="","",'Time Series Inputs'!A826)</f>
        <v/>
      </c>
      <c r="B826" s="81">
        <f>IF('Time Series Inputs'!B826="","",'Time Series Inputs'!B826)</f>
        <v/>
      </c>
      <c r="C826" s="81">
        <f>IF('Time Series Inputs'!C826="","",'Time Series Inputs'!C826)</f>
        <v/>
      </c>
      <c r="D826" s="82">
        <f>IF(A826="","",'Apply Constraints'!A826)</f>
        <v/>
      </c>
      <c r="E826" s="82">
        <f>IF('Performance Calculation'!X826="","",'Performance Calculation'!X826)</f>
        <v/>
      </c>
    </row>
    <row customHeight="1" ht="15.75" r="827" s="75">
      <c r="A827" s="80">
        <f>IF('Time Series Inputs'!A827="","",'Time Series Inputs'!A827)</f>
        <v/>
      </c>
      <c r="B827" s="81">
        <f>IF('Time Series Inputs'!B827="","",'Time Series Inputs'!B827)</f>
        <v/>
      </c>
      <c r="C827" s="81">
        <f>IF('Time Series Inputs'!C827="","",'Time Series Inputs'!C827)</f>
        <v/>
      </c>
      <c r="D827" s="82">
        <f>IF(A827="","",'Apply Constraints'!A827)</f>
        <v/>
      </c>
      <c r="E827" s="82">
        <f>IF('Performance Calculation'!X827="","",'Performance Calculation'!X827)</f>
        <v/>
      </c>
    </row>
    <row customHeight="1" ht="15.75" r="828" s="75">
      <c r="A828" s="80">
        <f>IF('Time Series Inputs'!A828="","",'Time Series Inputs'!A828)</f>
        <v/>
      </c>
      <c r="B828" s="81">
        <f>IF('Time Series Inputs'!B828="","",'Time Series Inputs'!B828)</f>
        <v/>
      </c>
      <c r="C828" s="81">
        <f>IF('Time Series Inputs'!C828="","",'Time Series Inputs'!C828)</f>
        <v/>
      </c>
      <c r="D828" s="82">
        <f>IF(A828="","",'Apply Constraints'!A828)</f>
        <v/>
      </c>
      <c r="E828" s="82">
        <f>IF('Performance Calculation'!X828="","",'Performance Calculation'!X828)</f>
        <v/>
      </c>
    </row>
    <row customHeight="1" ht="15.75" r="829" s="75">
      <c r="A829" s="80">
        <f>IF('Time Series Inputs'!A829="","",'Time Series Inputs'!A829)</f>
        <v/>
      </c>
      <c r="B829" s="81">
        <f>IF('Time Series Inputs'!B829="","",'Time Series Inputs'!B829)</f>
        <v/>
      </c>
      <c r="C829" s="81">
        <f>IF('Time Series Inputs'!C829="","",'Time Series Inputs'!C829)</f>
        <v/>
      </c>
      <c r="D829" s="82">
        <f>IF(A829="","",'Apply Constraints'!A829)</f>
        <v/>
      </c>
      <c r="E829" s="82">
        <f>IF('Performance Calculation'!X829="","",'Performance Calculation'!X829)</f>
        <v/>
      </c>
    </row>
    <row customHeight="1" ht="15.75" r="830" s="75">
      <c r="A830" s="80">
        <f>IF('Time Series Inputs'!A830="","",'Time Series Inputs'!A830)</f>
        <v/>
      </c>
      <c r="B830" s="81">
        <f>IF('Time Series Inputs'!B830="","",'Time Series Inputs'!B830)</f>
        <v/>
      </c>
      <c r="C830" s="81">
        <f>IF('Time Series Inputs'!C830="","",'Time Series Inputs'!C830)</f>
        <v/>
      </c>
      <c r="D830" s="82">
        <f>IF(A830="","",'Apply Constraints'!A830)</f>
        <v/>
      </c>
      <c r="E830" s="82">
        <f>IF('Performance Calculation'!X830="","",'Performance Calculation'!X830)</f>
        <v/>
      </c>
    </row>
    <row customHeight="1" ht="15.75" r="831" s="75">
      <c r="A831" s="80">
        <f>IF('Time Series Inputs'!A831="","",'Time Series Inputs'!A831)</f>
        <v/>
      </c>
      <c r="B831" s="81">
        <f>IF('Time Series Inputs'!B831="","",'Time Series Inputs'!B831)</f>
        <v/>
      </c>
      <c r="C831" s="81">
        <f>IF('Time Series Inputs'!C831="","",'Time Series Inputs'!C831)</f>
        <v/>
      </c>
      <c r="D831" s="82">
        <f>IF(A831="","",'Apply Constraints'!A831)</f>
        <v/>
      </c>
      <c r="E831" s="82">
        <f>IF('Performance Calculation'!X831="","",'Performance Calculation'!X831)</f>
        <v/>
      </c>
    </row>
    <row customHeight="1" ht="15.75" r="832" s="75">
      <c r="A832" s="80">
        <f>IF('Time Series Inputs'!A832="","",'Time Series Inputs'!A832)</f>
        <v/>
      </c>
      <c r="B832" s="81">
        <f>IF('Time Series Inputs'!B832="","",'Time Series Inputs'!B832)</f>
        <v/>
      </c>
      <c r="C832" s="81">
        <f>IF('Time Series Inputs'!C832="","",'Time Series Inputs'!C832)</f>
        <v/>
      </c>
      <c r="D832" s="82">
        <f>IF(A832="","",'Apply Constraints'!A832)</f>
        <v/>
      </c>
      <c r="E832" s="82">
        <f>IF('Performance Calculation'!X832="","",'Performance Calculation'!X832)</f>
        <v/>
      </c>
    </row>
    <row customHeight="1" ht="15.75" r="833" s="75">
      <c r="A833" s="80">
        <f>IF('Time Series Inputs'!A833="","",'Time Series Inputs'!A833)</f>
        <v/>
      </c>
      <c r="B833" s="81">
        <f>IF('Time Series Inputs'!B833="","",'Time Series Inputs'!B833)</f>
        <v/>
      </c>
      <c r="C833" s="81">
        <f>IF('Time Series Inputs'!C833="","",'Time Series Inputs'!C833)</f>
        <v/>
      </c>
      <c r="D833" s="82">
        <f>IF(A833="","",'Apply Constraints'!A833)</f>
        <v/>
      </c>
      <c r="E833" s="82">
        <f>IF('Performance Calculation'!X833="","",'Performance Calculation'!X833)</f>
        <v/>
      </c>
    </row>
    <row customHeight="1" ht="15.75" r="834" s="75">
      <c r="A834" s="80">
        <f>IF('Time Series Inputs'!A834="","",'Time Series Inputs'!A834)</f>
        <v/>
      </c>
      <c r="B834" s="81">
        <f>IF('Time Series Inputs'!B834="","",'Time Series Inputs'!B834)</f>
        <v/>
      </c>
      <c r="C834" s="81">
        <f>IF('Time Series Inputs'!C834="","",'Time Series Inputs'!C834)</f>
        <v/>
      </c>
      <c r="D834" s="82">
        <f>IF(A834="","",'Apply Constraints'!A834)</f>
        <v/>
      </c>
      <c r="E834" s="82">
        <f>IF('Performance Calculation'!X834="","",'Performance Calculation'!X834)</f>
        <v/>
      </c>
    </row>
    <row customHeight="1" ht="15.75" r="835" s="75">
      <c r="A835" s="80">
        <f>IF('Time Series Inputs'!A835="","",'Time Series Inputs'!A835)</f>
        <v/>
      </c>
      <c r="B835" s="81">
        <f>IF('Time Series Inputs'!B835="","",'Time Series Inputs'!B835)</f>
        <v/>
      </c>
      <c r="C835" s="81">
        <f>IF('Time Series Inputs'!C835="","",'Time Series Inputs'!C835)</f>
        <v/>
      </c>
      <c r="D835" s="82">
        <f>IF(A835="","",'Apply Constraints'!A835)</f>
        <v/>
      </c>
      <c r="E835" s="82">
        <f>IF('Performance Calculation'!X835="","",'Performance Calculation'!X835)</f>
        <v/>
      </c>
    </row>
    <row customHeight="1" ht="15.75" r="836" s="75">
      <c r="A836" s="80">
        <f>IF('Time Series Inputs'!A836="","",'Time Series Inputs'!A836)</f>
        <v/>
      </c>
      <c r="B836" s="81">
        <f>IF('Time Series Inputs'!B836="","",'Time Series Inputs'!B836)</f>
        <v/>
      </c>
      <c r="C836" s="81">
        <f>IF('Time Series Inputs'!C836="","",'Time Series Inputs'!C836)</f>
        <v/>
      </c>
      <c r="D836" s="82">
        <f>IF(A836="","",'Apply Constraints'!A836)</f>
        <v/>
      </c>
      <c r="E836" s="82">
        <f>IF('Performance Calculation'!X836="","",'Performance Calculation'!X836)</f>
        <v/>
      </c>
    </row>
    <row customHeight="1" ht="15.75" r="837" s="75">
      <c r="A837" s="80">
        <f>IF('Time Series Inputs'!A837="","",'Time Series Inputs'!A837)</f>
        <v/>
      </c>
      <c r="B837" s="81">
        <f>IF('Time Series Inputs'!B837="","",'Time Series Inputs'!B837)</f>
        <v/>
      </c>
      <c r="C837" s="81">
        <f>IF('Time Series Inputs'!C837="","",'Time Series Inputs'!C837)</f>
        <v/>
      </c>
      <c r="D837" s="82">
        <f>IF(A837="","",'Apply Constraints'!A837)</f>
        <v/>
      </c>
      <c r="E837" s="82">
        <f>IF('Performance Calculation'!X837="","",'Performance Calculation'!X837)</f>
        <v/>
      </c>
    </row>
    <row customHeight="1" ht="15.75" r="838" s="75">
      <c r="A838" s="80">
        <f>IF('Time Series Inputs'!A838="","",'Time Series Inputs'!A838)</f>
        <v/>
      </c>
      <c r="B838" s="81">
        <f>IF('Time Series Inputs'!B838="","",'Time Series Inputs'!B838)</f>
        <v/>
      </c>
      <c r="C838" s="81">
        <f>IF('Time Series Inputs'!C838="","",'Time Series Inputs'!C838)</f>
        <v/>
      </c>
      <c r="D838" s="82">
        <f>IF(A838="","",'Apply Constraints'!A838)</f>
        <v/>
      </c>
      <c r="E838" s="82">
        <f>IF('Performance Calculation'!X838="","",'Performance Calculation'!X838)</f>
        <v/>
      </c>
    </row>
    <row customHeight="1" ht="15.75" r="839" s="75">
      <c r="A839" s="80">
        <f>IF('Time Series Inputs'!A839="","",'Time Series Inputs'!A839)</f>
        <v/>
      </c>
      <c r="B839" s="81">
        <f>IF('Time Series Inputs'!B839="","",'Time Series Inputs'!B839)</f>
        <v/>
      </c>
      <c r="C839" s="81">
        <f>IF('Time Series Inputs'!C839="","",'Time Series Inputs'!C839)</f>
        <v/>
      </c>
      <c r="D839" s="82">
        <f>IF(A839="","",'Apply Constraints'!A839)</f>
        <v/>
      </c>
      <c r="E839" s="82">
        <f>IF('Performance Calculation'!X839="","",'Performance Calculation'!X839)</f>
        <v/>
      </c>
    </row>
    <row customHeight="1" ht="15.75" r="840" s="75">
      <c r="A840" s="80">
        <f>IF('Time Series Inputs'!A840="","",'Time Series Inputs'!A840)</f>
        <v/>
      </c>
      <c r="B840" s="81">
        <f>IF('Time Series Inputs'!B840="","",'Time Series Inputs'!B840)</f>
        <v/>
      </c>
      <c r="C840" s="81">
        <f>IF('Time Series Inputs'!C840="","",'Time Series Inputs'!C840)</f>
        <v/>
      </c>
      <c r="D840" s="82">
        <f>IF(A840="","",'Apply Constraints'!A840)</f>
        <v/>
      </c>
      <c r="E840" s="82">
        <f>IF('Performance Calculation'!X840="","",'Performance Calculation'!X840)</f>
        <v/>
      </c>
    </row>
    <row customHeight="1" ht="15.75" r="841" s="75">
      <c r="A841" s="80">
        <f>IF('Time Series Inputs'!A841="","",'Time Series Inputs'!A841)</f>
        <v/>
      </c>
      <c r="B841" s="81">
        <f>IF('Time Series Inputs'!B841="","",'Time Series Inputs'!B841)</f>
        <v/>
      </c>
      <c r="C841" s="81">
        <f>IF('Time Series Inputs'!C841="","",'Time Series Inputs'!C841)</f>
        <v/>
      </c>
      <c r="D841" s="82">
        <f>IF(A841="","",'Apply Constraints'!A841)</f>
        <v/>
      </c>
      <c r="E841" s="82">
        <f>IF('Performance Calculation'!X841="","",'Performance Calculation'!X841)</f>
        <v/>
      </c>
    </row>
    <row customHeight="1" ht="15.75" r="842" s="75">
      <c r="A842" s="80">
        <f>IF('Time Series Inputs'!A842="","",'Time Series Inputs'!A842)</f>
        <v/>
      </c>
      <c r="B842" s="81">
        <f>IF('Time Series Inputs'!B842="","",'Time Series Inputs'!B842)</f>
        <v/>
      </c>
      <c r="C842" s="81">
        <f>IF('Time Series Inputs'!C842="","",'Time Series Inputs'!C842)</f>
        <v/>
      </c>
      <c r="D842" s="82">
        <f>IF(A842="","",'Apply Constraints'!A842)</f>
        <v/>
      </c>
      <c r="E842" s="82">
        <f>IF('Performance Calculation'!X842="","",'Performance Calculation'!X842)</f>
        <v/>
      </c>
    </row>
    <row customHeight="1" ht="15.75" r="843" s="75">
      <c r="A843" s="80">
        <f>IF('Time Series Inputs'!A843="","",'Time Series Inputs'!A843)</f>
        <v/>
      </c>
      <c r="B843" s="81">
        <f>IF('Time Series Inputs'!B843="","",'Time Series Inputs'!B843)</f>
        <v/>
      </c>
      <c r="C843" s="81">
        <f>IF('Time Series Inputs'!C843="","",'Time Series Inputs'!C843)</f>
        <v/>
      </c>
      <c r="D843" s="82">
        <f>IF(A843="","",'Apply Constraints'!A843)</f>
        <v/>
      </c>
      <c r="E843" s="82">
        <f>IF('Performance Calculation'!X843="","",'Performance Calculation'!X843)</f>
        <v/>
      </c>
    </row>
    <row customHeight="1" ht="15.75" r="844" s="75">
      <c r="A844" s="80">
        <f>IF('Time Series Inputs'!A844="","",'Time Series Inputs'!A844)</f>
        <v/>
      </c>
      <c r="B844" s="81">
        <f>IF('Time Series Inputs'!B844="","",'Time Series Inputs'!B844)</f>
        <v/>
      </c>
      <c r="C844" s="81">
        <f>IF('Time Series Inputs'!C844="","",'Time Series Inputs'!C844)</f>
        <v/>
      </c>
      <c r="D844" s="82">
        <f>IF(A844="","",'Apply Constraints'!A844)</f>
        <v/>
      </c>
      <c r="E844" s="82">
        <f>IF('Performance Calculation'!X844="","",'Performance Calculation'!X844)</f>
        <v/>
      </c>
    </row>
    <row customHeight="1" ht="15.75" r="845" s="75">
      <c r="A845" s="80">
        <f>IF('Time Series Inputs'!A845="","",'Time Series Inputs'!A845)</f>
        <v/>
      </c>
      <c r="B845" s="81">
        <f>IF('Time Series Inputs'!B845="","",'Time Series Inputs'!B845)</f>
        <v/>
      </c>
      <c r="C845" s="81">
        <f>IF('Time Series Inputs'!C845="","",'Time Series Inputs'!C845)</f>
        <v/>
      </c>
      <c r="D845" s="82">
        <f>IF(A845="","",'Apply Constraints'!A845)</f>
        <v/>
      </c>
      <c r="E845" s="82">
        <f>IF('Performance Calculation'!X845="","",'Performance Calculation'!X845)</f>
        <v/>
      </c>
    </row>
    <row customHeight="1" ht="15.75" r="846" s="75">
      <c r="A846" s="80">
        <f>IF('Time Series Inputs'!A846="","",'Time Series Inputs'!A846)</f>
        <v/>
      </c>
      <c r="B846" s="81">
        <f>IF('Time Series Inputs'!B846="","",'Time Series Inputs'!B846)</f>
        <v/>
      </c>
      <c r="C846" s="81">
        <f>IF('Time Series Inputs'!C846="","",'Time Series Inputs'!C846)</f>
        <v/>
      </c>
      <c r="D846" s="82">
        <f>IF(A846="","",'Apply Constraints'!A846)</f>
        <v/>
      </c>
      <c r="E846" s="82">
        <f>IF('Performance Calculation'!X846="","",'Performance Calculation'!X846)</f>
        <v/>
      </c>
    </row>
    <row customHeight="1" ht="15.75" r="847" s="75">
      <c r="A847" s="80">
        <f>IF('Time Series Inputs'!A847="","",'Time Series Inputs'!A847)</f>
        <v/>
      </c>
      <c r="B847" s="81">
        <f>IF('Time Series Inputs'!B847="","",'Time Series Inputs'!B847)</f>
        <v/>
      </c>
      <c r="C847" s="81">
        <f>IF('Time Series Inputs'!C847="","",'Time Series Inputs'!C847)</f>
        <v/>
      </c>
      <c r="D847" s="82">
        <f>IF(A847="","",'Apply Constraints'!A847)</f>
        <v/>
      </c>
      <c r="E847" s="82">
        <f>IF('Performance Calculation'!X847="","",'Performance Calculation'!X847)</f>
        <v/>
      </c>
    </row>
    <row customHeight="1" ht="15.75" r="848" s="75">
      <c r="A848" s="80">
        <f>IF('Time Series Inputs'!A848="","",'Time Series Inputs'!A848)</f>
        <v/>
      </c>
      <c r="B848" s="81">
        <f>IF('Time Series Inputs'!B848="","",'Time Series Inputs'!B848)</f>
        <v/>
      </c>
      <c r="C848" s="81">
        <f>IF('Time Series Inputs'!C848="","",'Time Series Inputs'!C848)</f>
        <v/>
      </c>
      <c r="D848" s="82">
        <f>IF(A848="","",'Apply Constraints'!A848)</f>
        <v/>
      </c>
      <c r="E848" s="82">
        <f>IF('Performance Calculation'!X848="","",'Performance Calculation'!X848)</f>
        <v/>
      </c>
    </row>
    <row customHeight="1" ht="15.75" r="849" s="75">
      <c r="A849" s="80">
        <f>IF('Time Series Inputs'!A849="","",'Time Series Inputs'!A849)</f>
        <v/>
      </c>
      <c r="B849" s="81">
        <f>IF('Time Series Inputs'!B849="","",'Time Series Inputs'!B849)</f>
        <v/>
      </c>
      <c r="C849" s="81">
        <f>IF('Time Series Inputs'!C849="","",'Time Series Inputs'!C849)</f>
        <v/>
      </c>
      <c r="D849" s="82">
        <f>IF(A849="","",'Apply Constraints'!A849)</f>
        <v/>
      </c>
      <c r="E849" s="82">
        <f>IF('Performance Calculation'!X849="","",'Performance Calculation'!X849)</f>
        <v/>
      </c>
    </row>
    <row customHeight="1" ht="15.75" r="850" s="75">
      <c r="A850" s="80">
        <f>IF('Time Series Inputs'!A850="","",'Time Series Inputs'!A850)</f>
        <v/>
      </c>
      <c r="B850" s="81">
        <f>IF('Time Series Inputs'!B850="","",'Time Series Inputs'!B850)</f>
        <v/>
      </c>
      <c r="C850" s="81">
        <f>IF('Time Series Inputs'!C850="","",'Time Series Inputs'!C850)</f>
        <v/>
      </c>
      <c r="D850" s="82">
        <f>IF(A850="","",'Apply Constraints'!A850)</f>
        <v/>
      </c>
      <c r="E850" s="82">
        <f>IF('Performance Calculation'!X850="","",'Performance Calculation'!X850)</f>
        <v/>
      </c>
    </row>
    <row customHeight="1" ht="15.75" r="851" s="75">
      <c r="A851" s="80">
        <f>IF('Time Series Inputs'!A851="","",'Time Series Inputs'!A851)</f>
        <v/>
      </c>
      <c r="B851" s="81">
        <f>IF('Time Series Inputs'!B851="","",'Time Series Inputs'!B851)</f>
        <v/>
      </c>
      <c r="C851" s="81">
        <f>IF('Time Series Inputs'!C851="","",'Time Series Inputs'!C851)</f>
        <v/>
      </c>
      <c r="D851" s="82">
        <f>IF(A851="","",'Apply Constraints'!A851)</f>
        <v/>
      </c>
      <c r="E851" s="82">
        <f>IF('Performance Calculation'!X851="","",'Performance Calculation'!X851)</f>
        <v/>
      </c>
    </row>
    <row customHeight="1" ht="15.75" r="852" s="75">
      <c r="A852" s="80">
        <f>IF('Time Series Inputs'!A852="","",'Time Series Inputs'!A852)</f>
        <v/>
      </c>
      <c r="B852" s="81">
        <f>IF('Time Series Inputs'!B852="","",'Time Series Inputs'!B852)</f>
        <v/>
      </c>
      <c r="C852" s="81">
        <f>IF('Time Series Inputs'!C852="","",'Time Series Inputs'!C852)</f>
        <v/>
      </c>
      <c r="D852" s="82">
        <f>IF(A852="","",'Apply Constraints'!A852)</f>
        <v/>
      </c>
      <c r="E852" s="82">
        <f>IF('Performance Calculation'!X852="","",'Performance Calculation'!X852)</f>
        <v/>
      </c>
    </row>
    <row customHeight="1" ht="15.75" r="853" s="75">
      <c r="A853" s="80">
        <f>IF('Time Series Inputs'!A853="","",'Time Series Inputs'!A853)</f>
        <v/>
      </c>
      <c r="B853" s="81">
        <f>IF('Time Series Inputs'!B853="","",'Time Series Inputs'!B853)</f>
        <v/>
      </c>
      <c r="C853" s="81">
        <f>IF('Time Series Inputs'!C853="","",'Time Series Inputs'!C853)</f>
        <v/>
      </c>
      <c r="D853" s="82">
        <f>IF(A853="","",'Apply Constraints'!A853)</f>
        <v/>
      </c>
      <c r="E853" s="82">
        <f>IF('Performance Calculation'!X853="","",'Performance Calculation'!X853)</f>
        <v/>
      </c>
    </row>
    <row customHeight="1" ht="15.75" r="854" s="75">
      <c r="A854" s="80">
        <f>IF('Time Series Inputs'!A854="","",'Time Series Inputs'!A854)</f>
        <v/>
      </c>
      <c r="B854" s="81">
        <f>IF('Time Series Inputs'!B854="","",'Time Series Inputs'!B854)</f>
        <v/>
      </c>
      <c r="C854" s="81">
        <f>IF('Time Series Inputs'!C854="","",'Time Series Inputs'!C854)</f>
        <v/>
      </c>
      <c r="D854" s="82">
        <f>IF(A854="","",'Apply Constraints'!A854)</f>
        <v/>
      </c>
      <c r="E854" s="82">
        <f>IF('Performance Calculation'!X854="","",'Performance Calculation'!X854)</f>
        <v/>
      </c>
    </row>
    <row customHeight="1" ht="15.75" r="855" s="75">
      <c r="A855" s="80">
        <f>IF('Time Series Inputs'!A855="","",'Time Series Inputs'!A855)</f>
        <v/>
      </c>
      <c r="B855" s="81">
        <f>IF('Time Series Inputs'!B855="","",'Time Series Inputs'!B855)</f>
        <v/>
      </c>
      <c r="C855" s="81">
        <f>IF('Time Series Inputs'!C855="","",'Time Series Inputs'!C855)</f>
        <v/>
      </c>
      <c r="D855" s="82">
        <f>IF(A855="","",'Apply Constraints'!A855)</f>
        <v/>
      </c>
      <c r="E855" s="82">
        <f>IF('Performance Calculation'!X855="","",'Performance Calculation'!X855)</f>
        <v/>
      </c>
    </row>
    <row customHeight="1" ht="15.75" r="856" s="75">
      <c r="A856" s="80">
        <f>IF('Time Series Inputs'!A856="","",'Time Series Inputs'!A856)</f>
        <v/>
      </c>
      <c r="B856" s="81">
        <f>IF('Time Series Inputs'!B856="","",'Time Series Inputs'!B856)</f>
        <v/>
      </c>
      <c r="C856" s="81">
        <f>IF('Time Series Inputs'!C856="","",'Time Series Inputs'!C856)</f>
        <v/>
      </c>
      <c r="D856" s="82">
        <f>IF(A856="","",'Apply Constraints'!A856)</f>
        <v/>
      </c>
      <c r="E856" s="82">
        <f>IF('Performance Calculation'!X856="","",'Performance Calculation'!X856)</f>
        <v/>
      </c>
    </row>
    <row customHeight="1" ht="15.75" r="857" s="75">
      <c r="A857" s="80">
        <f>IF('Time Series Inputs'!A857="","",'Time Series Inputs'!A857)</f>
        <v/>
      </c>
      <c r="B857" s="81">
        <f>IF('Time Series Inputs'!B857="","",'Time Series Inputs'!B857)</f>
        <v/>
      </c>
      <c r="C857" s="81">
        <f>IF('Time Series Inputs'!C857="","",'Time Series Inputs'!C857)</f>
        <v/>
      </c>
      <c r="D857" s="82">
        <f>IF(A857="","",'Apply Constraints'!A857)</f>
        <v/>
      </c>
      <c r="E857" s="82">
        <f>IF('Performance Calculation'!X857="","",'Performance Calculation'!X857)</f>
        <v/>
      </c>
    </row>
    <row customHeight="1" ht="15.75" r="858" s="75">
      <c r="A858" s="80">
        <f>IF('Time Series Inputs'!A858="","",'Time Series Inputs'!A858)</f>
        <v/>
      </c>
      <c r="B858" s="81">
        <f>IF('Time Series Inputs'!B858="","",'Time Series Inputs'!B858)</f>
        <v/>
      </c>
      <c r="C858" s="81">
        <f>IF('Time Series Inputs'!C858="","",'Time Series Inputs'!C858)</f>
        <v/>
      </c>
      <c r="D858" s="82">
        <f>IF(A858="","",'Apply Constraints'!A858)</f>
        <v/>
      </c>
      <c r="E858" s="82">
        <f>IF('Performance Calculation'!X858="","",'Performance Calculation'!X858)</f>
        <v/>
      </c>
    </row>
    <row customHeight="1" ht="15.75" r="859" s="75">
      <c r="A859" s="80">
        <f>IF('Time Series Inputs'!A859="","",'Time Series Inputs'!A859)</f>
        <v/>
      </c>
      <c r="B859" s="81">
        <f>IF('Time Series Inputs'!B859="","",'Time Series Inputs'!B859)</f>
        <v/>
      </c>
      <c r="C859" s="81">
        <f>IF('Time Series Inputs'!C859="","",'Time Series Inputs'!C859)</f>
        <v/>
      </c>
      <c r="D859" s="82">
        <f>IF(A859="","",'Apply Constraints'!A859)</f>
        <v/>
      </c>
      <c r="E859" s="82">
        <f>IF('Performance Calculation'!X859="","",'Performance Calculation'!X859)</f>
        <v/>
      </c>
    </row>
    <row customHeight="1" ht="15.75" r="860" s="75">
      <c r="A860" s="80">
        <f>IF('Time Series Inputs'!A860="","",'Time Series Inputs'!A860)</f>
        <v/>
      </c>
      <c r="B860" s="81">
        <f>IF('Time Series Inputs'!B860="","",'Time Series Inputs'!B860)</f>
        <v/>
      </c>
      <c r="C860" s="81">
        <f>IF('Time Series Inputs'!C860="","",'Time Series Inputs'!C860)</f>
        <v/>
      </c>
      <c r="D860" s="82">
        <f>IF(A860="","",'Apply Constraints'!A860)</f>
        <v/>
      </c>
      <c r="E860" s="82">
        <f>IF('Performance Calculation'!X860="","",'Performance Calculation'!X860)</f>
        <v/>
      </c>
    </row>
    <row customHeight="1" ht="15.75" r="861" s="75">
      <c r="A861" s="80">
        <f>IF('Time Series Inputs'!A861="","",'Time Series Inputs'!A861)</f>
        <v/>
      </c>
      <c r="B861" s="81">
        <f>IF('Time Series Inputs'!B861="","",'Time Series Inputs'!B861)</f>
        <v/>
      </c>
      <c r="C861" s="81">
        <f>IF('Time Series Inputs'!C861="","",'Time Series Inputs'!C861)</f>
        <v/>
      </c>
      <c r="D861" s="82">
        <f>IF(A861="","",'Apply Constraints'!A861)</f>
        <v/>
      </c>
      <c r="E861" s="82">
        <f>IF('Performance Calculation'!X861="","",'Performance Calculation'!X861)</f>
        <v/>
      </c>
    </row>
    <row customHeight="1" ht="15.75" r="862" s="75">
      <c r="A862" s="80">
        <f>IF('Time Series Inputs'!A862="","",'Time Series Inputs'!A862)</f>
        <v/>
      </c>
      <c r="B862" s="81">
        <f>IF('Time Series Inputs'!B862="","",'Time Series Inputs'!B862)</f>
        <v/>
      </c>
      <c r="C862" s="81">
        <f>IF('Time Series Inputs'!C862="","",'Time Series Inputs'!C862)</f>
        <v/>
      </c>
      <c r="D862" s="82">
        <f>IF(A862="","",'Apply Constraints'!A862)</f>
        <v/>
      </c>
      <c r="E862" s="82">
        <f>IF('Performance Calculation'!X862="","",'Performance Calculation'!X862)</f>
        <v/>
      </c>
    </row>
    <row customHeight="1" ht="15.75" r="863" s="75">
      <c r="A863" s="80">
        <f>IF('Time Series Inputs'!A863="","",'Time Series Inputs'!A863)</f>
        <v/>
      </c>
      <c r="B863" s="81">
        <f>IF('Time Series Inputs'!B863="","",'Time Series Inputs'!B863)</f>
        <v/>
      </c>
      <c r="C863" s="81">
        <f>IF('Time Series Inputs'!C863="","",'Time Series Inputs'!C863)</f>
        <v/>
      </c>
      <c r="D863" s="82">
        <f>IF(A863="","",'Apply Constraints'!A863)</f>
        <v/>
      </c>
      <c r="E863" s="82">
        <f>IF('Performance Calculation'!X863="","",'Performance Calculation'!X863)</f>
        <v/>
      </c>
    </row>
    <row customHeight="1" ht="15.75" r="864" s="75">
      <c r="A864" s="80">
        <f>IF('Time Series Inputs'!A864="","",'Time Series Inputs'!A864)</f>
        <v/>
      </c>
      <c r="B864" s="81">
        <f>IF('Time Series Inputs'!B864="","",'Time Series Inputs'!B864)</f>
        <v/>
      </c>
      <c r="C864" s="81">
        <f>IF('Time Series Inputs'!C864="","",'Time Series Inputs'!C864)</f>
        <v/>
      </c>
      <c r="D864" s="82">
        <f>IF(A864="","",'Apply Constraints'!A864)</f>
        <v/>
      </c>
      <c r="E864" s="82">
        <f>IF('Performance Calculation'!X864="","",'Performance Calculation'!X864)</f>
        <v/>
      </c>
    </row>
    <row customHeight="1" ht="15.75" r="865" s="75">
      <c r="A865" s="80">
        <f>IF('Time Series Inputs'!A865="","",'Time Series Inputs'!A865)</f>
        <v/>
      </c>
      <c r="B865" s="81">
        <f>IF('Time Series Inputs'!B865="","",'Time Series Inputs'!B865)</f>
        <v/>
      </c>
      <c r="C865" s="81">
        <f>IF('Time Series Inputs'!C865="","",'Time Series Inputs'!C865)</f>
        <v/>
      </c>
      <c r="D865" s="82">
        <f>IF(A865="","",'Apply Constraints'!A865)</f>
        <v/>
      </c>
      <c r="E865" s="82">
        <f>IF('Performance Calculation'!X865="","",'Performance Calculation'!X865)</f>
        <v/>
      </c>
    </row>
    <row customHeight="1" ht="15.75" r="866" s="75">
      <c r="A866" s="80">
        <f>IF('Time Series Inputs'!A866="","",'Time Series Inputs'!A866)</f>
        <v/>
      </c>
      <c r="B866" s="81">
        <f>IF('Time Series Inputs'!B866="","",'Time Series Inputs'!B866)</f>
        <v/>
      </c>
      <c r="C866" s="81">
        <f>IF('Time Series Inputs'!C866="","",'Time Series Inputs'!C866)</f>
        <v/>
      </c>
      <c r="D866" s="82">
        <f>IF(A866="","",'Apply Constraints'!A866)</f>
        <v/>
      </c>
      <c r="E866" s="82">
        <f>IF('Performance Calculation'!X866="","",'Performance Calculation'!X866)</f>
        <v/>
      </c>
    </row>
    <row customHeight="1" ht="15.75" r="867" s="75">
      <c r="A867" s="80">
        <f>IF('Time Series Inputs'!A867="","",'Time Series Inputs'!A867)</f>
        <v/>
      </c>
      <c r="B867" s="81">
        <f>IF('Time Series Inputs'!B867="","",'Time Series Inputs'!B867)</f>
        <v/>
      </c>
      <c r="C867" s="81">
        <f>IF('Time Series Inputs'!C867="","",'Time Series Inputs'!C867)</f>
        <v/>
      </c>
      <c r="D867" s="82">
        <f>IF(A867="","",'Apply Constraints'!A867)</f>
        <v/>
      </c>
      <c r="E867" s="82">
        <f>IF('Performance Calculation'!X867="","",'Performance Calculation'!X867)</f>
        <v/>
      </c>
    </row>
    <row customHeight="1" ht="15.75" r="868" s="75">
      <c r="A868" s="80">
        <f>IF('Time Series Inputs'!A868="","",'Time Series Inputs'!A868)</f>
        <v/>
      </c>
      <c r="B868" s="81">
        <f>IF('Time Series Inputs'!B868="","",'Time Series Inputs'!B868)</f>
        <v/>
      </c>
      <c r="C868" s="81">
        <f>IF('Time Series Inputs'!C868="","",'Time Series Inputs'!C868)</f>
        <v/>
      </c>
      <c r="D868" s="82">
        <f>IF(A868="","",'Apply Constraints'!A868)</f>
        <v/>
      </c>
      <c r="E868" s="82">
        <f>IF('Performance Calculation'!X868="","",'Performance Calculation'!X868)</f>
        <v/>
      </c>
    </row>
    <row customHeight="1" ht="15.75" r="869" s="75">
      <c r="A869" s="80">
        <f>IF('Time Series Inputs'!A869="","",'Time Series Inputs'!A869)</f>
        <v/>
      </c>
      <c r="B869" s="81">
        <f>IF('Time Series Inputs'!B869="","",'Time Series Inputs'!B869)</f>
        <v/>
      </c>
      <c r="C869" s="81">
        <f>IF('Time Series Inputs'!C869="","",'Time Series Inputs'!C869)</f>
        <v/>
      </c>
      <c r="D869" s="82">
        <f>IF(A869="","",'Apply Constraints'!A869)</f>
        <v/>
      </c>
      <c r="E869" s="82">
        <f>IF('Performance Calculation'!X869="","",'Performance Calculation'!X869)</f>
        <v/>
      </c>
    </row>
    <row customHeight="1" ht="15.75" r="870" s="75">
      <c r="A870" s="80">
        <f>IF('Time Series Inputs'!A870="","",'Time Series Inputs'!A870)</f>
        <v/>
      </c>
      <c r="B870" s="81">
        <f>IF('Time Series Inputs'!B870="","",'Time Series Inputs'!B870)</f>
        <v/>
      </c>
      <c r="C870" s="81">
        <f>IF('Time Series Inputs'!C870="","",'Time Series Inputs'!C870)</f>
        <v/>
      </c>
      <c r="D870" s="82">
        <f>IF(A870="","",'Apply Constraints'!A870)</f>
        <v/>
      </c>
      <c r="E870" s="82">
        <f>IF('Performance Calculation'!X870="","",'Performance Calculation'!X870)</f>
        <v/>
      </c>
    </row>
    <row customHeight="1" ht="15.75" r="871" s="75">
      <c r="A871" s="80">
        <f>IF('Time Series Inputs'!A871="","",'Time Series Inputs'!A871)</f>
        <v/>
      </c>
      <c r="B871" s="81">
        <f>IF('Time Series Inputs'!B871="","",'Time Series Inputs'!B871)</f>
        <v/>
      </c>
      <c r="C871" s="81">
        <f>IF('Time Series Inputs'!C871="","",'Time Series Inputs'!C871)</f>
        <v/>
      </c>
      <c r="D871" s="82">
        <f>IF(A871="","",'Apply Constraints'!A871)</f>
        <v/>
      </c>
      <c r="E871" s="82">
        <f>IF('Performance Calculation'!X871="","",'Performance Calculation'!X871)</f>
        <v/>
      </c>
    </row>
    <row customHeight="1" ht="15.75" r="872" s="75">
      <c r="A872" s="80">
        <f>IF('Time Series Inputs'!A872="","",'Time Series Inputs'!A872)</f>
        <v/>
      </c>
      <c r="B872" s="81">
        <f>IF('Time Series Inputs'!B872="","",'Time Series Inputs'!B872)</f>
        <v/>
      </c>
      <c r="C872" s="81">
        <f>IF('Time Series Inputs'!C872="","",'Time Series Inputs'!C872)</f>
        <v/>
      </c>
      <c r="D872" s="82">
        <f>IF(A872="","",'Apply Constraints'!A872)</f>
        <v/>
      </c>
      <c r="E872" s="82">
        <f>IF('Performance Calculation'!X872="","",'Performance Calculation'!X872)</f>
        <v/>
      </c>
    </row>
    <row customHeight="1" ht="15.75" r="873" s="75">
      <c r="A873" s="80">
        <f>IF('Time Series Inputs'!A873="","",'Time Series Inputs'!A873)</f>
        <v/>
      </c>
      <c r="B873" s="81">
        <f>IF('Time Series Inputs'!B873="","",'Time Series Inputs'!B873)</f>
        <v/>
      </c>
      <c r="C873" s="81">
        <f>IF('Time Series Inputs'!C873="","",'Time Series Inputs'!C873)</f>
        <v/>
      </c>
      <c r="D873" s="82">
        <f>IF(A873="","",'Apply Constraints'!A873)</f>
        <v/>
      </c>
      <c r="E873" s="82">
        <f>IF('Performance Calculation'!X873="","",'Performance Calculation'!X873)</f>
        <v/>
      </c>
    </row>
    <row customHeight="1" ht="15.75" r="874" s="75">
      <c r="A874" s="80">
        <f>IF('Time Series Inputs'!A874="","",'Time Series Inputs'!A874)</f>
        <v/>
      </c>
      <c r="B874" s="81">
        <f>IF('Time Series Inputs'!B874="","",'Time Series Inputs'!B874)</f>
        <v/>
      </c>
      <c r="C874" s="81">
        <f>IF('Time Series Inputs'!C874="","",'Time Series Inputs'!C874)</f>
        <v/>
      </c>
      <c r="D874" s="82">
        <f>IF(A874="","",'Apply Constraints'!A874)</f>
        <v/>
      </c>
      <c r="E874" s="82">
        <f>IF('Performance Calculation'!X874="","",'Performance Calculation'!X874)</f>
        <v/>
      </c>
    </row>
    <row customHeight="1" ht="15.75" r="875" s="75">
      <c r="A875" s="80">
        <f>IF('Time Series Inputs'!A875="","",'Time Series Inputs'!A875)</f>
        <v/>
      </c>
      <c r="B875" s="81">
        <f>IF('Time Series Inputs'!B875="","",'Time Series Inputs'!B875)</f>
        <v/>
      </c>
      <c r="C875" s="81">
        <f>IF('Time Series Inputs'!C875="","",'Time Series Inputs'!C875)</f>
        <v/>
      </c>
      <c r="D875" s="82">
        <f>IF(A875="","",'Apply Constraints'!A875)</f>
        <v/>
      </c>
      <c r="E875" s="82">
        <f>IF('Performance Calculation'!X875="","",'Performance Calculation'!X875)</f>
        <v/>
      </c>
    </row>
    <row customHeight="1" ht="15.75" r="876" s="75">
      <c r="A876" s="80">
        <f>IF('Time Series Inputs'!A876="","",'Time Series Inputs'!A876)</f>
        <v/>
      </c>
      <c r="B876" s="81">
        <f>IF('Time Series Inputs'!B876="","",'Time Series Inputs'!B876)</f>
        <v/>
      </c>
      <c r="C876" s="81">
        <f>IF('Time Series Inputs'!C876="","",'Time Series Inputs'!C876)</f>
        <v/>
      </c>
      <c r="D876" s="82">
        <f>IF(A876="","",'Apply Constraints'!A876)</f>
        <v/>
      </c>
      <c r="E876" s="82">
        <f>IF('Performance Calculation'!X876="","",'Performance Calculation'!X876)</f>
        <v/>
      </c>
    </row>
    <row customHeight="1" ht="15.75" r="877" s="75">
      <c r="A877" s="80">
        <f>IF('Time Series Inputs'!A877="","",'Time Series Inputs'!A877)</f>
        <v/>
      </c>
      <c r="B877" s="81">
        <f>IF('Time Series Inputs'!B877="","",'Time Series Inputs'!B877)</f>
        <v/>
      </c>
      <c r="C877" s="81">
        <f>IF('Time Series Inputs'!C877="","",'Time Series Inputs'!C877)</f>
        <v/>
      </c>
      <c r="D877" s="82">
        <f>IF(A877="","",'Apply Constraints'!A877)</f>
        <v/>
      </c>
      <c r="E877" s="82">
        <f>IF('Performance Calculation'!X877="","",'Performance Calculation'!X877)</f>
        <v/>
      </c>
    </row>
    <row customHeight="1" ht="15.75" r="878" s="75">
      <c r="A878" s="80">
        <f>IF('Time Series Inputs'!A878="","",'Time Series Inputs'!A878)</f>
        <v/>
      </c>
      <c r="B878" s="81">
        <f>IF('Time Series Inputs'!B878="","",'Time Series Inputs'!B878)</f>
        <v/>
      </c>
      <c r="C878" s="81">
        <f>IF('Time Series Inputs'!C878="","",'Time Series Inputs'!C878)</f>
        <v/>
      </c>
      <c r="D878" s="82">
        <f>IF(A878="","",'Apply Constraints'!A878)</f>
        <v/>
      </c>
      <c r="E878" s="82">
        <f>IF('Performance Calculation'!X878="","",'Performance Calculation'!X878)</f>
        <v/>
      </c>
    </row>
    <row customHeight="1" ht="15.75" r="879" s="75">
      <c r="A879" s="80">
        <f>IF('Time Series Inputs'!A879="","",'Time Series Inputs'!A879)</f>
        <v/>
      </c>
      <c r="B879" s="81">
        <f>IF('Time Series Inputs'!B879="","",'Time Series Inputs'!B879)</f>
        <v/>
      </c>
      <c r="C879" s="81">
        <f>IF('Time Series Inputs'!C879="","",'Time Series Inputs'!C879)</f>
        <v/>
      </c>
      <c r="D879" s="82">
        <f>IF(A879="","",'Apply Constraints'!A879)</f>
        <v/>
      </c>
      <c r="E879" s="82">
        <f>IF('Performance Calculation'!X879="","",'Performance Calculation'!X879)</f>
        <v/>
      </c>
    </row>
    <row customHeight="1" ht="15.75" r="880" s="75">
      <c r="A880" s="80">
        <f>IF('Time Series Inputs'!A880="","",'Time Series Inputs'!A880)</f>
        <v/>
      </c>
      <c r="B880" s="81">
        <f>IF('Time Series Inputs'!B880="","",'Time Series Inputs'!B880)</f>
        <v/>
      </c>
      <c r="C880" s="81">
        <f>IF('Time Series Inputs'!C880="","",'Time Series Inputs'!C880)</f>
        <v/>
      </c>
      <c r="D880" s="82">
        <f>IF(A880="","",'Apply Constraints'!A880)</f>
        <v/>
      </c>
      <c r="E880" s="82">
        <f>IF('Performance Calculation'!X880="","",'Performance Calculation'!X880)</f>
        <v/>
      </c>
    </row>
    <row customHeight="1" ht="15.75" r="881" s="75">
      <c r="A881" s="80">
        <f>IF('Time Series Inputs'!A881="","",'Time Series Inputs'!A881)</f>
        <v/>
      </c>
      <c r="B881" s="81">
        <f>IF('Time Series Inputs'!B881="","",'Time Series Inputs'!B881)</f>
        <v/>
      </c>
      <c r="C881" s="81">
        <f>IF('Time Series Inputs'!C881="","",'Time Series Inputs'!C881)</f>
        <v/>
      </c>
      <c r="D881" s="82">
        <f>IF(A881="","",'Apply Constraints'!A881)</f>
        <v/>
      </c>
      <c r="E881" s="82">
        <f>IF('Performance Calculation'!X881="","",'Performance Calculation'!X881)</f>
        <v/>
      </c>
    </row>
    <row customHeight="1" ht="15.75" r="882" s="75">
      <c r="A882" s="80">
        <f>IF('Time Series Inputs'!A882="","",'Time Series Inputs'!A882)</f>
        <v/>
      </c>
      <c r="B882" s="81">
        <f>IF('Time Series Inputs'!B882="","",'Time Series Inputs'!B882)</f>
        <v/>
      </c>
      <c r="C882" s="81">
        <f>IF('Time Series Inputs'!C882="","",'Time Series Inputs'!C882)</f>
        <v/>
      </c>
      <c r="D882" s="82">
        <f>IF(A882="","",'Apply Constraints'!A882)</f>
        <v/>
      </c>
      <c r="E882" s="82">
        <f>IF('Performance Calculation'!X882="","",'Performance Calculation'!X882)</f>
        <v/>
      </c>
    </row>
    <row customHeight="1" ht="15.75" r="883" s="75">
      <c r="A883" s="80">
        <f>IF('Time Series Inputs'!A883="","",'Time Series Inputs'!A883)</f>
        <v/>
      </c>
      <c r="B883" s="81">
        <f>IF('Time Series Inputs'!B883="","",'Time Series Inputs'!B883)</f>
        <v/>
      </c>
      <c r="C883" s="81">
        <f>IF('Time Series Inputs'!C883="","",'Time Series Inputs'!C883)</f>
        <v/>
      </c>
      <c r="D883" s="82">
        <f>IF(A883="","",'Apply Constraints'!A883)</f>
        <v/>
      </c>
      <c r="E883" s="82">
        <f>IF('Performance Calculation'!X883="","",'Performance Calculation'!X883)</f>
        <v/>
      </c>
    </row>
    <row customHeight="1" ht="15.75" r="884" s="75">
      <c r="A884" s="80">
        <f>IF('Time Series Inputs'!A884="","",'Time Series Inputs'!A884)</f>
        <v/>
      </c>
      <c r="B884" s="81">
        <f>IF('Time Series Inputs'!B884="","",'Time Series Inputs'!B884)</f>
        <v/>
      </c>
      <c r="C884" s="81">
        <f>IF('Time Series Inputs'!C884="","",'Time Series Inputs'!C884)</f>
        <v/>
      </c>
      <c r="D884" s="82">
        <f>IF(A884="","",'Apply Constraints'!A884)</f>
        <v/>
      </c>
      <c r="E884" s="82">
        <f>IF('Performance Calculation'!X884="","",'Performance Calculation'!X884)</f>
        <v/>
      </c>
    </row>
    <row customHeight="1" ht="15.75" r="885" s="75">
      <c r="A885" s="80">
        <f>IF('Time Series Inputs'!A885="","",'Time Series Inputs'!A885)</f>
        <v/>
      </c>
      <c r="B885" s="81">
        <f>IF('Time Series Inputs'!B885="","",'Time Series Inputs'!B885)</f>
        <v/>
      </c>
      <c r="C885" s="81">
        <f>IF('Time Series Inputs'!C885="","",'Time Series Inputs'!C885)</f>
        <v/>
      </c>
      <c r="D885" s="82">
        <f>IF(A885="","",'Apply Constraints'!A885)</f>
        <v/>
      </c>
      <c r="E885" s="82">
        <f>IF('Performance Calculation'!X885="","",'Performance Calculation'!X885)</f>
        <v/>
      </c>
    </row>
    <row customHeight="1" ht="15.75" r="886" s="75">
      <c r="A886" s="80">
        <f>IF('Time Series Inputs'!A886="","",'Time Series Inputs'!A886)</f>
        <v/>
      </c>
      <c r="B886" s="81">
        <f>IF('Time Series Inputs'!B886="","",'Time Series Inputs'!B886)</f>
        <v/>
      </c>
      <c r="C886" s="81">
        <f>IF('Time Series Inputs'!C886="","",'Time Series Inputs'!C886)</f>
        <v/>
      </c>
      <c r="D886" s="82">
        <f>IF(A886="","",'Apply Constraints'!A886)</f>
        <v/>
      </c>
      <c r="E886" s="82">
        <f>IF('Performance Calculation'!X886="","",'Performance Calculation'!X886)</f>
        <v/>
      </c>
    </row>
    <row customHeight="1" ht="15.75" r="887" s="75">
      <c r="A887" s="80">
        <f>IF('Time Series Inputs'!A887="","",'Time Series Inputs'!A887)</f>
        <v/>
      </c>
      <c r="B887" s="81">
        <f>IF('Time Series Inputs'!B887="","",'Time Series Inputs'!B887)</f>
        <v/>
      </c>
      <c r="C887" s="81">
        <f>IF('Time Series Inputs'!C887="","",'Time Series Inputs'!C887)</f>
        <v/>
      </c>
      <c r="D887" s="82">
        <f>IF(A887="","",'Apply Constraints'!A887)</f>
        <v/>
      </c>
      <c r="E887" s="82">
        <f>IF('Performance Calculation'!X887="","",'Performance Calculation'!X887)</f>
        <v/>
      </c>
    </row>
    <row customHeight="1" ht="15.75" r="888" s="75">
      <c r="A888" s="80">
        <f>IF('Time Series Inputs'!A888="","",'Time Series Inputs'!A888)</f>
        <v/>
      </c>
      <c r="B888" s="81">
        <f>IF('Time Series Inputs'!B888="","",'Time Series Inputs'!B888)</f>
        <v/>
      </c>
      <c r="C888" s="81">
        <f>IF('Time Series Inputs'!C888="","",'Time Series Inputs'!C888)</f>
        <v/>
      </c>
      <c r="D888" s="82">
        <f>IF(A888="","",'Apply Constraints'!A888)</f>
        <v/>
      </c>
      <c r="E888" s="82">
        <f>IF('Performance Calculation'!X888="","",'Performance Calculation'!X888)</f>
        <v/>
      </c>
    </row>
    <row customHeight="1" ht="15.75" r="889" s="75">
      <c r="A889" s="80">
        <f>IF('Time Series Inputs'!A889="","",'Time Series Inputs'!A889)</f>
        <v/>
      </c>
      <c r="B889" s="81">
        <f>IF('Time Series Inputs'!B889="","",'Time Series Inputs'!B889)</f>
        <v/>
      </c>
      <c r="C889" s="81">
        <f>IF('Time Series Inputs'!C889="","",'Time Series Inputs'!C889)</f>
        <v/>
      </c>
      <c r="D889" s="82">
        <f>IF(A889="","",'Apply Constraints'!A889)</f>
        <v/>
      </c>
      <c r="E889" s="82">
        <f>IF('Performance Calculation'!X889="","",'Performance Calculation'!X889)</f>
        <v/>
      </c>
    </row>
    <row customHeight="1" ht="15.75" r="890" s="75">
      <c r="A890" s="80">
        <f>IF('Time Series Inputs'!A890="","",'Time Series Inputs'!A890)</f>
        <v/>
      </c>
      <c r="B890" s="81">
        <f>IF('Time Series Inputs'!B890="","",'Time Series Inputs'!B890)</f>
        <v/>
      </c>
      <c r="C890" s="81">
        <f>IF('Time Series Inputs'!C890="","",'Time Series Inputs'!C890)</f>
        <v/>
      </c>
      <c r="D890" s="82">
        <f>IF(A890="","",'Apply Constraints'!A890)</f>
        <v/>
      </c>
      <c r="E890" s="82">
        <f>IF('Performance Calculation'!X890="","",'Performance Calculation'!X890)</f>
        <v/>
      </c>
    </row>
    <row customHeight="1" ht="15.75" r="891" s="75">
      <c r="A891" s="80">
        <f>IF('Time Series Inputs'!A891="","",'Time Series Inputs'!A891)</f>
        <v/>
      </c>
      <c r="B891" s="81">
        <f>IF('Time Series Inputs'!B891="","",'Time Series Inputs'!B891)</f>
        <v/>
      </c>
      <c r="C891" s="81">
        <f>IF('Time Series Inputs'!C891="","",'Time Series Inputs'!C891)</f>
        <v/>
      </c>
      <c r="D891" s="82">
        <f>IF(A891="","",'Apply Constraints'!A891)</f>
        <v/>
      </c>
      <c r="E891" s="82">
        <f>IF('Performance Calculation'!X891="","",'Performance Calculation'!X891)</f>
        <v/>
      </c>
    </row>
    <row customHeight="1" ht="15.75" r="892" s="75">
      <c r="A892" s="80">
        <f>IF('Time Series Inputs'!A892="","",'Time Series Inputs'!A892)</f>
        <v/>
      </c>
      <c r="B892" s="81">
        <f>IF('Time Series Inputs'!B892="","",'Time Series Inputs'!B892)</f>
        <v/>
      </c>
      <c r="C892" s="81">
        <f>IF('Time Series Inputs'!C892="","",'Time Series Inputs'!C892)</f>
        <v/>
      </c>
      <c r="D892" s="82">
        <f>IF(A892="","",'Apply Constraints'!A892)</f>
        <v/>
      </c>
      <c r="E892" s="82">
        <f>IF('Performance Calculation'!X892="","",'Performance Calculation'!X892)</f>
        <v/>
      </c>
    </row>
    <row customHeight="1" ht="15.75" r="893" s="75">
      <c r="A893" s="80">
        <f>IF('Time Series Inputs'!A893="","",'Time Series Inputs'!A893)</f>
        <v/>
      </c>
      <c r="B893" s="81">
        <f>IF('Time Series Inputs'!B893="","",'Time Series Inputs'!B893)</f>
        <v/>
      </c>
      <c r="C893" s="81">
        <f>IF('Time Series Inputs'!C893="","",'Time Series Inputs'!C893)</f>
        <v/>
      </c>
      <c r="D893" s="82">
        <f>IF(A893="","",'Apply Constraints'!A893)</f>
        <v/>
      </c>
      <c r="E893" s="82">
        <f>IF('Performance Calculation'!X893="","",'Performance Calculation'!X893)</f>
        <v/>
      </c>
    </row>
    <row customHeight="1" ht="15.75" r="894" s="75">
      <c r="A894" s="80">
        <f>IF('Time Series Inputs'!A894="","",'Time Series Inputs'!A894)</f>
        <v/>
      </c>
      <c r="B894" s="81">
        <f>IF('Time Series Inputs'!B894="","",'Time Series Inputs'!B894)</f>
        <v/>
      </c>
      <c r="C894" s="81">
        <f>IF('Time Series Inputs'!C894="","",'Time Series Inputs'!C894)</f>
        <v/>
      </c>
      <c r="D894" s="82">
        <f>IF(A894="","",'Apply Constraints'!A894)</f>
        <v/>
      </c>
      <c r="E894" s="82">
        <f>IF('Performance Calculation'!X894="","",'Performance Calculation'!X894)</f>
        <v/>
      </c>
    </row>
    <row customHeight="1" ht="15.75" r="895" s="75">
      <c r="A895" s="80">
        <f>IF('Time Series Inputs'!A895="","",'Time Series Inputs'!A895)</f>
        <v/>
      </c>
      <c r="B895" s="81">
        <f>IF('Time Series Inputs'!B895="","",'Time Series Inputs'!B895)</f>
        <v/>
      </c>
      <c r="C895" s="81">
        <f>IF('Time Series Inputs'!C895="","",'Time Series Inputs'!C895)</f>
        <v/>
      </c>
      <c r="D895" s="82">
        <f>IF(A895="","",'Apply Constraints'!A895)</f>
        <v/>
      </c>
      <c r="E895" s="82">
        <f>IF('Performance Calculation'!X895="","",'Performance Calculation'!X895)</f>
        <v/>
      </c>
    </row>
    <row customHeight="1" ht="15.75" r="896" s="75">
      <c r="A896" s="80">
        <f>IF('Time Series Inputs'!A896="","",'Time Series Inputs'!A896)</f>
        <v/>
      </c>
      <c r="B896" s="81">
        <f>IF('Time Series Inputs'!B896="","",'Time Series Inputs'!B896)</f>
        <v/>
      </c>
      <c r="C896" s="81">
        <f>IF('Time Series Inputs'!C896="","",'Time Series Inputs'!C896)</f>
        <v/>
      </c>
      <c r="D896" s="82">
        <f>IF(A896="","",'Apply Constraints'!A896)</f>
        <v/>
      </c>
      <c r="E896" s="82">
        <f>IF('Performance Calculation'!X896="","",'Performance Calculation'!X896)</f>
        <v/>
      </c>
    </row>
    <row customHeight="1" ht="15.75" r="897" s="75">
      <c r="A897" s="80">
        <f>IF('Time Series Inputs'!A897="","",'Time Series Inputs'!A897)</f>
        <v/>
      </c>
      <c r="B897" s="81">
        <f>IF('Time Series Inputs'!B897="","",'Time Series Inputs'!B897)</f>
        <v/>
      </c>
      <c r="C897" s="81">
        <f>IF('Time Series Inputs'!C897="","",'Time Series Inputs'!C897)</f>
        <v/>
      </c>
      <c r="D897" s="82">
        <f>IF(A897="","",'Apply Constraints'!A897)</f>
        <v/>
      </c>
      <c r="E897" s="82">
        <f>IF('Performance Calculation'!X897="","",'Performance Calculation'!X897)</f>
        <v/>
      </c>
    </row>
    <row customHeight="1" ht="15.75" r="898" s="75">
      <c r="A898" s="80">
        <f>IF('Time Series Inputs'!A898="","",'Time Series Inputs'!A898)</f>
        <v/>
      </c>
      <c r="B898" s="81">
        <f>IF('Time Series Inputs'!B898="","",'Time Series Inputs'!B898)</f>
        <v/>
      </c>
      <c r="C898" s="81">
        <f>IF('Time Series Inputs'!C898="","",'Time Series Inputs'!C898)</f>
        <v/>
      </c>
      <c r="D898" s="82">
        <f>IF(A898="","",'Apply Constraints'!A898)</f>
        <v/>
      </c>
      <c r="E898" s="82">
        <f>IF('Performance Calculation'!X898="","",'Performance Calculation'!X898)</f>
        <v/>
      </c>
    </row>
    <row customHeight="1" ht="15.75" r="899" s="75">
      <c r="A899" s="80">
        <f>IF('Time Series Inputs'!A899="","",'Time Series Inputs'!A899)</f>
        <v/>
      </c>
      <c r="B899" s="81">
        <f>IF('Time Series Inputs'!B899="","",'Time Series Inputs'!B899)</f>
        <v/>
      </c>
      <c r="C899" s="81">
        <f>IF('Time Series Inputs'!C899="","",'Time Series Inputs'!C899)</f>
        <v/>
      </c>
      <c r="D899" s="82">
        <f>IF(A899="","",'Apply Constraints'!A899)</f>
        <v/>
      </c>
      <c r="E899" s="82">
        <f>IF('Performance Calculation'!X899="","",'Performance Calculation'!X899)</f>
        <v/>
      </c>
    </row>
    <row customHeight="1" ht="15.75" r="900" s="75">
      <c r="A900" s="80">
        <f>IF('Time Series Inputs'!A900="","",'Time Series Inputs'!A900)</f>
        <v/>
      </c>
      <c r="B900" s="81">
        <f>IF('Time Series Inputs'!B900="","",'Time Series Inputs'!B900)</f>
        <v/>
      </c>
      <c r="C900" s="81">
        <f>IF('Time Series Inputs'!C900="","",'Time Series Inputs'!C900)</f>
        <v/>
      </c>
      <c r="D900" s="82">
        <f>IF(A900="","",'Apply Constraints'!A900)</f>
        <v/>
      </c>
      <c r="E900" s="82">
        <f>IF('Performance Calculation'!X900="","",'Performance Calculation'!X900)</f>
        <v/>
      </c>
    </row>
    <row customHeight="1" ht="15.75" r="901" s="75">
      <c r="A901" s="80">
        <f>IF('Time Series Inputs'!A901="","",'Time Series Inputs'!A901)</f>
        <v/>
      </c>
      <c r="B901" s="81">
        <f>IF('Time Series Inputs'!B901="","",'Time Series Inputs'!B901)</f>
        <v/>
      </c>
      <c r="C901" s="81">
        <f>IF('Time Series Inputs'!C901="","",'Time Series Inputs'!C901)</f>
        <v/>
      </c>
      <c r="D901" s="82">
        <f>IF(A901="","",'Apply Constraints'!A901)</f>
        <v/>
      </c>
      <c r="E901" s="82">
        <f>IF('Performance Calculation'!X901="","",'Performance Calculation'!X901)</f>
        <v/>
      </c>
    </row>
    <row customHeight="1" ht="15.75" r="902" s="75">
      <c r="A902" s="80">
        <f>IF('Time Series Inputs'!A902="","",'Time Series Inputs'!A902)</f>
        <v/>
      </c>
      <c r="B902" s="81">
        <f>IF('Time Series Inputs'!B902="","",'Time Series Inputs'!B902)</f>
        <v/>
      </c>
      <c r="C902" s="81">
        <f>IF('Time Series Inputs'!C902="","",'Time Series Inputs'!C902)</f>
        <v/>
      </c>
      <c r="D902" s="82">
        <f>IF(A902="","",'Apply Constraints'!A902)</f>
        <v/>
      </c>
      <c r="E902" s="82">
        <f>IF('Performance Calculation'!X902="","",'Performance Calculation'!X902)</f>
        <v/>
      </c>
    </row>
    <row customHeight="1" ht="15.75" r="903" s="75">
      <c r="A903" s="80">
        <f>IF('Time Series Inputs'!A903="","",'Time Series Inputs'!A903)</f>
        <v/>
      </c>
      <c r="B903" s="81">
        <f>IF('Time Series Inputs'!B903="","",'Time Series Inputs'!B903)</f>
        <v/>
      </c>
      <c r="C903" s="81">
        <f>IF('Time Series Inputs'!C903="","",'Time Series Inputs'!C903)</f>
        <v/>
      </c>
      <c r="D903" s="82">
        <f>IF(A903="","",'Apply Constraints'!A903)</f>
        <v/>
      </c>
      <c r="E903" s="82">
        <f>IF('Performance Calculation'!X903="","",'Performance Calculation'!X903)</f>
        <v/>
      </c>
    </row>
    <row customHeight="1" ht="15.75" r="904" s="75">
      <c r="A904" s="80">
        <f>IF('Time Series Inputs'!A904="","",'Time Series Inputs'!A904)</f>
        <v/>
      </c>
      <c r="B904" s="81">
        <f>IF('Time Series Inputs'!B904="","",'Time Series Inputs'!B904)</f>
        <v/>
      </c>
      <c r="C904" s="81">
        <f>IF('Time Series Inputs'!C904="","",'Time Series Inputs'!C904)</f>
        <v/>
      </c>
      <c r="D904" s="82">
        <f>IF(A904="","",'Apply Constraints'!A904)</f>
        <v/>
      </c>
      <c r="E904" s="82">
        <f>IF('Performance Calculation'!X904="","",'Performance Calculation'!X904)</f>
        <v/>
      </c>
    </row>
    <row customHeight="1" ht="15.75" r="905" s="75">
      <c r="A905" s="80">
        <f>IF('Time Series Inputs'!A905="","",'Time Series Inputs'!A905)</f>
        <v/>
      </c>
      <c r="B905" s="81">
        <f>IF('Time Series Inputs'!B905="","",'Time Series Inputs'!B905)</f>
        <v/>
      </c>
      <c r="C905" s="81">
        <f>IF('Time Series Inputs'!C905="","",'Time Series Inputs'!C905)</f>
        <v/>
      </c>
      <c r="D905" s="82">
        <f>IF(A905="","",'Apply Constraints'!A905)</f>
        <v/>
      </c>
      <c r="E905" s="82">
        <f>IF('Performance Calculation'!X905="","",'Performance Calculation'!X905)</f>
        <v/>
      </c>
    </row>
    <row customHeight="1" ht="15.75" r="906" s="75">
      <c r="A906" s="80">
        <f>IF('Time Series Inputs'!A906="","",'Time Series Inputs'!A906)</f>
        <v/>
      </c>
      <c r="B906" s="81">
        <f>IF('Time Series Inputs'!B906="","",'Time Series Inputs'!B906)</f>
        <v/>
      </c>
      <c r="C906" s="81">
        <f>IF('Time Series Inputs'!C906="","",'Time Series Inputs'!C906)</f>
        <v/>
      </c>
      <c r="D906" s="82">
        <f>IF(A906="","",'Apply Constraints'!A906)</f>
        <v/>
      </c>
      <c r="E906" s="82">
        <f>IF('Performance Calculation'!X906="","",'Performance Calculation'!X906)</f>
        <v/>
      </c>
    </row>
    <row customHeight="1" ht="15.75" r="907" s="75">
      <c r="A907" s="80">
        <f>IF('Time Series Inputs'!A907="","",'Time Series Inputs'!A907)</f>
        <v/>
      </c>
      <c r="B907" s="81">
        <f>IF('Time Series Inputs'!B907="","",'Time Series Inputs'!B907)</f>
        <v/>
      </c>
      <c r="C907" s="81">
        <f>IF('Time Series Inputs'!C907="","",'Time Series Inputs'!C907)</f>
        <v/>
      </c>
      <c r="D907" s="82">
        <f>IF(A907="","",'Apply Constraints'!A907)</f>
        <v/>
      </c>
      <c r="E907" s="82">
        <f>IF('Performance Calculation'!X907="","",'Performance Calculation'!X907)</f>
        <v/>
      </c>
    </row>
    <row customHeight="1" ht="15.75" r="908" s="75">
      <c r="A908" s="80">
        <f>IF('Time Series Inputs'!A908="","",'Time Series Inputs'!A908)</f>
        <v/>
      </c>
      <c r="B908" s="81">
        <f>IF('Time Series Inputs'!B908="","",'Time Series Inputs'!B908)</f>
        <v/>
      </c>
      <c r="C908" s="81">
        <f>IF('Time Series Inputs'!C908="","",'Time Series Inputs'!C908)</f>
        <v/>
      </c>
      <c r="D908" s="82">
        <f>IF(A908="","",'Apply Constraints'!A908)</f>
        <v/>
      </c>
      <c r="E908" s="82">
        <f>IF('Performance Calculation'!X908="","",'Performance Calculation'!X908)</f>
        <v/>
      </c>
    </row>
    <row customHeight="1" ht="15.75" r="909" s="75">
      <c r="A909" s="80">
        <f>IF('Time Series Inputs'!A909="","",'Time Series Inputs'!A909)</f>
        <v/>
      </c>
      <c r="B909" s="81">
        <f>IF('Time Series Inputs'!B909="","",'Time Series Inputs'!B909)</f>
        <v/>
      </c>
      <c r="C909" s="81">
        <f>IF('Time Series Inputs'!C909="","",'Time Series Inputs'!C909)</f>
        <v/>
      </c>
      <c r="D909" s="82">
        <f>IF(A909="","",'Apply Constraints'!A909)</f>
        <v/>
      </c>
      <c r="E909" s="82">
        <f>IF('Performance Calculation'!X909="","",'Performance Calculation'!X909)</f>
        <v/>
      </c>
    </row>
    <row customHeight="1" ht="15.75" r="910" s="75">
      <c r="A910" s="80">
        <f>IF('Time Series Inputs'!A910="","",'Time Series Inputs'!A910)</f>
        <v/>
      </c>
      <c r="B910" s="81">
        <f>IF('Time Series Inputs'!B910="","",'Time Series Inputs'!B910)</f>
        <v/>
      </c>
      <c r="C910" s="81">
        <f>IF('Time Series Inputs'!C910="","",'Time Series Inputs'!C910)</f>
        <v/>
      </c>
      <c r="D910" s="82">
        <f>IF(A910="","",'Apply Constraints'!A910)</f>
        <v/>
      </c>
      <c r="E910" s="82">
        <f>IF('Performance Calculation'!X910="","",'Performance Calculation'!X910)</f>
        <v/>
      </c>
    </row>
    <row customHeight="1" ht="15.75" r="911" s="75">
      <c r="A911" s="80">
        <f>IF('Time Series Inputs'!A911="","",'Time Series Inputs'!A911)</f>
        <v/>
      </c>
      <c r="B911" s="81">
        <f>IF('Time Series Inputs'!B911="","",'Time Series Inputs'!B911)</f>
        <v/>
      </c>
      <c r="C911" s="81">
        <f>IF('Time Series Inputs'!C911="","",'Time Series Inputs'!C911)</f>
        <v/>
      </c>
      <c r="D911" s="82">
        <f>IF(A911="","",'Apply Constraints'!A911)</f>
        <v/>
      </c>
      <c r="E911" s="82">
        <f>IF('Performance Calculation'!X911="","",'Performance Calculation'!X911)</f>
        <v/>
      </c>
    </row>
    <row customHeight="1" ht="15.75" r="912" s="75">
      <c r="A912" s="80">
        <f>IF('Time Series Inputs'!A912="","",'Time Series Inputs'!A912)</f>
        <v/>
      </c>
      <c r="B912" s="81">
        <f>IF('Time Series Inputs'!B912="","",'Time Series Inputs'!B912)</f>
        <v/>
      </c>
      <c r="C912" s="81">
        <f>IF('Time Series Inputs'!C912="","",'Time Series Inputs'!C912)</f>
        <v/>
      </c>
      <c r="D912" s="82">
        <f>IF(A912="","",'Apply Constraints'!A912)</f>
        <v/>
      </c>
      <c r="E912" s="82">
        <f>IF('Performance Calculation'!X912="","",'Performance Calculation'!X912)</f>
        <v/>
      </c>
    </row>
    <row customHeight="1" ht="15.75" r="913" s="75">
      <c r="A913" s="80">
        <f>IF('Time Series Inputs'!A913="","",'Time Series Inputs'!A913)</f>
        <v/>
      </c>
      <c r="B913" s="81">
        <f>IF('Time Series Inputs'!B913="","",'Time Series Inputs'!B913)</f>
        <v/>
      </c>
      <c r="C913" s="81">
        <f>IF('Time Series Inputs'!C913="","",'Time Series Inputs'!C913)</f>
        <v/>
      </c>
      <c r="D913" s="82">
        <f>IF(A913="","",'Apply Constraints'!A913)</f>
        <v/>
      </c>
      <c r="E913" s="82">
        <f>IF('Performance Calculation'!X913="","",'Performance Calculation'!X913)</f>
        <v/>
      </c>
    </row>
    <row customHeight="1" ht="15.75" r="914" s="75">
      <c r="A914" s="80">
        <f>IF('Time Series Inputs'!A914="","",'Time Series Inputs'!A914)</f>
        <v/>
      </c>
      <c r="B914" s="81">
        <f>IF('Time Series Inputs'!B914="","",'Time Series Inputs'!B914)</f>
        <v/>
      </c>
      <c r="C914" s="81">
        <f>IF('Time Series Inputs'!C914="","",'Time Series Inputs'!C914)</f>
        <v/>
      </c>
      <c r="D914" s="82">
        <f>IF(A914="","",'Apply Constraints'!A914)</f>
        <v/>
      </c>
      <c r="E914" s="82">
        <f>IF('Performance Calculation'!X914="","",'Performance Calculation'!X914)</f>
        <v/>
      </c>
    </row>
    <row customHeight="1" ht="15.75" r="915" s="75">
      <c r="A915" s="80">
        <f>IF('Time Series Inputs'!A915="","",'Time Series Inputs'!A915)</f>
        <v/>
      </c>
      <c r="B915" s="81">
        <f>IF('Time Series Inputs'!B915="","",'Time Series Inputs'!B915)</f>
        <v/>
      </c>
      <c r="C915" s="81">
        <f>IF('Time Series Inputs'!C915="","",'Time Series Inputs'!C915)</f>
        <v/>
      </c>
      <c r="D915" s="82">
        <f>IF(A915="","",'Apply Constraints'!A915)</f>
        <v/>
      </c>
      <c r="E915" s="82">
        <f>IF('Performance Calculation'!X915="","",'Performance Calculation'!X915)</f>
        <v/>
      </c>
    </row>
    <row customHeight="1" ht="15.75" r="916" s="75">
      <c r="A916" s="80">
        <f>IF('Time Series Inputs'!A916="","",'Time Series Inputs'!A916)</f>
        <v/>
      </c>
      <c r="B916" s="81">
        <f>IF('Time Series Inputs'!B916="","",'Time Series Inputs'!B916)</f>
        <v/>
      </c>
      <c r="C916" s="81">
        <f>IF('Time Series Inputs'!C916="","",'Time Series Inputs'!C916)</f>
        <v/>
      </c>
      <c r="D916" s="82">
        <f>IF(A916="","",'Apply Constraints'!A916)</f>
        <v/>
      </c>
      <c r="E916" s="82">
        <f>IF('Performance Calculation'!X916="","",'Performance Calculation'!X916)</f>
        <v/>
      </c>
    </row>
    <row customHeight="1" ht="15.75" r="917" s="75">
      <c r="A917" s="80">
        <f>IF('Time Series Inputs'!A917="","",'Time Series Inputs'!A917)</f>
        <v/>
      </c>
      <c r="B917" s="81">
        <f>IF('Time Series Inputs'!B917="","",'Time Series Inputs'!B917)</f>
        <v/>
      </c>
      <c r="C917" s="81">
        <f>IF('Time Series Inputs'!C917="","",'Time Series Inputs'!C917)</f>
        <v/>
      </c>
      <c r="D917" s="82">
        <f>IF(A917="","",'Apply Constraints'!A917)</f>
        <v/>
      </c>
      <c r="E917" s="82">
        <f>IF('Performance Calculation'!X917="","",'Performance Calculation'!X917)</f>
        <v/>
      </c>
    </row>
    <row customHeight="1" ht="15.75" r="918" s="75">
      <c r="A918" s="80">
        <f>IF('Time Series Inputs'!A918="","",'Time Series Inputs'!A918)</f>
        <v/>
      </c>
      <c r="B918" s="81">
        <f>IF('Time Series Inputs'!B918="","",'Time Series Inputs'!B918)</f>
        <v/>
      </c>
      <c r="C918" s="81">
        <f>IF('Time Series Inputs'!C918="","",'Time Series Inputs'!C918)</f>
        <v/>
      </c>
      <c r="D918" s="82">
        <f>IF(A918="","",'Apply Constraints'!A918)</f>
        <v/>
      </c>
      <c r="E918" s="82">
        <f>IF('Performance Calculation'!X918="","",'Performance Calculation'!X918)</f>
        <v/>
      </c>
    </row>
    <row customHeight="1" ht="15.75" r="919" s="75">
      <c r="A919" s="80">
        <f>IF('Time Series Inputs'!A919="","",'Time Series Inputs'!A919)</f>
        <v/>
      </c>
      <c r="B919" s="81">
        <f>IF('Time Series Inputs'!B919="","",'Time Series Inputs'!B919)</f>
        <v/>
      </c>
      <c r="C919" s="81">
        <f>IF('Time Series Inputs'!C919="","",'Time Series Inputs'!C919)</f>
        <v/>
      </c>
      <c r="D919" s="82">
        <f>IF(A919="","",'Apply Constraints'!A919)</f>
        <v/>
      </c>
      <c r="E919" s="82">
        <f>IF('Performance Calculation'!X919="","",'Performance Calculation'!X919)</f>
        <v/>
      </c>
    </row>
    <row customHeight="1" ht="15.75" r="920" s="75">
      <c r="A920" s="80">
        <f>IF('Time Series Inputs'!A920="","",'Time Series Inputs'!A920)</f>
        <v/>
      </c>
      <c r="B920" s="81">
        <f>IF('Time Series Inputs'!B920="","",'Time Series Inputs'!B920)</f>
        <v/>
      </c>
      <c r="C920" s="81">
        <f>IF('Time Series Inputs'!C920="","",'Time Series Inputs'!C920)</f>
        <v/>
      </c>
      <c r="D920" s="82">
        <f>IF(A920="","",'Apply Constraints'!A920)</f>
        <v/>
      </c>
      <c r="E920" s="82">
        <f>IF('Performance Calculation'!X920="","",'Performance Calculation'!X920)</f>
        <v/>
      </c>
    </row>
    <row customHeight="1" ht="15.75" r="921" s="75">
      <c r="A921" s="80">
        <f>IF('Time Series Inputs'!A921="","",'Time Series Inputs'!A921)</f>
        <v/>
      </c>
      <c r="B921" s="81">
        <f>IF('Time Series Inputs'!B921="","",'Time Series Inputs'!B921)</f>
        <v/>
      </c>
      <c r="C921" s="81">
        <f>IF('Time Series Inputs'!C921="","",'Time Series Inputs'!C921)</f>
        <v/>
      </c>
      <c r="D921" s="82">
        <f>IF(A921="","",'Apply Constraints'!A921)</f>
        <v/>
      </c>
      <c r="E921" s="82">
        <f>IF('Performance Calculation'!X921="","",'Performance Calculation'!X921)</f>
        <v/>
      </c>
    </row>
    <row customHeight="1" ht="15.75" r="922" s="75">
      <c r="A922" s="80">
        <f>IF('Time Series Inputs'!A922="","",'Time Series Inputs'!A922)</f>
        <v/>
      </c>
      <c r="B922" s="81">
        <f>IF('Time Series Inputs'!B922="","",'Time Series Inputs'!B922)</f>
        <v/>
      </c>
      <c r="C922" s="81">
        <f>IF('Time Series Inputs'!C922="","",'Time Series Inputs'!C922)</f>
        <v/>
      </c>
      <c r="D922" s="82">
        <f>IF(A922="","",'Apply Constraints'!A922)</f>
        <v/>
      </c>
      <c r="E922" s="82">
        <f>IF('Performance Calculation'!X922="","",'Performance Calculation'!X922)</f>
        <v/>
      </c>
    </row>
    <row customHeight="1" ht="15.75" r="923" s="75">
      <c r="A923" s="80">
        <f>IF('Time Series Inputs'!A923="","",'Time Series Inputs'!A923)</f>
        <v/>
      </c>
      <c r="B923" s="81">
        <f>IF('Time Series Inputs'!B923="","",'Time Series Inputs'!B923)</f>
        <v/>
      </c>
      <c r="C923" s="81">
        <f>IF('Time Series Inputs'!C923="","",'Time Series Inputs'!C923)</f>
        <v/>
      </c>
      <c r="D923" s="82">
        <f>IF(A923="","",'Apply Constraints'!A923)</f>
        <v/>
      </c>
      <c r="E923" s="82">
        <f>IF('Performance Calculation'!X923="","",'Performance Calculation'!X923)</f>
        <v/>
      </c>
    </row>
    <row customHeight="1" ht="15.75" r="924" s="75">
      <c r="A924" s="80">
        <f>IF('Time Series Inputs'!A924="","",'Time Series Inputs'!A924)</f>
        <v/>
      </c>
      <c r="B924" s="81">
        <f>IF('Time Series Inputs'!B924="","",'Time Series Inputs'!B924)</f>
        <v/>
      </c>
      <c r="C924" s="81">
        <f>IF('Time Series Inputs'!C924="","",'Time Series Inputs'!C924)</f>
        <v/>
      </c>
      <c r="D924" s="82">
        <f>IF(A924="","",'Apply Constraints'!A924)</f>
        <v/>
      </c>
      <c r="E924" s="82">
        <f>IF('Performance Calculation'!X924="","",'Performance Calculation'!X924)</f>
        <v/>
      </c>
    </row>
    <row customHeight="1" ht="15.75" r="925" s="75">
      <c r="A925" s="80">
        <f>IF('Time Series Inputs'!A925="","",'Time Series Inputs'!A925)</f>
        <v/>
      </c>
      <c r="B925" s="81">
        <f>IF('Time Series Inputs'!B925="","",'Time Series Inputs'!B925)</f>
        <v/>
      </c>
      <c r="C925" s="81">
        <f>IF('Time Series Inputs'!C925="","",'Time Series Inputs'!C925)</f>
        <v/>
      </c>
      <c r="D925" s="82">
        <f>IF(A925="","",'Apply Constraints'!A925)</f>
        <v/>
      </c>
      <c r="E925" s="82">
        <f>IF('Performance Calculation'!X925="","",'Performance Calculation'!X925)</f>
        <v/>
      </c>
    </row>
    <row customHeight="1" ht="15.75" r="926" s="75">
      <c r="A926" s="80">
        <f>IF('Time Series Inputs'!A926="","",'Time Series Inputs'!A926)</f>
        <v/>
      </c>
      <c r="B926" s="81">
        <f>IF('Time Series Inputs'!B926="","",'Time Series Inputs'!B926)</f>
        <v/>
      </c>
      <c r="C926" s="81">
        <f>IF('Time Series Inputs'!C926="","",'Time Series Inputs'!C926)</f>
        <v/>
      </c>
      <c r="D926" s="82">
        <f>IF(A926="","",'Apply Constraints'!A926)</f>
        <v/>
      </c>
      <c r="E926" s="82">
        <f>IF('Performance Calculation'!X926="","",'Performance Calculation'!X926)</f>
        <v/>
      </c>
    </row>
    <row customHeight="1" ht="15.75" r="927" s="75">
      <c r="A927" s="80">
        <f>IF('Time Series Inputs'!A927="","",'Time Series Inputs'!A927)</f>
        <v/>
      </c>
      <c r="B927" s="81">
        <f>IF('Time Series Inputs'!B927="","",'Time Series Inputs'!B927)</f>
        <v/>
      </c>
      <c r="C927" s="81">
        <f>IF('Time Series Inputs'!C927="","",'Time Series Inputs'!C927)</f>
        <v/>
      </c>
      <c r="D927" s="82">
        <f>IF(A927="","",'Apply Constraints'!A927)</f>
        <v/>
      </c>
      <c r="E927" s="82">
        <f>IF('Performance Calculation'!X927="","",'Performance Calculation'!X927)</f>
        <v/>
      </c>
    </row>
    <row customHeight="1" ht="15.75" r="928" s="75">
      <c r="A928" s="80">
        <f>IF('Time Series Inputs'!A928="","",'Time Series Inputs'!A928)</f>
        <v/>
      </c>
      <c r="B928" s="81">
        <f>IF('Time Series Inputs'!B928="","",'Time Series Inputs'!B928)</f>
        <v/>
      </c>
      <c r="C928" s="81">
        <f>IF('Time Series Inputs'!C928="","",'Time Series Inputs'!C928)</f>
        <v/>
      </c>
      <c r="D928" s="82">
        <f>IF(A928="","",'Apply Constraints'!A928)</f>
        <v/>
      </c>
      <c r="E928" s="82">
        <f>IF('Performance Calculation'!X928="","",'Performance Calculation'!X928)</f>
        <v/>
      </c>
    </row>
    <row customHeight="1" ht="15.75" r="929" s="75">
      <c r="A929" s="80">
        <f>IF('Time Series Inputs'!A929="","",'Time Series Inputs'!A929)</f>
        <v/>
      </c>
      <c r="B929" s="81">
        <f>IF('Time Series Inputs'!B929="","",'Time Series Inputs'!B929)</f>
        <v/>
      </c>
      <c r="C929" s="81">
        <f>IF('Time Series Inputs'!C929="","",'Time Series Inputs'!C929)</f>
        <v/>
      </c>
      <c r="D929" s="82">
        <f>IF(A929="","",'Apply Constraints'!A929)</f>
        <v/>
      </c>
      <c r="E929" s="82">
        <f>IF('Performance Calculation'!X929="","",'Performance Calculation'!X929)</f>
        <v/>
      </c>
    </row>
    <row customHeight="1" ht="15.75" r="930" s="75">
      <c r="A930" s="80">
        <f>IF('Time Series Inputs'!A930="","",'Time Series Inputs'!A930)</f>
        <v/>
      </c>
      <c r="B930" s="81">
        <f>IF('Time Series Inputs'!B930="","",'Time Series Inputs'!B930)</f>
        <v/>
      </c>
      <c r="C930" s="81">
        <f>IF('Time Series Inputs'!C930="","",'Time Series Inputs'!C930)</f>
        <v/>
      </c>
      <c r="D930" s="82">
        <f>IF(A930="","",'Apply Constraints'!A930)</f>
        <v/>
      </c>
      <c r="E930" s="82">
        <f>IF('Performance Calculation'!X930="","",'Performance Calculation'!X930)</f>
        <v/>
      </c>
    </row>
    <row customHeight="1" ht="15.75" r="931" s="75">
      <c r="A931" s="80">
        <f>IF('Time Series Inputs'!A931="","",'Time Series Inputs'!A931)</f>
        <v/>
      </c>
      <c r="B931" s="81">
        <f>IF('Time Series Inputs'!B931="","",'Time Series Inputs'!B931)</f>
        <v/>
      </c>
      <c r="C931" s="81">
        <f>IF('Time Series Inputs'!C931="","",'Time Series Inputs'!C931)</f>
        <v/>
      </c>
      <c r="D931" s="82">
        <f>IF(A931="","",'Apply Constraints'!A931)</f>
        <v/>
      </c>
      <c r="E931" s="82">
        <f>IF('Performance Calculation'!X931="","",'Performance Calculation'!X931)</f>
        <v/>
      </c>
    </row>
    <row customHeight="1" ht="15.75" r="932" s="75">
      <c r="A932" s="80">
        <f>IF('Time Series Inputs'!A932="","",'Time Series Inputs'!A932)</f>
        <v/>
      </c>
      <c r="B932" s="81">
        <f>IF('Time Series Inputs'!B932="","",'Time Series Inputs'!B932)</f>
        <v/>
      </c>
      <c r="C932" s="81">
        <f>IF('Time Series Inputs'!C932="","",'Time Series Inputs'!C932)</f>
        <v/>
      </c>
      <c r="D932" s="82">
        <f>IF(A932="","",'Apply Constraints'!A932)</f>
        <v/>
      </c>
      <c r="E932" s="82">
        <f>IF('Performance Calculation'!X932="","",'Performance Calculation'!X932)</f>
        <v/>
      </c>
    </row>
    <row customHeight="1" ht="15.75" r="933" s="75">
      <c r="A933" s="80">
        <f>IF('Time Series Inputs'!A933="","",'Time Series Inputs'!A933)</f>
        <v/>
      </c>
      <c r="B933" s="81">
        <f>IF('Time Series Inputs'!B933="","",'Time Series Inputs'!B933)</f>
        <v/>
      </c>
      <c r="C933" s="81">
        <f>IF('Time Series Inputs'!C933="","",'Time Series Inputs'!C933)</f>
        <v/>
      </c>
      <c r="D933" s="82">
        <f>IF(A933="","",'Apply Constraints'!A933)</f>
        <v/>
      </c>
      <c r="E933" s="82">
        <f>IF('Performance Calculation'!X933="","",'Performance Calculation'!X933)</f>
        <v/>
      </c>
    </row>
    <row customHeight="1" ht="15.75" r="934" s="75">
      <c r="A934" s="80">
        <f>IF('Time Series Inputs'!A934="","",'Time Series Inputs'!A934)</f>
        <v/>
      </c>
      <c r="B934" s="81">
        <f>IF('Time Series Inputs'!B934="","",'Time Series Inputs'!B934)</f>
        <v/>
      </c>
      <c r="C934" s="81">
        <f>IF('Time Series Inputs'!C934="","",'Time Series Inputs'!C934)</f>
        <v/>
      </c>
      <c r="D934" s="82">
        <f>IF(A934="","",'Apply Constraints'!A934)</f>
        <v/>
      </c>
      <c r="E934" s="82">
        <f>IF('Performance Calculation'!X934="","",'Performance Calculation'!X934)</f>
        <v/>
      </c>
    </row>
    <row customHeight="1" ht="15.75" r="935" s="75">
      <c r="A935" s="80">
        <f>IF('Time Series Inputs'!A935="","",'Time Series Inputs'!A935)</f>
        <v/>
      </c>
      <c r="B935" s="81">
        <f>IF('Time Series Inputs'!B935="","",'Time Series Inputs'!B935)</f>
        <v/>
      </c>
      <c r="C935" s="81">
        <f>IF('Time Series Inputs'!C935="","",'Time Series Inputs'!C935)</f>
        <v/>
      </c>
      <c r="D935" s="82">
        <f>IF(A935="","",'Apply Constraints'!A935)</f>
        <v/>
      </c>
      <c r="E935" s="82">
        <f>IF('Performance Calculation'!X935="","",'Performance Calculation'!X935)</f>
        <v/>
      </c>
    </row>
    <row customHeight="1" ht="15.75" r="936" s="75">
      <c r="A936" s="80">
        <f>IF('Time Series Inputs'!A936="","",'Time Series Inputs'!A936)</f>
        <v/>
      </c>
      <c r="B936" s="81">
        <f>IF('Time Series Inputs'!B936="","",'Time Series Inputs'!B936)</f>
        <v/>
      </c>
      <c r="C936" s="81">
        <f>IF('Time Series Inputs'!C936="","",'Time Series Inputs'!C936)</f>
        <v/>
      </c>
      <c r="D936" s="82">
        <f>IF(A936="","",'Apply Constraints'!A936)</f>
        <v/>
      </c>
      <c r="E936" s="82">
        <f>IF('Performance Calculation'!X936="","",'Performance Calculation'!X936)</f>
        <v/>
      </c>
    </row>
    <row customHeight="1" ht="15.75" r="937" s="75">
      <c r="A937" s="80">
        <f>IF('Time Series Inputs'!A937="","",'Time Series Inputs'!A937)</f>
        <v/>
      </c>
      <c r="B937" s="81">
        <f>IF('Time Series Inputs'!B937="","",'Time Series Inputs'!B937)</f>
        <v/>
      </c>
      <c r="C937" s="81">
        <f>IF('Time Series Inputs'!C937="","",'Time Series Inputs'!C937)</f>
        <v/>
      </c>
      <c r="D937" s="82">
        <f>IF(A937="","",'Apply Constraints'!A937)</f>
        <v/>
      </c>
      <c r="E937" s="82">
        <f>IF('Performance Calculation'!X937="","",'Performance Calculation'!X937)</f>
        <v/>
      </c>
    </row>
    <row customHeight="1" ht="15.75" r="938" s="75">
      <c r="A938" s="80">
        <f>IF('Time Series Inputs'!A938="","",'Time Series Inputs'!A938)</f>
        <v/>
      </c>
      <c r="B938" s="81">
        <f>IF('Time Series Inputs'!B938="","",'Time Series Inputs'!B938)</f>
        <v/>
      </c>
      <c r="C938" s="81">
        <f>IF('Time Series Inputs'!C938="","",'Time Series Inputs'!C938)</f>
        <v/>
      </c>
      <c r="D938" s="82">
        <f>IF(A938="","",'Apply Constraints'!A938)</f>
        <v/>
      </c>
      <c r="E938" s="82">
        <f>IF('Performance Calculation'!X938="","",'Performance Calculation'!X938)</f>
        <v/>
      </c>
    </row>
    <row customHeight="1" ht="15.75" r="939" s="75">
      <c r="A939" s="80">
        <f>IF('Time Series Inputs'!A939="","",'Time Series Inputs'!A939)</f>
        <v/>
      </c>
      <c r="B939" s="81">
        <f>IF('Time Series Inputs'!B939="","",'Time Series Inputs'!B939)</f>
        <v/>
      </c>
      <c r="C939" s="81">
        <f>IF('Time Series Inputs'!C939="","",'Time Series Inputs'!C939)</f>
        <v/>
      </c>
      <c r="D939" s="82">
        <f>IF(A939="","",'Apply Constraints'!A939)</f>
        <v/>
      </c>
      <c r="E939" s="82">
        <f>IF('Performance Calculation'!X939="","",'Performance Calculation'!X939)</f>
        <v/>
      </c>
    </row>
    <row customHeight="1" ht="15.75" r="940" s="75">
      <c r="A940" s="80">
        <f>IF('Time Series Inputs'!A940="","",'Time Series Inputs'!A940)</f>
        <v/>
      </c>
      <c r="B940" s="81">
        <f>IF('Time Series Inputs'!B940="","",'Time Series Inputs'!B940)</f>
        <v/>
      </c>
      <c r="C940" s="81">
        <f>IF('Time Series Inputs'!C940="","",'Time Series Inputs'!C940)</f>
        <v/>
      </c>
      <c r="D940" s="82">
        <f>IF(A940="","",'Apply Constraints'!A940)</f>
        <v/>
      </c>
      <c r="E940" s="82">
        <f>IF('Performance Calculation'!X940="","",'Performance Calculation'!X940)</f>
        <v/>
      </c>
    </row>
    <row customHeight="1" ht="15.75" r="941" s="75">
      <c r="A941" s="80">
        <f>IF('Time Series Inputs'!A941="","",'Time Series Inputs'!A941)</f>
        <v/>
      </c>
      <c r="B941" s="81">
        <f>IF('Time Series Inputs'!B941="","",'Time Series Inputs'!B941)</f>
        <v/>
      </c>
      <c r="C941" s="81">
        <f>IF('Time Series Inputs'!C941="","",'Time Series Inputs'!C941)</f>
        <v/>
      </c>
      <c r="D941" s="82">
        <f>IF(A941="","",'Apply Constraints'!A941)</f>
        <v/>
      </c>
      <c r="E941" s="82">
        <f>IF('Performance Calculation'!X941="","",'Performance Calculation'!X941)</f>
        <v/>
      </c>
    </row>
    <row customHeight="1" ht="15.75" r="942" s="75">
      <c r="A942" s="80">
        <f>IF('Time Series Inputs'!A942="","",'Time Series Inputs'!A942)</f>
        <v/>
      </c>
      <c r="B942" s="81">
        <f>IF('Time Series Inputs'!B942="","",'Time Series Inputs'!B942)</f>
        <v/>
      </c>
      <c r="C942" s="81">
        <f>IF('Time Series Inputs'!C942="","",'Time Series Inputs'!C942)</f>
        <v/>
      </c>
      <c r="D942" s="82">
        <f>IF(A942="","",'Apply Constraints'!A942)</f>
        <v/>
      </c>
      <c r="E942" s="82">
        <f>IF('Performance Calculation'!X942="","",'Performance Calculation'!X942)</f>
        <v/>
      </c>
    </row>
    <row customHeight="1" ht="15.75" r="943" s="75">
      <c r="A943" s="80">
        <f>IF('Time Series Inputs'!A943="","",'Time Series Inputs'!A943)</f>
        <v/>
      </c>
      <c r="B943" s="81">
        <f>IF('Time Series Inputs'!B943="","",'Time Series Inputs'!B943)</f>
        <v/>
      </c>
      <c r="C943" s="81">
        <f>IF('Time Series Inputs'!C943="","",'Time Series Inputs'!C943)</f>
        <v/>
      </c>
      <c r="D943" s="82">
        <f>IF(A943="","",'Apply Constraints'!A943)</f>
        <v/>
      </c>
      <c r="E943" s="82">
        <f>IF('Performance Calculation'!X943="","",'Performance Calculation'!X943)</f>
        <v/>
      </c>
    </row>
    <row customHeight="1" ht="15.75" r="944" s="75">
      <c r="A944" s="80">
        <f>IF('Time Series Inputs'!A944="","",'Time Series Inputs'!A944)</f>
        <v/>
      </c>
      <c r="B944" s="81">
        <f>IF('Time Series Inputs'!B944="","",'Time Series Inputs'!B944)</f>
        <v/>
      </c>
      <c r="C944" s="81">
        <f>IF('Time Series Inputs'!C944="","",'Time Series Inputs'!C944)</f>
        <v/>
      </c>
      <c r="D944" s="82">
        <f>IF(A944="","",'Apply Constraints'!A944)</f>
        <v/>
      </c>
      <c r="E944" s="82">
        <f>IF('Performance Calculation'!X944="","",'Performance Calculation'!X944)</f>
        <v/>
      </c>
    </row>
    <row customHeight="1" ht="15.75" r="945" s="75">
      <c r="A945" s="80">
        <f>IF('Time Series Inputs'!A945="","",'Time Series Inputs'!A945)</f>
        <v/>
      </c>
      <c r="B945" s="81">
        <f>IF('Time Series Inputs'!B945="","",'Time Series Inputs'!B945)</f>
        <v/>
      </c>
      <c r="C945" s="81">
        <f>IF('Time Series Inputs'!C945="","",'Time Series Inputs'!C945)</f>
        <v/>
      </c>
      <c r="D945" s="82">
        <f>IF(A945="","",'Apply Constraints'!A945)</f>
        <v/>
      </c>
      <c r="E945" s="82">
        <f>IF('Performance Calculation'!X945="","",'Performance Calculation'!X945)</f>
        <v/>
      </c>
    </row>
    <row customHeight="1" ht="15.75" r="946" s="75">
      <c r="A946" s="80">
        <f>IF('Time Series Inputs'!A946="","",'Time Series Inputs'!A946)</f>
        <v/>
      </c>
      <c r="B946" s="81">
        <f>IF('Time Series Inputs'!B946="","",'Time Series Inputs'!B946)</f>
        <v/>
      </c>
      <c r="C946" s="81">
        <f>IF('Time Series Inputs'!C946="","",'Time Series Inputs'!C946)</f>
        <v/>
      </c>
      <c r="D946" s="82">
        <f>IF(A946="","",'Apply Constraints'!A946)</f>
        <v/>
      </c>
      <c r="E946" s="82">
        <f>IF('Performance Calculation'!X946="","",'Performance Calculation'!X946)</f>
        <v/>
      </c>
    </row>
    <row customHeight="1" ht="15.75" r="947" s="75">
      <c r="A947" s="80">
        <f>IF('Time Series Inputs'!A947="","",'Time Series Inputs'!A947)</f>
        <v/>
      </c>
      <c r="B947" s="81">
        <f>IF('Time Series Inputs'!B947="","",'Time Series Inputs'!B947)</f>
        <v/>
      </c>
      <c r="C947" s="81">
        <f>IF('Time Series Inputs'!C947="","",'Time Series Inputs'!C947)</f>
        <v/>
      </c>
      <c r="D947" s="82">
        <f>IF(A947="","",'Apply Constraints'!A947)</f>
        <v/>
      </c>
      <c r="E947" s="82">
        <f>IF('Performance Calculation'!X947="","",'Performance Calculation'!X947)</f>
        <v/>
      </c>
    </row>
    <row customHeight="1" ht="15.75" r="948" s="75">
      <c r="A948" s="80">
        <f>IF('Time Series Inputs'!A948="","",'Time Series Inputs'!A948)</f>
        <v/>
      </c>
      <c r="B948" s="81">
        <f>IF('Time Series Inputs'!B948="","",'Time Series Inputs'!B948)</f>
        <v/>
      </c>
      <c r="C948" s="81">
        <f>IF('Time Series Inputs'!C948="","",'Time Series Inputs'!C948)</f>
        <v/>
      </c>
      <c r="D948" s="82">
        <f>IF(A948="","",'Apply Constraints'!A948)</f>
        <v/>
      </c>
      <c r="E948" s="82">
        <f>IF('Performance Calculation'!X948="","",'Performance Calculation'!X948)</f>
        <v/>
      </c>
    </row>
    <row customHeight="1" ht="15.75" r="949" s="75">
      <c r="A949" s="80">
        <f>IF('Time Series Inputs'!A949="","",'Time Series Inputs'!A949)</f>
        <v/>
      </c>
      <c r="B949" s="81">
        <f>IF('Time Series Inputs'!B949="","",'Time Series Inputs'!B949)</f>
        <v/>
      </c>
      <c r="C949" s="81">
        <f>IF('Time Series Inputs'!C949="","",'Time Series Inputs'!C949)</f>
        <v/>
      </c>
      <c r="D949" s="82">
        <f>IF(A949="","",'Apply Constraints'!A949)</f>
        <v/>
      </c>
      <c r="E949" s="82">
        <f>IF('Performance Calculation'!X949="","",'Performance Calculation'!X949)</f>
        <v/>
      </c>
    </row>
    <row customHeight="1" ht="15.75" r="950" s="75">
      <c r="A950" s="80">
        <f>IF('Time Series Inputs'!A950="","",'Time Series Inputs'!A950)</f>
        <v/>
      </c>
      <c r="B950" s="81">
        <f>IF('Time Series Inputs'!B950="","",'Time Series Inputs'!B950)</f>
        <v/>
      </c>
      <c r="C950" s="81">
        <f>IF('Time Series Inputs'!C950="","",'Time Series Inputs'!C950)</f>
        <v/>
      </c>
      <c r="D950" s="82">
        <f>IF(A950="","",'Apply Constraints'!A950)</f>
        <v/>
      </c>
      <c r="E950" s="82">
        <f>IF('Performance Calculation'!X950="","",'Performance Calculation'!X950)</f>
        <v/>
      </c>
    </row>
    <row customHeight="1" ht="15.75" r="951" s="75">
      <c r="A951" s="80">
        <f>IF('Time Series Inputs'!A951="","",'Time Series Inputs'!A951)</f>
        <v/>
      </c>
      <c r="B951" s="81">
        <f>IF('Time Series Inputs'!B951="","",'Time Series Inputs'!B951)</f>
        <v/>
      </c>
      <c r="C951" s="81">
        <f>IF('Time Series Inputs'!C951="","",'Time Series Inputs'!C951)</f>
        <v/>
      </c>
      <c r="D951" s="82">
        <f>IF(A951="","",'Apply Constraints'!A951)</f>
        <v/>
      </c>
      <c r="E951" s="82">
        <f>IF('Performance Calculation'!X951="","",'Performance Calculation'!X951)</f>
        <v/>
      </c>
    </row>
    <row customHeight="1" ht="15.75" r="952" s="75">
      <c r="A952" s="80">
        <f>IF('Time Series Inputs'!A952="","",'Time Series Inputs'!A952)</f>
        <v/>
      </c>
      <c r="B952" s="81">
        <f>IF('Time Series Inputs'!B952="","",'Time Series Inputs'!B952)</f>
        <v/>
      </c>
      <c r="C952" s="81">
        <f>IF('Time Series Inputs'!C952="","",'Time Series Inputs'!C952)</f>
        <v/>
      </c>
      <c r="D952" s="82">
        <f>IF(A952="","",'Apply Constraints'!A952)</f>
        <v/>
      </c>
      <c r="E952" s="82">
        <f>IF('Performance Calculation'!X952="","",'Performance Calculation'!X952)</f>
        <v/>
      </c>
    </row>
    <row customHeight="1" ht="15.75" r="953" s="75">
      <c r="A953" s="80">
        <f>IF('Time Series Inputs'!A953="","",'Time Series Inputs'!A953)</f>
        <v/>
      </c>
      <c r="B953" s="81">
        <f>IF('Time Series Inputs'!B953="","",'Time Series Inputs'!B953)</f>
        <v/>
      </c>
      <c r="C953" s="81">
        <f>IF('Time Series Inputs'!C953="","",'Time Series Inputs'!C953)</f>
        <v/>
      </c>
      <c r="D953" s="82">
        <f>IF(A953="","",'Apply Constraints'!A953)</f>
        <v/>
      </c>
      <c r="E953" s="82">
        <f>IF('Performance Calculation'!X953="","",'Performance Calculation'!X953)</f>
        <v/>
      </c>
    </row>
    <row customHeight="1" ht="15.75" r="954" s="75">
      <c r="A954" s="80">
        <f>IF('Time Series Inputs'!A954="","",'Time Series Inputs'!A954)</f>
        <v/>
      </c>
      <c r="B954" s="81">
        <f>IF('Time Series Inputs'!B954="","",'Time Series Inputs'!B954)</f>
        <v/>
      </c>
      <c r="C954" s="81">
        <f>IF('Time Series Inputs'!C954="","",'Time Series Inputs'!C954)</f>
        <v/>
      </c>
      <c r="D954" s="82">
        <f>IF(A954="","",'Apply Constraints'!A954)</f>
        <v/>
      </c>
      <c r="E954" s="82">
        <f>IF('Performance Calculation'!X954="","",'Performance Calculation'!X954)</f>
        <v/>
      </c>
    </row>
    <row customHeight="1" ht="15.75" r="955" s="75">
      <c r="A955" s="80">
        <f>IF('Time Series Inputs'!A955="","",'Time Series Inputs'!A955)</f>
        <v/>
      </c>
      <c r="B955" s="81">
        <f>IF('Time Series Inputs'!B955="","",'Time Series Inputs'!B955)</f>
        <v/>
      </c>
      <c r="C955" s="81">
        <f>IF('Time Series Inputs'!C955="","",'Time Series Inputs'!C955)</f>
        <v/>
      </c>
      <c r="D955" s="82">
        <f>IF(A955="","",'Apply Constraints'!A955)</f>
        <v/>
      </c>
      <c r="E955" s="82">
        <f>IF('Performance Calculation'!X955="","",'Performance Calculation'!X955)</f>
        <v/>
      </c>
    </row>
    <row customHeight="1" ht="15.75" r="956" s="75">
      <c r="A956" s="80">
        <f>IF('Time Series Inputs'!A956="","",'Time Series Inputs'!A956)</f>
        <v/>
      </c>
      <c r="B956" s="81">
        <f>IF('Time Series Inputs'!B956="","",'Time Series Inputs'!B956)</f>
        <v/>
      </c>
      <c r="C956" s="81">
        <f>IF('Time Series Inputs'!C956="","",'Time Series Inputs'!C956)</f>
        <v/>
      </c>
      <c r="D956" s="82">
        <f>IF(A956="","",'Apply Constraints'!A956)</f>
        <v/>
      </c>
      <c r="E956" s="82">
        <f>IF('Performance Calculation'!X956="","",'Performance Calculation'!X956)</f>
        <v/>
      </c>
    </row>
    <row customHeight="1" ht="15.75" r="957" s="75">
      <c r="A957" s="80">
        <f>IF('Time Series Inputs'!A957="","",'Time Series Inputs'!A957)</f>
        <v/>
      </c>
      <c r="B957" s="81">
        <f>IF('Time Series Inputs'!B957="","",'Time Series Inputs'!B957)</f>
        <v/>
      </c>
      <c r="C957" s="81">
        <f>IF('Time Series Inputs'!C957="","",'Time Series Inputs'!C957)</f>
        <v/>
      </c>
      <c r="D957" s="82">
        <f>IF(A957="","",'Apply Constraints'!A957)</f>
        <v/>
      </c>
      <c r="E957" s="82">
        <f>IF('Performance Calculation'!X957="","",'Performance Calculation'!X957)</f>
        <v/>
      </c>
    </row>
    <row customHeight="1" ht="15.75" r="958" s="75">
      <c r="A958" s="80">
        <f>IF('Time Series Inputs'!A958="","",'Time Series Inputs'!A958)</f>
        <v/>
      </c>
      <c r="B958" s="81">
        <f>IF('Time Series Inputs'!B958="","",'Time Series Inputs'!B958)</f>
        <v/>
      </c>
      <c r="C958" s="81">
        <f>IF('Time Series Inputs'!C958="","",'Time Series Inputs'!C958)</f>
        <v/>
      </c>
      <c r="D958" s="82">
        <f>IF(A958="","",'Apply Constraints'!A958)</f>
        <v/>
      </c>
      <c r="E958" s="82">
        <f>IF('Performance Calculation'!X958="","",'Performance Calculation'!X958)</f>
        <v/>
      </c>
    </row>
    <row customHeight="1" ht="15.75" r="959" s="75">
      <c r="A959" s="80">
        <f>IF('Time Series Inputs'!A959="","",'Time Series Inputs'!A959)</f>
        <v/>
      </c>
      <c r="B959" s="81">
        <f>IF('Time Series Inputs'!B959="","",'Time Series Inputs'!B959)</f>
        <v/>
      </c>
      <c r="C959" s="81">
        <f>IF('Time Series Inputs'!C959="","",'Time Series Inputs'!C959)</f>
        <v/>
      </c>
      <c r="D959" s="82">
        <f>IF(A959="","",'Apply Constraints'!A959)</f>
        <v/>
      </c>
      <c r="E959" s="82">
        <f>IF('Performance Calculation'!X959="","",'Performance Calculation'!X959)</f>
        <v/>
      </c>
    </row>
    <row customHeight="1" ht="15.75" r="960" s="75">
      <c r="A960" s="80">
        <f>IF('Time Series Inputs'!A960="","",'Time Series Inputs'!A960)</f>
        <v/>
      </c>
      <c r="B960" s="81">
        <f>IF('Time Series Inputs'!B960="","",'Time Series Inputs'!B960)</f>
        <v/>
      </c>
      <c r="C960" s="81">
        <f>IF('Time Series Inputs'!C960="","",'Time Series Inputs'!C960)</f>
        <v/>
      </c>
      <c r="D960" s="82">
        <f>IF(A960="","",'Apply Constraints'!A960)</f>
        <v/>
      </c>
      <c r="E960" s="82">
        <f>IF('Performance Calculation'!X960="","",'Performance Calculation'!X960)</f>
        <v/>
      </c>
    </row>
    <row customHeight="1" ht="15.75" r="961" s="75">
      <c r="A961" s="80">
        <f>IF('Time Series Inputs'!A961="","",'Time Series Inputs'!A961)</f>
        <v/>
      </c>
      <c r="B961" s="81">
        <f>IF('Time Series Inputs'!B961="","",'Time Series Inputs'!B961)</f>
        <v/>
      </c>
      <c r="C961" s="81">
        <f>IF('Time Series Inputs'!C961="","",'Time Series Inputs'!C961)</f>
        <v/>
      </c>
      <c r="D961" s="82">
        <f>IF(A961="","",'Apply Constraints'!A961)</f>
        <v/>
      </c>
      <c r="E961" s="82">
        <f>IF('Performance Calculation'!X961="","",'Performance Calculation'!X961)</f>
        <v/>
      </c>
    </row>
    <row customHeight="1" ht="15.75" r="962" s="75">
      <c r="A962" s="80">
        <f>IF('Time Series Inputs'!A962="","",'Time Series Inputs'!A962)</f>
        <v/>
      </c>
      <c r="B962" s="81">
        <f>IF('Time Series Inputs'!B962="","",'Time Series Inputs'!B962)</f>
        <v/>
      </c>
      <c r="C962" s="81">
        <f>IF('Time Series Inputs'!C962="","",'Time Series Inputs'!C962)</f>
        <v/>
      </c>
      <c r="D962" s="82">
        <f>IF(A962="","",'Apply Constraints'!A962)</f>
        <v/>
      </c>
      <c r="E962" s="82">
        <f>IF('Performance Calculation'!X962="","",'Performance Calculation'!X962)</f>
        <v/>
      </c>
    </row>
    <row customHeight="1" ht="15.75" r="963" s="75">
      <c r="A963" s="80">
        <f>IF('Time Series Inputs'!A963="","",'Time Series Inputs'!A963)</f>
        <v/>
      </c>
      <c r="B963" s="81">
        <f>IF('Time Series Inputs'!B963="","",'Time Series Inputs'!B963)</f>
        <v/>
      </c>
      <c r="C963" s="81">
        <f>IF('Time Series Inputs'!C963="","",'Time Series Inputs'!C963)</f>
        <v/>
      </c>
      <c r="D963" s="82">
        <f>IF(A963="","",'Apply Constraints'!A963)</f>
        <v/>
      </c>
      <c r="E963" s="82">
        <f>IF('Performance Calculation'!X963="","",'Performance Calculation'!X963)</f>
        <v/>
      </c>
    </row>
    <row customHeight="1" ht="15.75" r="964" s="75">
      <c r="A964" s="80">
        <f>IF('Time Series Inputs'!A964="","",'Time Series Inputs'!A964)</f>
        <v/>
      </c>
      <c r="B964" s="81">
        <f>IF('Time Series Inputs'!B964="","",'Time Series Inputs'!B964)</f>
        <v/>
      </c>
      <c r="C964" s="81">
        <f>IF('Time Series Inputs'!C964="","",'Time Series Inputs'!C964)</f>
        <v/>
      </c>
      <c r="D964" s="82">
        <f>IF(A964="","",'Apply Constraints'!A964)</f>
        <v/>
      </c>
      <c r="E964" s="82">
        <f>IF('Performance Calculation'!X964="","",'Performance Calculation'!X964)</f>
        <v/>
      </c>
    </row>
    <row customHeight="1" ht="15.75" r="965" s="75">
      <c r="A965" s="80">
        <f>IF('Time Series Inputs'!A965="","",'Time Series Inputs'!A965)</f>
        <v/>
      </c>
      <c r="B965" s="81">
        <f>IF('Time Series Inputs'!B965="","",'Time Series Inputs'!B965)</f>
        <v/>
      </c>
      <c r="C965" s="81">
        <f>IF('Time Series Inputs'!C965="","",'Time Series Inputs'!C965)</f>
        <v/>
      </c>
      <c r="D965" s="82">
        <f>IF(A965="","",'Apply Constraints'!A965)</f>
        <v/>
      </c>
      <c r="E965" s="82">
        <f>IF('Performance Calculation'!X965="","",'Performance Calculation'!X965)</f>
        <v/>
      </c>
    </row>
    <row customHeight="1" ht="15.75" r="966" s="75">
      <c r="A966" s="80">
        <f>IF('Time Series Inputs'!A966="","",'Time Series Inputs'!A966)</f>
        <v/>
      </c>
      <c r="B966" s="81">
        <f>IF('Time Series Inputs'!B966="","",'Time Series Inputs'!B966)</f>
        <v/>
      </c>
      <c r="C966" s="81">
        <f>IF('Time Series Inputs'!C966="","",'Time Series Inputs'!C966)</f>
        <v/>
      </c>
      <c r="D966" s="82">
        <f>IF(A966="","",'Apply Constraints'!A966)</f>
        <v/>
      </c>
      <c r="E966" s="82">
        <f>IF('Performance Calculation'!X966="","",'Performance Calculation'!X966)</f>
        <v/>
      </c>
    </row>
    <row customHeight="1" ht="15.75" r="967" s="75">
      <c r="A967" s="80">
        <f>IF('Time Series Inputs'!A967="","",'Time Series Inputs'!A967)</f>
        <v/>
      </c>
      <c r="B967" s="81">
        <f>IF('Time Series Inputs'!B967="","",'Time Series Inputs'!B967)</f>
        <v/>
      </c>
      <c r="C967" s="81">
        <f>IF('Time Series Inputs'!C967="","",'Time Series Inputs'!C967)</f>
        <v/>
      </c>
      <c r="D967" s="82">
        <f>IF(A967="","",'Apply Constraints'!A967)</f>
        <v/>
      </c>
      <c r="E967" s="82">
        <f>IF('Performance Calculation'!X967="","",'Performance Calculation'!X967)</f>
        <v/>
      </c>
    </row>
    <row customHeight="1" ht="15.75" r="968" s="75">
      <c r="A968" s="80">
        <f>IF('Time Series Inputs'!A968="","",'Time Series Inputs'!A968)</f>
        <v/>
      </c>
      <c r="B968" s="81">
        <f>IF('Time Series Inputs'!B968="","",'Time Series Inputs'!B968)</f>
        <v/>
      </c>
      <c r="C968" s="81">
        <f>IF('Time Series Inputs'!C968="","",'Time Series Inputs'!C968)</f>
        <v/>
      </c>
      <c r="D968" s="82">
        <f>IF(A968="","",'Apply Constraints'!A968)</f>
        <v/>
      </c>
      <c r="E968" s="82">
        <f>IF('Performance Calculation'!X968="","",'Performance Calculation'!X968)</f>
        <v/>
      </c>
    </row>
    <row customHeight="1" ht="15.75" r="969" s="75">
      <c r="A969" s="80">
        <f>IF('Time Series Inputs'!A969="","",'Time Series Inputs'!A969)</f>
        <v/>
      </c>
      <c r="B969" s="81">
        <f>IF('Time Series Inputs'!B969="","",'Time Series Inputs'!B969)</f>
        <v/>
      </c>
      <c r="C969" s="81">
        <f>IF('Time Series Inputs'!C969="","",'Time Series Inputs'!C969)</f>
        <v/>
      </c>
      <c r="D969" s="82">
        <f>IF(A969="","",'Apply Constraints'!A969)</f>
        <v/>
      </c>
      <c r="E969" s="82">
        <f>IF('Performance Calculation'!X969="","",'Performance Calculation'!X969)</f>
        <v/>
      </c>
    </row>
    <row customHeight="1" ht="15.75" r="970" s="75">
      <c r="A970" s="80">
        <f>IF('Time Series Inputs'!A970="","",'Time Series Inputs'!A970)</f>
        <v/>
      </c>
      <c r="B970" s="81">
        <f>IF('Time Series Inputs'!B970="","",'Time Series Inputs'!B970)</f>
        <v/>
      </c>
      <c r="C970" s="81">
        <f>IF('Time Series Inputs'!C970="","",'Time Series Inputs'!C970)</f>
        <v/>
      </c>
      <c r="D970" s="82">
        <f>IF(A970="","",'Apply Constraints'!A970)</f>
        <v/>
      </c>
      <c r="E970" s="82">
        <f>IF('Performance Calculation'!X970="","",'Performance Calculation'!X970)</f>
        <v/>
      </c>
    </row>
    <row customHeight="1" ht="15.75" r="971" s="75">
      <c r="A971" s="80">
        <f>IF('Time Series Inputs'!A971="","",'Time Series Inputs'!A971)</f>
        <v/>
      </c>
      <c r="B971" s="81">
        <f>IF('Time Series Inputs'!B971="","",'Time Series Inputs'!B971)</f>
        <v/>
      </c>
      <c r="C971" s="81">
        <f>IF('Time Series Inputs'!C971="","",'Time Series Inputs'!C971)</f>
        <v/>
      </c>
      <c r="D971" s="82">
        <f>IF(A971="","",'Apply Constraints'!A971)</f>
        <v/>
      </c>
      <c r="E971" s="82">
        <f>IF('Performance Calculation'!X971="","",'Performance Calculation'!X971)</f>
        <v/>
      </c>
    </row>
    <row customHeight="1" ht="15.75" r="972" s="75">
      <c r="A972" s="80">
        <f>IF('Time Series Inputs'!A972="","",'Time Series Inputs'!A972)</f>
        <v/>
      </c>
      <c r="B972" s="81">
        <f>IF('Time Series Inputs'!B972="","",'Time Series Inputs'!B972)</f>
        <v/>
      </c>
      <c r="C972" s="81">
        <f>IF('Time Series Inputs'!C972="","",'Time Series Inputs'!C972)</f>
        <v/>
      </c>
      <c r="D972" s="82">
        <f>IF(A972="","",'Apply Constraints'!A972)</f>
        <v/>
      </c>
      <c r="E972" s="82">
        <f>IF('Performance Calculation'!X972="","",'Performance Calculation'!X972)</f>
        <v/>
      </c>
    </row>
    <row customHeight="1" ht="15.75" r="973" s="75">
      <c r="A973" s="80">
        <f>IF('Time Series Inputs'!A973="","",'Time Series Inputs'!A973)</f>
        <v/>
      </c>
      <c r="B973" s="81">
        <f>IF('Time Series Inputs'!B973="","",'Time Series Inputs'!B973)</f>
        <v/>
      </c>
      <c r="C973" s="81">
        <f>IF('Time Series Inputs'!C973="","",'Time Series Inputs'!C973)</f>
        <v/>
      </c>
      <c r="D973" s="82">
        <f>IF(A973="","",'Apply Constraints'!A973)</f>
        <v/>
      </c>
      <c r="E973" s="82">
        <f>IF('Performance Calculation'!X973="","",'Performance Calculation'!X973)</f>
        <v/>
      </c>
    </row>
    <row customHeight="1" ht="15.75" r="974" s="75">
      <c r="A974" s="80">
        <f>IF('Time Series Inputs'!A974="","",'Time Series Inputs'!A974)</f>
        <v/>
      </c>
      <c r="B974" s="81">
        <f>IF('Time Series Inputs'!B974="","",'Time Series Inputs'!B974)</f>
        <v/>
      </c>
      <c r="C974" s="81">
        <f>IF('Time Series Inputs'!C974="","",'Time Series Inputs'!C974)</f>
        <v/>
      </c>
      <c r="D974" s="82">
        <f>IF(A974="","",'Apply Constraints'!A974)</f>
        <v/>
      </c>
      <c r="E974" s="82">
        <f>IF('Performance Calculation'!X974="","",'Performance Calculation'!X974)</f>
        <v/>
      </c>
    </row>
    <row customHeight="1" ht="15.75" r="975" s="75">
      <c r="A975" s="80">
        <f>IF('Time Series Inputs'!A975="","",'Time Series Inputs'!A975)</f>
        <v/>
      </c>
      <c r="B975" s="81">
        <f>IF('Time Series Inputs'!B975="","",'Time Series Inputs'!B975)</f>
        <v/>
      </c>
      <c r="C975" s="81">
        <f>IF('Time Series Inputs'!C975="","",'Time Series Inputs'!C975)</f>
        <v/>
      </c>
      <c r="D975" s="82">
        <f>IF(A975="","",'Apply Constraints'!A975)</f>
        <v/>
      </c>
      <c r="E975" s="82">
        <f>IF('Performance Calculation'!X975="","",'Performance Calculation'!X975)</f>
        <v/>
      </c>
    </row>
    <row customHeight="1" ht="15.75" r="976" s="75">
      <c r="A976" s="80">
        <f>IF('Time Series Inputs'!A976="","",'Time Series Inputs'!A976)</f>
        <v/>
      </c>
      <c r="B976" s="81">
        <f>IF('Time Series Inputs'!B976="","",'Time Series Inputs'!B976)</f>
        <v/>
      </c>
      <c r="C976" s="81">
        <f>IF('Time Series Inputs'!C976="","",'Time Series Inputs'!C976)</f>
        <v/>
      </c>
      <c r="D976" s="82">
        <f>IF(A976="","",'Apply Constraints'!A976)</f>
        <v/>
      </c>
      <c r="E976" s="82">
        <f>IF('Performance Calculation'!X976="","",'Performance Calculation'!X976)</f>
        <v/>
      </c>
    </row>
    <row customHeight="1" ht="15.75" r="977" s="75">
      <c r="A977" s="80">
        <f>IF('Time Series Inputs'!A977="","",'Time Series Inputs'!A977)</f>
        <v/>
      </c>
      <c r="B977" s="81">
        <f>IF('Time Series Inputs'!B977="","",'Time Series Inputs'!B977)</f>
        <v/>
      </c>
      <c r="C977" s="81">
        <f>IF('Time Series Inputs'!C977="","",'Time Series Inputs'!C977)</f>
        <v/>
      </c>
      <c r="D977" s="82">
        <f>IF(A977="","",'Apply Constraints'!A977)</f>
        <v/>
      </c>
      <c r="E977" s="82">
        <f>IF('Performance Calculation'!X977="","",'Performance Calculation'!X977)</f>
        <v/>
      </c>
    </row>
    <row customHeight="1" ht="15.75" r="978" s="75">
      <c r="A978" s="80">
        <f>IF('Time Series Inputs'!A978="","",'Time Series Inputs'!A978)</f>
        <v/>
      </c>
      <c r="B978" s="81">
        <f>IF('Time Series Inputs'!B978="","",'Time Series Inputs'!B978)</f>
        <v/>
      </c>
      <c r="C978" s="81">
        <f>IF('Time Series Inputs'!C978="","",'Time Series Inputs'!C978)</f>
        <v/>
      </c>
      <c r="D978" s="82">
        <f>IF(A978="","",'Apply Constraints'!A978)</f>
        <v/>
      </c>
      <c r="E978" s="82">
        <f>IF('Performance Calculation'!X978="","",'Performance Calculation'!X978)</f>
        <v/>
      </c>
    </row>
    <row customHeight="1" ht="15.75" r="979" s="75">
      <c r="A979" s="80">
        <f>IF('Time Series Inputs'!A979="","",'Time Series Inputs'!A979)</f>
        <v/>
      </c>
      <c r="B979" s="81">
        <f>IF('Time Series Inputs'!B979="","",'Time Series Inputs'!B979)</f>
        <v/>
      </c>
      <c r="C979" s="81">
        <f>IF('Time Series Inputs'!C979="","",'Time Series Inputs'!C979)</f>
        <v/>
      </c>
      <c r="D979" s="82">
        <f>IF(A979="","",'Apply Constraints'!A979)</f>
        <v/>
      </c>
      <c r="E979" s="82">
        <f>IF('Performance Calculation'!X979="","",'Performance Calculation'!X979)</f>
        <v/>
      </c>
    </row>
    <row customHeight="1" ht="15.75" r="980" s="75">
      <c r="A980" s="80">
        <f>IF('Time Series Inputs'!A980="","",'Time Series Inputs'!A980)</f>
        <v/>
      </c>
      <c r="B980" s="81">
        <f>IF('Time Series Inputs'!B980="","",'Time Series Inputs'!B980)</f>
        <v/>
      </c>
      <c r="C980" s="81">
        <f>IF('Time Series Inputs'!C980="","",'Time Series Inputs'!C980)</f>
        <v/>
      </c>
      <c r="D980" s="82">
        <f>IF(A980="","",'Apply Constraints'!A980)</f>
        <v/>
      </c>
      <c r="E980" s="82">
        <f>IF('Performance Calculation'!X980="","",'Performance Calculation'!X980)</f>
        <v/>
      </c>
    </row>
    <row customHeight="1" ht="15.75" r="981" s="75">
      <c r="A981" s="80">
        <f>IF('Time Series Inputs'!A981="","",'Time Series Inputs'!A981)</f>
        <v/>
      </c>
      <c r="B981" s="81">
        <f>IF('Time Series Inputs'!B981="","",'Time Series Inputs'!B981)</f>
        <v/>
      </c>
      <c r="C981" s="81">
        <f>IF('Time Series Inputs'!C981="","",'Time Series Inputs'!C981)</f>
        <v/>
      </c>
      <c r="D981" s="82">
        <f>IF(A981="","",'Apply Constraints'!A981)</f>
        <v/>
      </c>
      <c r="E981" s="82">
        <f>IF('Performance Calculation'!X981="","",'Performance Calculation'!X981)</f>
        <v/>
      </c>
    </row>
    <row customHeight="1" ht="15.75" r="982" s="75">
      <c r="A982" s="80">
        <f>IF('Time Series Inputs'!A982="","",'Time Series Inputs'!A982)</f>
        <v/>
      </c>
      <c r="B982" s="81">
        <f>IF('Time Series Inputs'!B982="","",'Time Series Inputs'!B982)</f>
        <v/>
      </c>
      <c r="C982" s="81">
        <f>IF('Time Series Inputs'!C982="","",'Time Series Inputs'!C982)</f>
        <v/>
      </c>
      <c r="D982" s="82">
        <f>IF(A982="","",'Apply Constraints'!A982)</f>
        <v/>
      </c>
      <c r="E982" s="82">
        <f>IF('Performance Calculation'!X982="","",'Performance Calculation'!X982)</f>
        <v/>
      </c>
    </row>
    <row customHeight="1" ht="15.75" r="983" s="75">
      <c r="A983" s="80">
        <f>IF('Time Series Inputs'!A983="","",'Time Series Inputs'!A983)</f>
        <v/>
      </c>
      <c r="B983" s="81">
        <f>IF('Time Series Inputs'!B983="","",'Time Series Inputs'!B983)</f>
        <v/>
      </c>
      <c r="C983" s="81">
        <f>IF('Time Series Inputs'!C983="","",'Time Series Inputs'!C983)</f>
        <v/>
      </c>
      <c r="D983" s="82">
        <f>IF(A983="","",'Apply Constraints'!A983)</f>
        <v/>
      </c>
      <c r="E983" s="82">
        <f>IF('Performance Calculation'!X983="","",'Performance Calculation'!X983)</f>
        <v/>
      </c>
    </row>
    <row customHeight="1" ht="15.75" r="984" s="75">
      <c r="A984" s="80">
        <f>IF('Time Series Inputs'!A984="","",'Time Series Inputs'!A984)</f>
        <v/>
      </c>
      <c r="B984" s="81">
        <f>IF('Time Series Inputs'!B984="","",'Time Series Inputs'!B984)</f>
        <v/>
      </c>
      <c r="C984" s="81">
        <f>IF('Time Series Inputs'!C984="","",'Time Series Inputs'!C984)</f>
        <v/>
      </c>
      <c r="D984" s="82">
        <f>IF(A984="","",'Apply Constraints'!A984)</f>
        <v/>
      </c>
      <c r="E984" s="82">
        <f>IF('Performance Calculation'!X984="","",'Performance Calculation'!X984)</f>
        <v/>
      </c>
    </row>
    <row customHeight="1" ht="15.75" r="985" s="75">
      <c r="A985" s="80">
        <f>IF('Time Series Inputs'!A985="","",'Time Series Inputs'!A985)</f>
        <v/>
      </c>
      <c r="B985" s="81">
        <f>IF('Time Series Inputs'!B985="","",'Time Series Inputs'!B985)</f>
        <v/>
      </c>
      <c r="C985" s="81">
        <f>IF('Time Series Inputs'!C985="","",'Time Series Inputs'!C985)</f>
        <v/>
      </c>
      <c r="D985" s="82">
        <f>IF(A985="","",'Apply Constraints'!A985)</f>
        <v/>
      </c>
      <c r="E985" s="82">
        <f>IF('Performance Calculation'!X985="","",'Performance Calculation'!X985)</f>
        <v/>
      </c>
    </row>
    <row customHeight="1" ht="15.75" r="986" s="75">
      <c r="A986" s="80">
        <f>IF('Time Series Inputs'!A986="","",'Time Series Inputs'!A986)</f>
        <v/>
      </c>
      <c r="B986" s="81">
        <f>IF('Time Series Inputs'!B986="","",'Time Series Inputs'!B986)</f>
        <v/>
      </c>
      <c r="C986" s="81">
        <f>IF('Time Series Inputs'!C986="","",'Time Series Inputs'!C986)</f>
        <v/>
      </c>
      <c r="D986" s="82">
        <f>IF(A986="","",'Apply Constraints'!A986)</f>
        <v/>
      </c>
      <c r="E986" s="82">
        <f>IF('Performance Calculation'!X986="","",'Performance Calculation'!X986)</f>
        <v/>
      </c>
    </row>
    <row customHeight="1" ht="15.75" r="987" s="75">
      <c r="A987" s="80">
        <f>IF('Time Series Inputs'!A987="","",'Time Series Inputs'!A987)</f>
        <v/>
      </c>
      <c r="B987" s="81">
        <f>IF('Time Series Inputs'!B987="","",'Time Series Inputs'!B987)</f>
        <v/>
      </c>
      <c r="C987" s="81">
        <f>IF('Time Series Inputs'!C987="","",'Time Series Inputs'!C987)</f>
        <v/>
      </c>
      <c r="D987" s="82">
        <f>IF(A987="","",'Apply Constraints'!A987)</f>
        <v/>
      </c>
      <c r="E987" s="82">
        <f>IF('Performance Calculation'!X987="","",'Performance Calculation'!X987)</f>
        <v/>
      </c>
    </row>
    <row customHeight="1" ht="15.75" r="988" s="75">
      <c r="A988" s="80">
        <f>IF('Time Series Inputs'!A988="","",'Time Series Inputs'!A988)</f>
        <v/>
      </c>
      <c r="B988" s="81">
        <f>IF('Time Series Inputs'!B988="","",'Time Series Inputs'!B988)</f>
        <v/>
      </c>
      <c r="C988" s="81">
        <f>IF('Time Series Inputs'!C988="","",'Time Series Inputs'!C988)</f>
        <v/>
      </c>
      <c r="D988" s="82">
        <f>IF(A988="","",'Apply Constraints'!A988)</f>
        <v/>
      </c>
      <c r="E988" s="82">
        <f>IF('Performance Calculation'!X988="","",'Performance Calculation'!X988)</f>
        <v/>
      </c>
    </row>
    <row customHeight="1" ht="15.75" r="989" s="75">
      <c r="A989" s="80">
        <f>IF('Time Series Inputs'!A989="","",'Time Series Inputs'!A989)</f>
        <v/>
      </c>
      <c r="B989" s="81">
        <f>IF('Time Series Inputs'!B989="","",'Time Series Inputs'!B989)</f>
        <v/>
      </c>
      <c r="C989" s="81">
        <f>IF('Time Series Inputs'!C989="","",'Time Series Inputs'!C989)</f>
        <v/>
      </c>
      <c r="D989" s="82">
        <f>IF(A989="","",'Apply Constraints'!A989)</f>
        <v/>
      </c>
      <c r="E989" s="82">
        <f>IF('Performance Calculation'!X989="","",'Performance Calculation'!X989)</f>
        <v/>
      </c>
    </row>
    <row customHeight="1" ht="15.75" r="990" s="75">
      <c r="A990" s="80">
        <f>IF('Time Series Inputs'!A990="","",'Time Series Inputs'!A990)</f>
        <v/>
      </c>
      <c r="B990" s="81">
        <f>IF('Time Series Inputs'!B990="","",'Time Series Inputs'!B990)</f>
        <v/>
      </c>
      <c r="C990" s="81">
        <f>IF('Time Series Inputs'!C990="","",'Time Series Inputs'!C990)</f>
        <v/>
      </c>
      <c r="D990" s="82">
        <f>IF(A990="","",'Apply Constraints'!A990)</f>
        <v/>
      </c>
      <c r="E990" s="82">
        <f>IF('Performance Calculation'!X990="","",'Performance Calculation'!X990)</f>
        <v/>
      </c>
    </row>
    <row customHeight="1" ht="15.75" r="991" s="75">
      <c r="A991" s="80">
        <f>IF('Time Series Inputs'!A991="","",'Time Series Inputs'!A991)</f>
        <v/>
      </c>
      <c r="B991" s="81">
        <f>IF('Time Series Inputs'!B991="","",'Time Series Inputs'!B991)</f>
        <v/>
      </c>
      <c r="C991" s="81">
        <f>IF('Time Series Inputs'!C991="","",'Time Series Inputs'!C991)</f>
        <v/>
      </c>
      <c r="D991" s="82">
        <f>IF(A991="","",'Apply Constraints'!A991)</f>
        <v/>
      </c>
      <c r="E991" s="82">
        <f>IF('Performance Calculation'!X991="","",'Performance Calculation'!X991)</f>
        <v/>
      </c>
    </row>
    <row customHeight="1" ht="15.75" r="992" s="75">
      <c r="A992" s="80">
        <f>IF('Time Series Inputs'!A992="","",'Time Series Inputs'!A992)</f>
        <v/>
      </c>
      <c r="B992" s="81">
        <f>IF('Time Series Inputs'!B992="","",'Time Series Inputs'!B992)</f>
        <v/>
      </c>
      <c r="C992" s="81">
        <f>IF('Time Series Inputs'!C992="","",'Time Series Inputs'!C992)</f>
        <v/>
      </c>
      <c r="D992" s="82">
        <f>IF(A992="","",'Apply Constraints'!A992)</f>
        <v/>
      </c>
      <c r="E992" s="82">
        <f>IF('Performance Calculation'!X992="","",'Performance Calculation'!X992)</f>
        <v/>
      </c>
    </row>
    <row customHeight="1" ht="15.75" r="993" s="75">
      <c r="A993" s="80">
        <f>IF('Time Series Inputs'!A993="","",'Time Series Inputs'!A993)</f>
        <v/>
      </c>
      <c r="B993" s="81">
        <f>IF('Time Series Inputs'!B993="","",'Time Series Inputs'!B993)</f>
        <v/>
      </c>
      <c r="C993" s="81">
        <f>IF('Time Series Inputs'!C993="","",'Time Series Inputs'!C993)</f>
        <v/>
      </c>
      <c r="D993" s="82">
        <f>IF(A993="","",'Apply Constraints'!A993)</f>
        <v/>
      </c>
      <c r="E993" s="82">
        <f>IF('Performance Calculation'!X993="","",'Performance Calculation'!X993)</f>
        <v/>
      </c>
    </row>
    <row customHeight="1" ht="15.75" r="994" s="75">
      <c r="A994" s="80">
        <f>IF('Time Series Inputs'!A994="","",'Time Series Inputs'!A994)</f>
        <v/>
      </c>
      <c r="B994" s="81">
        <f>IF('Time Series Inputs'!B994="","",'Time Series Inputs'!B994)</f>
        <v/>
      </c>
      <c r="C994" s="81">
        <f>IF('Time Series Inputs'!C994="","",'Time Series Inputs'!C994)</f>
        <v/>
      </c>
      <c r="D994" s="82">
        <f>IF(A994="","",'Apply Constraints'!A994)</f>
        <v/>
      </c>
      <c r="E994" s="82">
        <f>IF('Performance Calculation'!X994="","",'Performance Calculation'!X994)</f>
        <v/>
      </c>
    </row>
    <row customHeight="1" ht="15.75" r="995" s="75">
      <c r="A995" s="80">
        <f>IF('Time Series Inputs'!A995="","",'Time Series Inputs'!A995)</f>
        <v/>
      </c>
      <c r="B995" s="81">
        <f>IF('Time Series Inputs'!B995="","",'Time Series Inputs'!B995)</f>
        <v/>
      </c>
      <c r="C995" s="81">
        <f>IF('Time Series Inputs'!C995="","",'Time Series Inputs'!C995)</f>
        <v/>
      </c>
      <c r="D995" s="82">
        <f>IF(A995="","",'Apply Constraints'!A995)</f>
        <v/>
      </c>
      <c r="E995" s="82">
        <f>IF('Performance Calculation'!X995="","",'Performance Calculation'!X995)</f>
        <v/>
      </c>
    </row>
    <row customHeight="1" ht="15.75" r="996" s="75">
      <c r="A996" s="80">
        <f>IF('Time Series Inputs'!A996="","",'Time Series Inputs'!A996)</f>
        <v/>
      </c>
      <c r="B996" s="81">
        <f>IF('Time Series Inputs'!B996="","",'Time Series Inputs'!B996)</f>
        <v/>
      </c>
      <c r="C996" s="81">
        <f>IF('Time Series Inputs'!C996="","",'Time Series Inputs'!C996)</f>
        <v/>
      </c>
      <c r="D996" s="82">
        <f>IF(A996="","",'Apply Constraints'!A996)</f>
        <v/>
      </c>
      <c r="E996" s="82">
        <f>IF('Performance Calculation'!X996="","",'Performance Calculation'!X996)</f>
        <v/>
      </c>
    </row>
    <row customHeight="1" ht="15.75" r="997" s="75">
      <c r="A997" s="80">
        <f>IF('Time Series Inputs'!A997="","",'Time Series Inputs'!A997)</f>
        <v/>
      </c>
      <c r="B997" s="81">
        <f>IF('Time Series Inputs'!B997="","",'Time Series Inputs'!B997)</f>
        <v/>
      </c>
      <c r="C997" s="81">
        <f>IF('Time Series Inputs'!C997="","",'Time Series Inputs'!C997)</f>
        <v/>
      </c>
      <c r="D997" s="82">
        <f>IF(A997="","",'Apply Constraints'!A997)</f>
        <v/>
      </c>
      <c r="E997" s="82">
        <f>IF('Performance Calculation'!X997="","",'Performance Calculation'!X997)</f>
        <v/>
      </c>
    </row>
    <row customHeight="1" ht="15.75" r="998" s="75">
      <c r="A998" s="80">
        <f>IF('Time Series Inputs'!A998="","",'Time Series Inputs'!A998)</f>
        <v/>
      </c>
      <c r="B998" s="81">
        <f>IF('Time Series Inputs'!B998="","",'Time Series Inputs'!B998)</f>
        <v/>
      </c>
      <c r="C998" s="81">
        <f>IF('Time Series Inputs'!C998="","",'Time Series Inputs'!C998)</f>
        <v/>
      </c>
      <c r="D998" s="82">
        <f>IF(A998="","",'Apply Constraints'!A998)</f>
        <v/>
      </c>
      <c r="E998" s="82">
        <f>IF('Performance Calculation'!X998="","",'Performance Calculation'!X998)</f>
        <v/>
      </c>
    </row>
    <row customHeight="1" ht="15.75" r="999" s="75">
      <c r="A999" s="80">
        <f>IF('Time Series Inputs'!A999="","",'Time Series Inputs'!A999)</f>
        <v/>
      </c>
      <c r="B999" s="81">
        <f>IF('Time Series Inputs'!B999="","",'Time Series Inputs'!B999)</f>
        <v/>
      </c>
      <c r="C999" s="81">
        <f>IF('Time Series Inputs'!C999="","",'Time Series Inputs'!C999)</f>
        <v/>
      </c>
      <c r="D999" s="82">
        <f>IF(A999="","",'Apply Constraints'!A999)</f>
        <v/>
      </c>
      <c r="E999" s="82">
        <f>IF('Performance Calculation'!X999="","",'Performance Calculation'!X999)</f>
        <v/>
      </c>
    </row>
    <row customHeight="1" ht="15.75" r="1000" s="75">
      <c r="A1000" s="80">
        <f>IF('Time Series Inputs'!A1000="","",'Time Series Inputs'!A1000)</f>
        <v/>
      </c>
      <c r="B1000" s="81">
        <f>IF('Time Series Inputs'!B1000="","",'Time Series Inputs'!B1000)</f>
        <v/>
      </c>
      <c r="C1000" s="81">
        <f>IF('Time Series Inputs'!C1000="","",'Time Series Inputs'!C1000)</f>
        <v/>
      </c>
      <c r="D1000" s="82">
        <f>IF(A1000="","",'Apply Constraints'!A1000)</f>
        <v/>
      </c>
      <c r="E1000" s="82">
        <f>IF('Performance Calculation'!X1000="","",'Performance Calculation'!X1000)</f>
        <v/>
      </c>
    </row>
    <row customHeight="1" ht="15.75" r="1001" s="75">
      <c r="A1001" s="80">
        <f>IF('Time Series Inputs'!A1001="","",'Time Series Inputs'!A1001)</f>
        <v/>
      </c>
      <c r="B1001" s="81">
        <f>IF('Time Series Inputs'!B1001="","",'Time Series Inputs'!B1001)</f>
        <v/>
      </c>
      <c r="C1001" s="81">
        <f>IF('Time Series Inputs'!C1001="","",'Time Series Inputs'!C1001)</f>
        <v/>
      </c>
      <c r="D1001" s="82">
        <f>IF(A1001="","",'Apply Constraints'!A1001)</f>
        <v/>
      </c>
      <c r="E1001" s="82">
        <f>IF('Performance Calculation'!X1001="","",'Performance Calculation'!X1001)</f>
        <v/>
      </c>
    </row>
  </sheetData>
  <conditionalFormatting sqref="I7:I9">
    <cfRule aboveAverage="0" bottom="0" dxfId="0" equalAverage="0" operator="containsText" percent="0" priority="2" rank="0" text="#ERROR!" type="containsText"/>
  </conditionalFormatting>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legacyDrawing r:id="anysvml"/>
</worksheet>
</file>

<file path=xl/worksheets/sheet2.xml><?xml version="1.0" encoding="utf-8"?>
<worksheet xmlns:r="http://schemas.openxmlformats.org/officeDocument/2006/relationships" xmlns="http://schemas.openxmlformats.org/spreadsheetml/2006/main">
  <sheetPr filterMode="0">
    <outlinePr summaryBelow="1" summaryRight="1"/>
    <pageSetUpPr fitToPage="0"/>
  </sheetPr>
  <dimension ref="A1:V5"/>
  <sheetViews>
    <sheetView colorId="64" defaultGridColor="1" rightToLeft="0" showFormulas="0" showGridLines="1" showOutlineSymbols="1" showRowColHeaders="1" showZeros="1" tabSelected="0" topLeftCell="A1" view="normal" workbookViewId="0" zoomScale="100" zoomScaleNormal="100" zoomScalePageLayoutView="100">
      <selection activeCell="B1" activeCellId="0" pane="topLeft" sqref="B1"/>
    </sheetView>
  </sheetViews>
  <sheetFormatPr baseColWidth="8" defaultRowHeight="15" outlineLevelRow="0" zeroHeight="0"/>
  <cols>
    <col customWidth="1" max="1" min="1" style="74" width="82.09999999999999"/>
    <col customWidth="1" max="2" min="2" style="74" width="12.6"/>
    <col customWidth="1" max="3" min="3" style="74" width="1"/>
    <col customWidth="1" hidden="1" max="22" min="4" style="74" width="9"/>
    <col customWidth="1" max="1025" min="23" style="74" width="12.6"/>
  </cols>
  <sheetData>
    <row customHeight="1" ht="289.95" r="1" s="75">
      <c r="A1" s="74" t="n"/>
    </row>
    <row customFormat="1" customHeight="1" ht="4.95" r="2" s="74">
      <c r="B2" s="119" t="n"/>
    </row>
    <row customHeight="1" ht="21.75" r="3" s="75">
      <c r="A3" s="120" t="inlineStr">
        <is>
          <t>Welcome to InferTrade Spreadsheet Help</t>
        </is>
      </c>
      <c r="C3" s="74" t="n"/>
      <c r="D3" s="74" t="n"/>
      <c r="E3" s="74" t="n"/>
      <c r="F3" s="74" t="n"/>
      <c r="G3" s="74" t="n"/>
      <c r="H3" s="74" t="n"/>
      <c r="I3" s="74" t="n"/>
      <c r="J3" s="74" t="n"/>
      <c r="K3" s="74" t="n"/>
      <c r="L3" s="74" t="n"/>
      <c r="M3" s="74" t="n"/>
      <c r="N3" s="74" t="n"/>
      <c r="O3" s="74" t="n"/>
      <c r="P3" s="74" t="n"/>
      <c r="Q3" s="74" t="n"/>
      <c r="R3" s="74" t="n"/>
      <c r="S3" s="74" t="n"/>
      <c r="T3" s="74" t="n"/>
      <c r="U3" s="74" t="n"/>
      <c r="V3" s="74" t="n"/>
    </row>
    <row customFormat="1" customHeight="1" ht="4.95" r="4" s="74">
      <c r="A4" s="120" t="n"/>
    </row>
    <row customHeight="1" ht="409.5" r="5" s="75">
      <c r="A5" s="121" t="inlineStr">
        <is>
          <t>This page provides a brief introduction to the InferTrade spreadsheet representations.
To use this spreadsheet representation, enter your input data to Time Series Inputs. Then use the Trading Rule worksheet to adjust your parameters and portfolio restrictions to see the impact on position sizes taken and portfolio returns. Up to 1000 days are supported by default, although you can extend the sheet by copying down cells for longer calculations.
Position calculation are fraction of portfolio to invest, such that 0.5 means invest 50% of the portfolio in the investment.
Summary of the worksheets:
Calculation Results - the main sheet showing the position and return calculations. Here you can enter override values to examine different parameter choices for the trading rule.
Time Series Inputs - time series data for the research and price series used in this rule.
Parameter Inputs - values for each parameter used by the trading rule.
Portfolio Restrictions Inputs - values for any portfolio constraints.
Performance Calculation – determination of portfolio returns.
Rule Recommendations - calculation of the trading allocation, as a % of the portfolio to invest, before any portfolio restrictions.
Apply Constraints - the raw calculations, filtered by portfolio constraints.
Licence – the licence grants permission for you to use, modify and adapt this spreadsheet for any purpose, personal, academic or commercial, without restriction or requirement for attribution. Protected sheets within this spreadsheet do not have a password – please modify them as you see fit.</t>
        </is>
      </c>
    </row>
    <row customHeight="1" ht="7.5" r="7" s="75"/>
    <row customHeight="1" ht="6"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3.5" r="221" s="75"/>
    <row customHeight="1" ht="13.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row customHeight="1" ht="15.75" r="1001" s="75"/>
    <row customHeight="1" ht="15.75" r="1002" s="75"/>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drawing r:id="rId1"/>
</worksheet>
</file>

<file path=xl/worksheets/sheet3.xml><?xml version="1.0" encoding="utf-8"?>
<worksheet xmlns="http://schemas.openxmlformats.org/spreadsheetml/2006/main">
  <sheetPr filterMode="0">
    <outlinePr summaryBelow="1" summaryRight="1"/>
    <pageSetUpPr fitToPage="0"/>
  </sheetPr>
  <dimension ref="A1:K151"/>
  <sheetViews>
    <sheetView colorId="64" defaultGridColor="1" rightToLeft="0" showFormulas="0" showGridLines="1" showOutlineSymbols="1" showRowColHeaders="1" showZeros="1" tabSelected="0" topLeftCell="A1" view="normal" workbookViewId="0" zoomScale="100" zoomScaleNormal="100" zoomScalePageLayoutView="100">
      <selection activeCell="C25" activeCellId="0" pane="topLeft" sqref="C25"/>
    </sheetView>
  </sheetViews>
  <sheetFormatPr baseColWidth="8" defaultRowHeight="15" outlineLevelRow="0" zeroHeight="0"/>
  <cols>
    <col customWidth="1" max="1" min="1" style="74" width="16.6"/>
    <col customWidth="1" max="2" min="2" style="74" width="16.9"/>
    <col customWidth="1" max="3" min="3" style="74" width="16.5"/>
    <col customWidth="1" hidden="1" max="11" min="4" style="74" width="10.5"/>
    <col customWidth="1" max="1025" min="12" style="74" width="12.6"/>
  </cols>
  <sheetData>
    <row customHeight="1" ht="13.5" r="1" s="75">
      <c r="A1" s="122" t="inlineStr">
        <is>
          <t>Dates</t>
        </is>
      </c>
      <c r="B1" s="123" t="inlineStr">
        <is>
          <t>Price</t>
        </is>
      </c>
      <c r="C1" s="123" t="inlineStr">
        <is>
          <t>Research</t>
        </is>
      </c>
      <c r="D1" s="74" t="n"/>
      <c r="E1" s="74" t="n"/>
      <c r="F1" s="74" t="n"/>
      <c r="G1" s="74" t="n"/>
      <c r="H1" s="74" t="n"/>
      <c r="I1" s="74" t="n"/>
      <c r="J1" s="74" t="n"/>
      <c r="K1" s="74" t="n"/>
    </row>
    <row customHeight="1" ht="13.5" r="2" s="75">
      <c r="A2" s="124" t="n">
        <v>36526</v>
      </c>
      <c r="B2" s="81" t="n">
        <v>100</v>
      </c>
      <c r="C2" s="81" t="n">
        <v>100</v>
      </c>
      <c r="D2" s="74" t="n"/>
      <c r="E2" s="74" t="n"/>
      <c r="F2" s="74" t="n"/>
      <c r="G2" s="74" t="n"/>
      <c r="H2" s="74" t="n"/>
      <c r="I2" s="74" t="n"/>
      <c r="J2" s="74" t="n"/>
      <c r="K2" s="74" t="n"/>
    </row>
    <row customHeight="1" ht="13.5" r="3" s="75">
      <c r="A3" s="124" t="n">
        <v>36527</v>
      </c>
      <c r="B3" s="81" t="n">
        <v>103.55</v>
      </c>
      <c r="C3" s="81" t="n">
        <v>104.27</v>
      </c>
      <c r="D3" s="74" t="n"/>
      <c r="E3" s="74" t="n"/>
      <c r="F3" s="74" t="n"/>
      <c r="G3" s="74" t="n"/>
      <c r="H3" s="74" t="n"/>
      <c r="I3" s="74" t="n"/>
      <c r="J3" s="74" t="n"/>
      <c r="K3" s="74" t="n"/>
    </row>
    <row customHeight="1" ht="13.5" r="4" s="75">
      <c r="A4" s="124" t="n">
        <v>36528</v>
      </c>
      <c r="B4" s="81" t="n">
        <v>108.65</v>
      </c>
      <c r="C4" s="81" t="n">
        <v>106.92</v>
      </c>
      <c r="D4" s="74" t="n"/>
      <c r="E4" s="74" t="n"/>
      <c r="F4" s="74" t="n"/>
      <c r="G4" s="74" t="n"/>
      <c r="H4" s="74" t="n"/>
      <c r="I4" s="74" t="n"/>
      <c r="J4" s="74" t="n"/>
      <c r="K4" s="74" t="n"/>
    </row>
    <row customHeight="1" ht="13.5" r="5" s="75">
      <c r="A5" s="124" t="n">
        <v>36529</v>
      </c>
      <c r="B5" s="81" t="n">
        <v>108.38</v>
      </c>
      <c r="C5" s="81" t="n">
        <v>108.74</v>
      </c>
      <c r="D5" s="74" t="n"/>
      <c r="E5" s="74" t="n"/>
      <c r="F5" s="74" t="n"/>
      <c r="G5" s="74" t="n"/>
      <c r="H5" s="74" t="n"/>
      <c r="I5" s="74" t="n"/>
      <c r="J5" s="74" t="n"/>
      <c r="K5" s="74" t="n"/>
    </row>
    <row customHeight="1" ht="13.5" r="6" s="75">
      <c r="A6" s="124" t="n">
        <v>36530</v>
      </c>
      <c r="B6" s="81" t="n">
        <v>104.44</v>
      </c>
      <c r="C6" s="81" t="n">
        <v>105.93</v>
      </c>
      <c r="D6" s="74" t="n"/>
      <c r="E6" s="74" t="n"/>
      <c r="F6" s="74" t="n"/>
      <c r="G6" s="74" t="n"/>
      <c r="H6" s="74" t="n"/>
      <c r="I6" s="74" t="n"/>
      <c r="J6" s="74" t="n"/>
      <c r="K6" s="74" t="n"/>
    </row>
    <row customHeight="1" ht="13.5" r="7" s="75">
      <c r="A7" s="124" t="n">
        <v>36531</v>
      </c>
      <c r="B7" s="81" t="n">
        <v>105.02</v>
      </c>
      <c r="C7" s="81" t="n">
        <v>105.84</v>
      </c>
      <c r="D7" s="74" t="n"/>
      <c r="E7" s="74" t="n"/>
      <c r="F7" s="74" t="n"/>
      <c r="G7" s="74" t="n"/>
      <c r="H7" s="74" t="n"/>
      <c r="I7" s="74" t="n"/>
      <c r="J7" s="74" t="n"/>
      <c r="K7" s="74" t="n"/>
    </row>
    <row customHeight="1" ht="13.5" r="8" s="75">
      <c r="A8" s="124" t="n">
        <v>36532</v>
      </c>
      <c r="B8" s="81" t="n">
        <v>105.1</v>
      </c>
      <c r="C8" s="81" t="n">
        <v>103.09</v>
      </c>
      <c r="D8" s="74" t="n"/>
      <c r="E8" s="74" t="n"/>
      <c r="F8" s="74" t="n"/>
      <c r="G8" s="74" t="n"/>
      <c r="H8" s="74" t="n"/>
      <c r="I8" s="74" t="n"/>
      <c r="J8" s="74" t="n"/>
      <c r="K8" s="74" t="n"/>
    </row>
    <row customHeight="1" ht="13.5" r="9" s="75">
      <c r="A9" s="124" t="n">
        <v>36533</v>
      </c>
      <c r="B9" s="81" t="n">
        <v>106.96</v>
      </c>
      <c r="C9" s="81" t="n">
        <v>104.14</v>
      </c>
      <c r="D9" s="74" t="n"/>
      <c r="E9" s="74" t="n"/>
      <c r="F9" s="74" t="n"/>
      <c r="G9" s="74" t="n"/>
      <c r="H9" s="74" t="n"/>
      <c r="I9" s="74" t="n"/>
      <c r="J9" s="74" t="n"/>
      <c r="K9" s="74" t="n"/>
    </row>
    <row customHeight="1" ht="13.5" r="10" s="75">
      <c r="A10" s="124" t="n">
        <v>36534</v>
      </c>
      <c r="B10" s="81" t="n">
        <v>107.49</v>
      </c>
      <c r="C10" s="81" t="n">
        <v>103.95</v>
      </c>
      <c r="D10" s="74" t="n"/>
      <c r="E10" s="74" t="n"/>
      <c r="F10" s="74" t="n"/>
      <c r="G10" s="74" t="n"/>
      <c r="H10" s="74" t="n"/>
      <c r="I10" s="74" t="n"/>
      <c r="J10" s="74" t="n"/>
      <c r="K10" s="74" t="n"/>
    </row>
    <row customHeight="1" ht="13.5" r="11" s="75">
      <c r="A11" s="124" t="n">
        <v>36535</v>
      </c>
      <c r="B11" s="81" t="n">
        <v>104.98</v>
      </c>
      <c r="C11" s="81" t="n">
        <v>103.48</v>
      </c>
      <c r="D11" s="74" t="n"/>
      <c r="E11" s="74" t="n"/>
      <c r="F11" s="74" t="n"/>
      <c r="G11" s="74" t="n"/>
      <c r="H11" s="74" t="n"/>
      <c r="I11" s="74" t="n"/>
      <c r="J11" s="74" t="n"/>
      <c r="K11" s="74" t="n"/>
    </row>
    <row customHeight="1" ht="13.5" r="12" s="75">
      <c r="A12" s="124" t="n">
        <v>36536</v>
      </c>
      <c r="B12" s="81" t="n">
        <v>100.33</v>
      </c>
      <c r="C12" s="81" t="n">
        <v>98.98</v>
      </c>
      <c r="D12" s="74" t="n"/>
      <c r="E12" s="74" t="n"/>
      <c r="F12" s="74" t="n"/>
      <c r="G12" s="74" t="n"/>
      <c r="H12" s="74" t="n"/>
      <c r="I12" s="74" t="n"/>
      <c r="J12" s="74" t="n"/>
      <c r="K12" s="74" t="n"/>
    </row>
    <row customHeight="1" ht="13.5" r="13" s="75">
      <c r="A13" s="124" t="n">
        <v>36537</v>
      </c>
      <c r="B13" s="81" t="n">
        <v>99.17</v>
      </c>
      <c r="C13" s="81" t="n">
        <v>95.73999999999999</v>
      </c>
      <c r="D13" s="74" t="n"/>
      <c r="E13" s="74" t="n"/>
      <c r="F13" s="74" t="n"/>
      <c r="G13" s="74" t="n"/>
      <c r="H13" s="74" t="n"/>
      <c r="I13" s="74" t="n"/>
      <c r="J13" s="74" t="n"/>
      <c r="K13" s="74" t="n"/>
    </row>
    <row customHeight="1" ht="13.5" r="14" s="75">
      <c r="A14" s="124" t="n">
        <v>36538</v>
      </c>
      <c r="B14" s="81" t="n">
        <v>104.16</v>
      </c>
      <c r="C14" s="81" t="n">
        <v>99.61</v>
      </c>
      <c r="D14" s="74" t="n"/>
      <c r="E14" s="74" t="n"/>
      <c r="F14" s="74" t="n"/>
      <c r="G14" s="74" t="n"/>
      <c r="H14" s="74" t="n"/>
      <c r="I14" s="74" t="n"/>
      <c r="J14" s="74" t="n"/>
      <c r="K14" s="74" t="n"/>
    </row>
    <row customHeight="1" ht="13.5" r="15" s="75">
      <c r="A15" s="124" t="n">
        <v>36539</v>
      </c>
      <c r="B15" s="81" t="n">
        <v>105.9</v>
      </c>
      <c r="C15" s="81" t="n">
        <v>101.71</v>
      </c>
      <c r="D15" s="74" t="n"/>
      <c r="E15" s="74" t="n"/>
      <c r="F15" s="74" t="n"/>
      <c r="G15" s="74" t="n"/>
      <c r="H15" s="74" t="n"/>
      <c r="I15" s="74" t="n"/>
      <c r="J15" s="74" t="n"/>
      <c r="K15" s="74" t="n"/>
    </row>
    <row customHeight="1" ht="13.5" r="16" s="75">
      <c r="A16" s="124" t="n">
        <v>36540</v>
      </c>
      <c r="B16" s="81" t="n">
        <v>102.34</v>
      </c>
      <c r="C16" s="81" t="n">
        <v>98.47</v>
      </c>
      <c r="D16" s="74" t="n"/>
      <c r="E16" s="74" t="n"/>
      <c r="F16" s="74" t="n"/>
      <c r="G16" s="74" t="n"/>
      <c r="H16" s="74" t="n"/>
      <c r="I16" s="74" t="n"/>
      <c r="J16" s="74" t="n"/>
      <c r="K16" s="74" t="n"/>
    </row>
    <row customHeight="1" ht="13.5" r="17" s="75">
      <c r="A17" s="124" t="n">
        <v>36541</v>
      </c>
      <c r="B17" s="81" t="n">
        <v>106.46</v>
      </c>
      <c r="C17" s="81" t="n">
        <v>99.98999999999999</v>
      </c>
      <c r="D17" s="74" t="n"/>
      <c r="E17" s="74" t="n"/>
      <c r="F17" s="74" t="n"/>
      <c r="G17" s="74" t="n"/>
      <c r="H17" s="74" t="n"/>
      <c r="I17" s="74" t="n"/>
      <c r="J17" s="74" t="n"/>
      <c r="K17" s="74" t="n"/>
    </row>
    <row customHeight="1" ht="13.5" r="18" s="75">
      <c r="A18" s="124" t="n">
        <v>36542</v>
      </c>
      <c r="B18" s="81" t="n">
        <v>104.13</v>
      </c>
      <c r="C18" s="81" t="n">
        <v>99.2</v>
      </c>
      <c r="D18" s="74" t="n"/>
      <c r="E18" s="74" t="n"/>
      <c r="F18" s="74" t="n"/>
      <c r="G18" s="74" t="n"/>
      <c r="H18" s="74" t="n"/>
      <c r="I18" s="74" t="n"/>
      <c r="J18" s="74" t="n"/>
      <c r="K18" s="74" t="n"/>
    </row>
    <row customHeight="1" ht="13.5" r="19" s="75">
      <c r="A19" s="124" t="n">
        <v>36543</v>
      </c>
      <c r="B19" s="81" t="n">
        <v>106.41</v>
      </c>
      <c r="C19" s="81" t="n">
        <v>100.35</v>
      </c>
      <c r="D19" s="74" t="n"/>
      <c r="E19" s="74" t="n"/>
      <c r="F19" s="74" t="n"/>
      <c r="G19" s="74" t="n"/>
      <c r="H19" s="74" t="n"/>
      <c r="I19" s="74" t="n"/>
      <c r="J19" s="74" t="n"/>
      <c r="K19" s="74" t="n"/>
    </row>
    <row customHeight="1" ht="13.5" r="20" s="75">
      <c r="A20" s="124" t="n">
        <v>36544</v>
      </c>
      <c r="B20" s="81" t="n">
        <v>104.66</v>
      </c>
      <c r="C20" s="81" t="n">
        <v>97.41</v>
      </c>
      <c r="D20" s="74" t="n"/>
      <c r="E20" s="74" t="n"/>
      <c r="F20" s="74" t="n"/>
      <c r="G20" s="74" t="n"/>
      <c r="H20" s="74" t="n"/>
      <c r="I20" s="74" t="n"/>
      <c r="J20" s="74" t="n"/>
      <c r="K20" s="74" t="n"/>
    </row>
    <row customHeight="1" ht="13.5" r="21" s="75">
      <c r="A21" s="124" t="n">
        <v>36545</v>
      </c>
      <c r="B21" s="81" t="n">
        <v>100.89</v>
      </c>
      <c r="C21" s="81" t="n">
        <v>95.06</v>
      </c>
      <c r="D21" s="74" t="n"/>
      <c r="E21" s="74" t="n"/>
      <c r="F21" s="74" t="n"/>
      <c r="G21" s="74" t="n"/>
      <c r="H21" s="74" t="n"/>
      <c r="I21" s="74" t="n"/>
      <c r="J21" s="74" t="n"/>
      <c r="K21" s="74" t="n"/>
    </row>
    <row customHeight="1" ht="13.5" r="22" s="75">
      <c r="A22" s="124" t="n">
        <v>36546</v>
      </c>
      <c r="B22" s="81" t="n">
        <v>101.92</v>
      </c>
      <c r="C22" s="81" t="n">
        <v>97.2</v>
      </c>
    </row>
    <row customHeight="1" ht="13.5" r="23" s="75">
      <c r="A23" s="124" t="n">
        <v>36547</v>
      </c>
      <c r="B23" s="81" t="n">
        <v>100.63</v>
      </c>
      <c r="C23" s="81" t="n">
        <v>97.23999999999999</v>
      </c>
    </row>
    <row customHeight="1" ht="13.5" r="24" s="75">
      <c r="A24" s="124" t="n">
        <v>36548</v>
      </c>
      <c r="B24" s="81" t="n">
        <v>95.3</v>
      </c>
      <c r="C24" s="81" t="n">
        <v>92.2</v>
      </c>
    </row>
    <row customHeight="1" ht="13.5" r="25" s="75">
      <c r="A25" s="124" t="n">
        <v>36549</v>
      </c>
      <c r="B25" s="81" t="n">
        <v>97</v>
      </c>
      <c r="C25" s="81" t="n">
        <v>93.84</v>
      </c>
    </row>
    <row customHeight="1" ht="13.5" r="26" s="75">
      <c r="A26" s="124" t="n">
        <v>36550</v>
      </c>
      <c r="B26" s="81" t="n">
        <v>95.58</v>
      </c>
      <c r="C26" s="81" t="n">
        <v>93.18000000000001</v>
      </c>
    </row>
    <row customHeight="1" ht="13.5" r="27" s="75">
      <c r="A27" s="124" t="n">
        <v>36551</v>
      </c>
      <c r="B27" s="81" t="n">
        <v>98.93000000000001</v>
      </c>
      <c r="C27" s="81" t="n">
        <v>96.58</v>
      </c>
    </row>
    <row customHeight="1" ht="13.5" r="28" s="75">
      <c r="A28" s="124" t="n">
        <v>36552</v>
      </c>
      <c r="B28" s="81" t="n">
        <v>95.86</v>
      </c>
      <c r="C28" s="81" t="n">
        <v>92.26000000000001</v>
      </c>
    </row>
    <row customHeight="1" ht="13.5" r="29" s="75">
      <c r="A29" s="124" t="n">
        <v>36553</v>
      </c>
      <c r="B29" s="81" t="n">
        <v>95.55</v>
      </c>
      <c r="C29" s="81" t="n">
        <v>91.98</v>
      </c>
    </row>
    <row customHeight="1" ht="13.5" r="30" s="75">
      <c r="A30" s="124" t="n">
        <v>36554</v>
      </c>
      <c r="B30" s="81" t="n">
        <v>94.64</v>
      </c>
      <c r="C30" s="81" t="n">
        <v>91.14</v>
      </c>
    </row>
    <row customHeight="1" ht="13.5" r="31" s="75">
      <c r="A31" s="124" t="n">
        <v>36555</v>
      </c>
      <c r="B31" s="81" t="n">
        <v>89.29000000000001</v>
      </c>
      <c r="C31" s="81" t="n">
        <v>86.22</v>
      </c>
    </row>
    <row customHeight="1" ht="13.5" r="32" s="75">
      <c r="A32" s="124" t="n">
        <v>36556</v>
      </c>
      <c r="B32" s="81" t="n">
        <v>87.84999999999999</v>
      </c>
      <c r="C32" s="81" t="n">
        <v>85.13</v>
      </c>
    </row>
    <row customHeight="1" ht="13.5" r="33" s="75">
      <c r="A33" s="124" t="n">
        <v>36557</v>
      </c>
      <c r="B33" s="81" t="n">
        <v>85.8</v>
      </c>
      <c r="C33" s="81" t="n">
        <v>85.27</v>
      </c>
    </row>
    <row customHeight="1" ht="13.5" r="34" s="75">
      <c r="A34" s="124" t="n">
        <v>36558</v>
      </c>
      <c r="B34" s="81" t="n">
        <v>85.77</v>
      </c>
      <c r="C34" s="81" t="n">
        <v>82.88</v>
      </c>
    </row>
    <row customHeight="1" ht="13.5" r="35" s="75">
      <c r="A35" s="124" t="n">
        <v>36559</v>
      </c>
      <c r="B35" s="81" t="n">
        <v>87.56</v>
      </c>
      <c r="C35" s="81" t="n">
        <v>84.97</v>
      </c>
    </row>
    <row customHeight="1" ht="13.5" r="36" s="75">
      <c r="A36" s="124" t="n">
        <v>36560</v>
      </c>
      <c r="B36" s="81" t="n">
        <v>83.73999999999999</v>
      </c>
      <c r="C36" s="81" t="n">
        <v>82.68000000000001</v>
      </c>
    </row>
    <row customHeight="1" ht="13.5" r="37" s="75">
      <c r="A37" s="124" t="n">
        <v>36561</v>
      </c>
      <c r="B37" s="81" t="n">
        <v>84.77</v>
      </c>
      <c r="C37" s="81" t="n">
        <v>83.73999999999999</v>
      </c>
    </row>
    <row customHeight="1" ht="13.5" r="38" s="75">
      <c r="A38" s="124" t="n">
        <v>36562</v>
      </c>
      <c r="B38" s="81" t="n">
        <v>83.75</v>
      </c>
      <c r="C38" s="81" t="n">
        <v>84.25</v>
      </c>
    </row>
    <row customHeight="1" ht="13.5" r="39" s="75">
      <c r="A39" s="124" t="n">
        <v>36563</v>
      </c>
      <c r="B39" s="81" t="n">
        <v>86.59999999999999</v>
      </c>
      <c r="C39" s="81" t="n">
        <v>85.69</v>
      </c>
    </row>
    <row customHeight="1" ht="13.5" r="40" s="75">
      <c r="A40" s="124" t="n">
        <v>36564</v>
      </c>
      <c r="B40" s="81" t="n">
        <v>86.04000000000001</v>
      </c>
      <c r="C40" s="81" t="n">
        <v>85.97</v>
      </c>
    </row>
    <row customHeight="1" ht="13.5" r="41" s="75">
      <c r="A41" s="124" t="n">
        <v>36565</v>
      </c>
      <c r="B41" s="81" t="n">
        <v>85.95999999999999</v>
      </c>
      <c r="C41" s="81" t="n">
        <v>86.98</v>
      </c>
    </row>
    <row customHeight="1" ht="13.5" r="42" s="75">
      <c r="A42" s="124" t="n">
        <v>36566</v>
      </c>
      <c r="B42" s="81" t="n">
        <v>84.53</v>
      </c>
      <c r="C42" s="81" t="n">
        <v>93.09999999999999</v>
      </c>
    </row>
    <row customHeight="1" ht="13.5" r="43" s="75">
      <c r="A43" s="124" t="n">
        <v>36567</v>
      </c>
      <c r="B43" s="81" t="n">
        <v>85.19</v>
      </c>
      <c r="C43" s="81" t="n">
        <v>91.65000000000001</v>
      </c>
    </row>
    <row customHeight="1" ht="13.5" r="44" s="75">
      <c r="A44" s="124" t="n">
        <v>36568</v>
      </c>
      <c r="B44" s="81" t="n">
        <v>82.3</v>
      </c>
      <c r="C44" s="81" t="n">
        <v>90.28</v>
      </c>
    </row>
    <row customHeight="1" ht="13.5" r="45" s="75">
      <c r="A45" s="124" t="n">
        <v>36569</v>
      </c>
      <c r="B45" s="81" t="n">
        <v>82.51000000000001</v>
      </c>
      <c r="C45" s="81" t="n">
        <v>90.3</v>
      </c>
    </row>
    <row customHeight="1" ht="13.5" r="46" s="75">
      <c r="A46" s="124" t="n">
        <v>36570</v>
      </c>
      <c r="B46" s="81" t="n">
        <v>84.34</v>
      </c>
      <c r="C46" s="81" t="n">
        <v>90.81999999999999</v>
      </c>
    </row>
    <row customHeight="1" ht="13.5" r="47" s="75">
      <c r="A47" s="124" t="n">
        <v>36571</v>
      </c>
      <c r="B47" s="81" t="n">
        <v>83.55</v>
      </c>
      <c r="C47" s="81" t="n">
        <v>91.39</v>
      </c>
    </row>
    <row customHeight="1" ht="13.5" r="48" s="75">
      <c r="A48" s="124" t="n">
        <v>36572</v>
      </c>
      <c r="B48" s="81" t="n">
        <v>84.33</v>
      </c>
      <c r="C48" s="81" t="n">
        <v>93.28</v>
      </c>
    </row>
    <row customHeight="1" ht="13.5" r="49" s="75">
      <c r="A49" s="124" t="n">
        <v>36573</v>
      </c>
      <c r="B49" s="81" t="n">
        <v>82.93000000000001</v>
      </c>
      <c r="C49" s="81" t="n">
        <v>90.3</v>
      </c>
    </row>
    <row customHeight="1" ht="13.5" r="50" s="75">
      <c r="A50" s="124" t="n">
        <v>36574</v>
      </c>
      <c r="B50" s="81" t="n">
        <v>82.09999999999999</v>
      </c>
      <c r="C50" s="81" t="n">
        <v>91.06</v>
      </c>
    </row>
    <row customHeight="1" ht="13.5" r="51" s="75">
      <c r="A51" s="124" t="n">
        <v>36575</v>
      </c>
      <c r="B51" s="81" t="n">
        <v>81.01000000000001</v>
      </c>
      <c r="C51" s="81" t="n">
        <v>91.53</v>
      </c>
    </row>
    <row customHeight="1" ht="13.5" r="52" s="75">
      <c r="A52" s="124" t="n">
        <v>36576</v>
      </c>
      <c r="B52" s="81" t="n">
        <v>80.45</v>
      </c>
      <c r="C52" s="81" t="n">
        <v>90.17</v>
      </c>
    </row>
    <row customHeight="1" ht="13.5" r="53" s="75">
      <c r="A53" s="124" t="n">
        <v>36577</v>
      </c>
      <c r="B53" s="81" t="n">
        <v>80.09999999999999</v>
      </c>
      <c r="C53" s="81" t="n">
        <v>87.31999999999999</v>
      </c>
    </row>
    <row customHeight="1" ht="13.5" r="54" s="75">
      <c r="A54" s="124" t="n">
        <v>36578</v>
      </c>
      <c r="B54" s="81" t="n">
        <v>80.72</v>
      </c>
      <c r="C54" s="81" t="n">
        <v>88.61</v>
      </c>
    </row>
    <row customHeight="1" ht="13.5" r="55" s="75">
      <c r="A55" s="124" t="n">
        <v>36579</v>
      </c>
      <c r="B55" s="81" t="n">
        <v>81.05</v>
      </c>
      <c r="C55" s="81" t="n">
        <v>87.95</v>
      </c>
    </row>
    <row customHeight="1" ht="13.5" r="56" s="75">
      <c r="A56" s="124" t="n">
        <v>36580</v>
      </c>
      <c r="B56" s="81" t="n">
        <v>84.29000000000001</v>
      </c>
      <c r="C56" s="81" t="n">
        <v>89.34999999999999</v>
      </c>
    </row>
    <row customHeight="1" ht="13.5" r="57" s="75">
      <c r="A57" s="124" t="n">
        <v>36581</v>
      </c>
      <c r="B57" s="81" t="n">
        <v>82.75</v>
      </c>
      <c r="C57" s="81" t="n">
        <v>91.48</v>
      </c>
    </row>
    <row customHeight="1" ht="13.5" r="58" s="75">
      <c r="A58" s="124" t="n">
        <v>36582</v>
      </c>
      <c r="B58" s="81" t="n">
        <v>82.66</v>
      </c>
      <c r="C58" s="81" t="n">
        <v>91.03</v>
      </c>
    </row>
    <row customHeight="1" ht="13.5" r="59" s="75">
      <c r="A59" s="124" t="n">
        <v>36583</v>
      </c>
      <c r="B59" s="81" t="n">
        <v>83.78</v>
      </c>
      <c r="C59" s="81" t="n">
        <v>89.52</v>
      </c>
    </row>
    <row customHeight="1" ht="13.5" r="60" s="75">
      <c r="A60" s="124" t="n">
        <v>36584</v>
      </c>
      <c r="B60" s="81" t="n">
        <v>81.84</v>
      </c>
      <c r="C60" s="81" t="n">
        <v>88.38</v>
      </c>
    </row>
    <row customHeight="1" ht="13.5" r="61" s="75">
      <c r="A61" s="124" t="n">
        <v>36585</v>
      </c>
      <c r="B61" s="81" t="n">
        <v>82.15000000000001</v>
      </c>
      <c r="C61" s="81" t="n">
        <v>87.98</v>
      </c>
    </row>
    <row customHeight="1" ht="13.5" r="62" s="75">
      <c r="A62" s="124" t="n">
        <v>36586</v>
      </c>
      <c r="B62" s="81" t="n">
        <v>80.23</v>
      </c>
      <c r="C62" s="81" t="n">
        <v>87.76000000000001</v>
      </c>
    </row>
    <row customHeight="1" ht="13.5" r="63" s="75">
      <c r="A63" s="124" t="n">
        <v>36587</v>
      </c>
      <c r="B63" s="81" t="n">
        <v>80.25</v>
      </c>
      <c r="C63" s="81" t="n">
        <v>86</v>
      </c>
    </row>
    <row customHeight="1" ht="13.5" r="64" s="75">
      <c r="A64" s="124" t="n">
        <v>36588</v>
      </c>
      <c r="B64" s="81" t="n">
        <v>81.09999999999999</v>
      </c>
      <c r="C64" s="81" t="n">
        <v>87.93000000000001</v>
      </c>
    </row>
    <row customHeight="1" ht="13.5" r="65" s="75">
      <c r="A65" s="124" t="n">
        <v>36589</v>
      </c>
      <c r="B65" s="81" t="n">
        <v>77.31999999999999</v>
      </c>
      <c r="C65" s="81" t="n">
        <v>86.53</v>
      </c>
    </row>
    <row customHeight="1" ht="13.5" r="66" s="75">
      <c r="A66" s="124" t="n">
        <v>36590</v>
      </c>
      <c r="B66" s="81" t="n">
        <v>78.93000000000001</v>
      </c>
      <c r="C66" s="81" t="n">
        <v>85.66</v>
      </c>
    </row>
    <row customHeight="1" ht="13.5" r="67" s="75">
      <c r="A67" s="124" t="n">
        <v>36591</v>
      </c>
      <c r="B67" s="81" t="n">
        <v>82.03</v>
      </c>
      <c r="C67" s="81" t="n">
        <v>88.75</v>
      </c>
    </row>
    <row customHeight="1" ht="13.5" r="68" s="75">
      <c r="A68" s="124" t="n">
        <v>36592</v>
      </c>
      <c r="B68" s="81" t="n">
        <v>81.16</v>
      </c>
      <c r="C68" s="81" t="n">
        <v>88.18000000000001</v>
      </c>
    </row>
    <row customHeight="1" ht="13.5" r="69" s="75">
      <c r="A69" s="124" t="n">
        <v>36593</v>
      </c>
      <c r="B69" s="81" t="n">
        <v>81.68000000000001</v>
      </c>
      <c r="C69" s="81" t="n">
        <v>89.02</v>
      </c>
    </row>
    <row customHeight="1" ht="13.5" r="70" s="75">
      <c r="A70" s="124" t="n">
        <v>36594</v>
      </c>
      <c r="B70" s="81" t="n">
        <v>81.86</v>
      </c>
      <c r="C70" s="81" t="n">
        <v>88.91</v>
      </c>
    </row>
    <row customHeight="1" ht="13.5" r="71" s="75">
      <c r="A71" s="124" t="n">
        <v>36595</v>
      </c>
      <c r="B71" s="81" t="n">
        <v>83.19</v>
      </c>
      <c r="C71" s="81" t="n">
        <v>89.79000000000001</v>
      </c>
    </row>
    <row customHeight="1" ht="13.5" r="72" s="75">
      <c r="A72" s="124" t="n">
        <v>36596</v>
      </c>
      <c r="B72" s="81" t="n">
        <v>83.95</v>
      </c>
      <c r="C72" s="81" t="n">
        <v>89.06</v>
      </c>
    </row>
    <row customHeight="1" ht="13.5" r="73" s="75">
      <c r="A73" s="124" t="n">
        <v>36597</v>
      </c>
      <c r="B73" s="81" t="n">
        <v>80.8</v>
      </c>
      <c r="C73" s="81" t="n">
        <v>85.78</v>
      </c>
    </row>
    <row customHeight="1" ht="13.5" r="74" s="75">
      <c r="A74" s="124" t="n">
        <v>36598</v>
      </c>
      <c r="B74" s="81" t="n">
        <v>78.54000000000001</v>
      </c>
      <c r="C74" s="81" t="n">
        <v>83.06</v>
      </c>
    </row>
    <row customHeight="1" ht="13.5" r="75" s="75">
      <c r="A75" s="124" t="n">
        <v>36599</v>
      </c>
      <c r="B75" s="81" t="n">
        <v>76.27</v>
      </c>
      <c r="C75" s="81" t="n">
        <v>84.89</v>
      </c>
    </row>
    <row customHeight="1" ht="13.5" r="76" s="75">
      <c r="A76" s="124" t="n">
        <v>36600</v>
      </c>
      <c r="B76" s="81" t="n">
        <v>77.14</v>
      </c>
      <c r="C76" s="81" t="n">
        <v>85.88</v>
      </c>
    </row>
    <row customHeight="1" ht="13.5" r="77" s="75">
      <c r="A77" s="124" t="n">
        <v>36601</v>
      </c>
      <c r="B77" s="81" t="n">
        <v>75.92</v>
      </c>
      <c r="C77" s="81" t="n">
        <v>83</v>
      </c>
    </row>
    <row customHeight="1" ht="13.5" r="78" s="75">
      <c r="A78" s="124" t="n">
        <v>36602</v>
      </c>
      <c r="B78" s="81" t="n">
        <v>78.40000000000001</v>
      </c>
      <c r="C78" s="81" t="n">
        <v>84.02</v>
      </c>
    </row>
    <row customHeight="1" ht="13.5" r="79" s="75">
      <c r="A79" s="124" t="n">
        <v>36603</v>
      </c>
      <c r="B79" s="81" t="n">
        <v>77.47</v>
      </c>
      <c r="C79" s="81" t="n">
        <v>83.63</v>
      </c>
    </row>
    <row customHeight="1" ht="13.5" r="80" s="75">
      <c r="A80" s="124" t="n">
        <v>36604</v>
      </c>
      <c r="B80" s="81" t="n">
        <v>80.54000000000001</v>
      </c>
      <c r="C80" s="81" t="n">
        <v>84.94</v>
      </c>
    </row>
    <row customHeight="1" ht="13.5" r="81" s="75">
      <c r="A81" s="124" t="n">
        <v>36605</v>
      </c>
      <c r="B81" s="81" t="n">
        <v>79.26000000000001</v>
      </c>
      <c r="C81" s="81" t="n">
        <v>83.75</v>
      </c>
    </row>
    <row customHeight="1" ht="13.5" r="82" s="75">
      <c r="A82" s="124" t="n">
        <v>36606</v>
      </c>
      <c r="B82" s="81" t="n">
        <v>79.73</v>
      </c>
      <c r="C82" s="81" t="n">
        <v>86.20999999999999</v>
      </c>
    </row>
    <row customHeight="1" ht="13.5" r="83" s="75">
      <c r="A83" s="124" t="n">
        <v>36607</v>
      </c>
      <c r="B83" s="81" t="n">
        <v>78.98</v>
      </c>
      <c r="C83" s="81" t="n">
        <v>86.01000000000001</v>
      </c>
    </row>
    <row customHeight="1" ht="13.5" r="84" s="75">
      <c r="A84" s="124" t="n">
        <v>36608</v>
      </c>
      <c r="B84" s="81" t="n">
        <v>82.12</v>
      </c>
      <c r="C84" s="81" t="n">
        <v>87.87</v>
      </c>
    </row>
    <row customHeight="1" ht="13.5" r="85" s="75">
      <c r="A85" s="124" t="n">
        <v>36609</v>
      </c>
      <c r="B85" s="81" t="n">
        <v>79.93000000000001</v>
      </c>
      <c r="C85" s="81" t="n">
        <v>85.8</v>
      </c>
    </row>
    <row customHeight="1" ht="13.5" r="86" s="75">
      <c r="A86" s="124" t="n">
        <v>36610</v>
      </c>
      <c r="B86" s="81" t="n">
        <v>78.94</v>
      </c>
      <c r="C86" s="81" t="n">
        <v>83.40000000000001</v>
      </c>
    </row>
    <row customHeight="1" ht="13.5" r="87" s="75">
      <c r="A87" s="124" t="n">
        <v>36611</v>
      </c>
      <c r="B87" s="81" t="n">
        <v>78.15000000000001</v>
      </c>
      <c r="C87" s="81" t="n">
        <v>84.08</v>
      </c>
    </row>
    <row customHeight="1" ht="13.5" r="88" s="75">
      <c r="A88" s="124" t="n">
        <v>36612</v>
      </c>
      <c r="B88" s="81" t="n">
        <v>77.40000000000001</v>
      </c>
      <c r="C88" s="81" t="n">
        <v>84.67</v>
      </c>
    </row>
    <row customHeight="1" ht="13.5" r="89" s="75">
      <c r="A89" s="124" t="n">
        <v>36613</v>
      </c>
      <c r="B89" s="81" t="n">
        <v>77.34999999999999</v>
      </c>
      <c r="C89" s="81" t="n">
        <v>83.62</v>
      </c>
    </row>
    <row customHeight="1" ht="13.5" r="90" s="75">
      <c r="A90" s="124" t="n">
        <v>36614</v>
      </c>
      <c r="B90" s="81" t="n">
        <v>76.8</v>
      </c>
      <c r="C90" s="81" t="n">
        <v>82.84</v>
      </c>
    </row>
    <row customHeight="1" ht="13.5" r="91" s="75">
      <c r="A91" s="124" t="n">
        <v>36615</v>
      </c>
      <c r="B91" s="81" t="n">
        <v>78.45999999999999</v>
      </c>
      <c r="C91" s="81" t="n">
        <v>83.29000000000001</v>
      </c>
    </row>
    <row customHeight="1" ht="13.5" r="92" s="75">
      <c r="A92" s="124" t="n">
        <v>36616</v>
      </c>
      <c r="B92" s="81" t="n">
        <v>77.92</v>
      </c>
      <c r="C92" s="81" t="n">
        <v>80.02</v>
      </c>
    </row>
    <row customHeight="1" ht="13.5" r="93" s="75">
      <c r="A93" s="124" t="n">
        <v>36617</v>
      </c>
      <c r="B93" s="81" t="n">
        <v>77.41</v>
      </c>
      <c r="C93" s="81" t="n">
        <v>81.20999999999999</v>
      </c>
    </row>
    <row customHeight="1" ht="13.5" r="94" s="75">
      <c r="A94" s="124" t="n">
        <v>36618</v>
      </c>
      <c r="B94" s="81" t="n">
        <v>78.59999999999999</v>
      </c>
      <c r="C94" s="81" t="n">
        <v>79.89</v>
      </c>
    </row>
    <row customHeight="1" ht="13.5" r="95" s="75">
      <c r="A95" s="124" t="n">
        <v>36619</v>
      </c>
      <c r="B95" s="81" t="n">
        <v>75.41</v>
      </c>
      <c r="C95" s="81" t="n">
        <v>76.23999999999999</v>
      </c>
    </row>
    <row customHeight="1" ht="13.5" r="96" s="75">
      <c r="A96" s="124" t="n">
        <v>36620</v>
      </c>
      <c r="B96" s="81" t="n">
        <v>73.69</v>
      </c>
      <c r="C96" s="81" t="n">
        <v>74.45</v>
      </c>
    </row>
    <row customHeight="1" ht="13.5" r="97" s="75">
      <c r="A97" s="124" t="n">
        <v>36621</v>
      </c>
      <c r="B97" s="81" t="n">
        <v>74.54000000000001</v>
      </c>
      <c r="C97" s="81" t="n">
        <v>74.66</v>
      </c>
    </row>
    <row customHeight="1" ht="13.5" r="98" s="75">
      <c r="A98" s="124" t="n">
        <v>36622</v>
      </c>
      <c r="B98" s="81" t="n">
        <v>76.34999999999999</v>
      </c>
      <c r="C98" s="81" t="n">
        <v>76.41</v>
      </c>
    </row>
    <row customHeight="1" ht="13.5" r="99" s="75">
      <c r="A99" s="124" t="n">
        <v>36623</v>
      </c>
      <c r="B99" s="81" t="n">
        <v>78.31999999999999</v>
      </c>
      <c r="C99" s="81" t="n">
        <v>76.89</v>
      </c>
    </row>
    <row customHeight="1" ht="13.5" r="100" s="75">
      <c r="A100" s="124" t="n">
        <v>36624</v>
      </c>
      <c r="B100" s="81" t="n">
        <v>77.44</v>
      </c>
      <c r="C100" s="81" t="n">
        <v>76.14</v>
      </c>
    </row>
    <row customHeight="1" ht="13.5" r="101" s="75">
      <c r="A101" s="124" t="n">
        <v>36625</v>
      </c>
      <c r="B101" s="81" t="n">
        <v>78.63</v>
      </c>
      <c r="C101" s="81" t="n">
        <v>78.26000000000001</v>
      </c>
    </row>
    <row customHeight="1" ht="13.5" r="102" s="75">
      <c r="A102" s="124" t="n">
        <v>36626</v>
      </c>
      <c r="B102" s="81" t="n">
        <v>77.76000000000001</v>
      </c>
      <c r="C102" s="81" t="n">
        <v>77.73</v>
      </c>
    </row>
    <row customHeight="1" ht="13.5" r="103" s="75">
      <c r="A103" s="124" t="n">
        <v>36627</v>
      </c>
      <c r="B103" s="81" t="n">
        <v>78.84</v>
      </c>
      <c r="C103" s="81" t="n">
        <v>77.39</v>
      </c>
    </row>
    <row customHeight="1" ht="13.5" r="104" s="75">
      <c r="A104" s="124" t="n">
        <v>36628</v>
      </c>
      <c r="B104" s="81" t="n">
        <v>78.17</v>
      </c>
      <c r="C104" s="81" t="n">
        <v>76.33</v>
      </c>
    </row>
    <row customHeight="1" ht="13.5" r="105" s="75">
      <c r="A105" s="124" t="n">
        <v>36629</v>
      </c>
      <c r="B105" s="81" t="n">
        <v>79.78</v>
      </c>
      <c r="C105" s="81" t="n">
        <v>76.36</v>
      </c>
    </row>
    <row customHeight="1" ht="13.5" r="106" s="75">
      <c r="A106" s="124" t="n">
        <v>36630</v>
      </c>
      <c r="B106" s="81" t="n">
        <v>81.23999999999999</v>
      </c>
      <c r="C106" s="81" t="n">
        <v>78.97</v>
      </c>
    </row>
    <row customHeight="1" ht="13.5" r="107" s="75">
      <c r="A107" s="124" t="n">
        <v>36631</v>
      </c>
      <c r="B107" s="81" t="n">
        <v>82.29000000000001</v>
      </c>
      <c r="C107" s="81" t="n">
        <v>79.87</v>
      </c>
    </row>
    <row customHeight="1" ht="13.5" r="108" s="75">
      <c r="A108" s="124" t="n">
        <v>36632</v>
      </c>
      <c r="B108" s="81" t="n">
        <v>80.65000000000001</v>
      </c>
      <c r="C108" s="81" t="n">
        <v>79.47</v>
      </c>
    </row>
    <row customHeight="1" ht="13.5" r="109" s="75">
      <c r="A109" s="124" t="n">
        <v>36633</v>
      </c>
      <c r="B109" s="81" t="n">
        <v>80.39</v>
      </c>
      <c r="C109" s="81" t="n">
        <v>78.68000000000001</v>
      </c>
    </row>
    <row customHeight="1" ht="13.5" r="110" s="75">
      <c r="A110" s="124" t="n">
        <v>36634</v>
      </c>
      <c r="B110" s="81" t="n">
        <v>78.01000000000001</v>
      </c>
      <c r="C110" s="81" t="n">
        <v>76.91</v>
      </c>
    </row>
    <row customHeight="1" ht="13.5" r="111" s="75">
      <c r="A111" s="124" t="n">
        <v>36635</v>
      </c>
      <c r="B111" s="81" t="n">
        <v>73.72</v>
      </c>
      <c r="C111" s="81" t="n">
        <v>74.53</v>
      </c>
    </row>
    <row customHeight="1" ht="13.5" r="112" s="75">
      <c r="A112" s="124" t="n">
        <v>36636</v>
      </c>
      <c r="B112" s="81" t="n">
        <v>73.14</v>
      </c>
      <c r="C112" s="81" t="n">
        <v>74.36</v>
      </c>
    </row>
    <row customHeight="1" ht="13.5" r="113" s="75">
      <c r="A113" s="124" t="n">
        <v>36637</v>
      </c>
      <c r="B113" s="81" t="n">
        <v>75.89</v>
      </c>
      <c r="C113" s="81" t="n">
        <v>74.79000000000001</v>
      </c>
    </row>
    <row customHeight="1" ht="13.5" r="114" s="75">
      <c r="A114" s="124" t="n">
        <v>36638</v>
      </c>
      <c r="B114" s="81" t="n">
        <v>75.04000000000001</v>
      </c>
      <c r="C114" s="81" t="n">
        <v>74.69</v>
      </c>
    </row>
    <row customHeight="1" ht="13.5" r="115" s="75">
      <c r="A115" s="124" t="n">
        <v>36639</v>
      </c>
      <c r="B115" s="81" t="n">
        <v>72.83</v>
      </c>
      <c r="C115" s="81" t="n">
        <v>74.33</v>
      </c>
    </row>
    <row customHeight="1" ht="13.5" r="116" s="75">
      <c r="A116" s="124" t="n">
        <v>36640</v>
      </c>
      <c r="B116" s="81" t="n">
        <v>74.34</v>
      </c>
      <c r="C116" s="81" t="n">
        <v>76.2</v>
      </c>
    </row>
    <row customHeight="1" ht="13.5" r="117" s="75">
      <c r="A117" s="124" t="n">
        <v>36641</v>
      </c>
      <c r="B117" s="81" t="n">
        <v>76.59</v>
      </c>
      <c r="C117" s="81" t="n">
        <v>78.05</v>
      </c>
    </row>
    <row customHeight="1" ht="13.5" r="118" s="75">
      <c r="A118" s="124" t="n">
        <v>36642</v>
      </c>
      <c r="B118" s="81" t="n">
        <v>78.56999999999999</v>
      </c>
      <c r="C118" s="81" t="n">
        <v>79.37</v>
      </c>
    </row>
    <row customHeight="1" ht="13.5" r="119" s="75">
      <c r="A119" s="124" t="n">
        <v>36643</v>
      </c>
      <c r="B119" s="81" t="n">
        <v>75.05</v>
      </c>
      <c r="C119" s="81" t="n">
        <v>77.84999999999999</v>
      </c>
    </row>
    <row customHeight="1" ht="13.5" r="120" s="75">
      <c r="A120" s="124" t="n">
        <v>36644</v>
      </c>
      <c r="B120" s="81" t="n">
        <v>70.81999999999999</v>
      </c>
      <c r="C120" s="81" t="n">
        <v>74.18000000000001</v>
      </c>
    </row>
    <row customHeight="1" ht="13.5" r="121" s="75">
      <c r="A121" s="124" t="n">
        <v>36645</v>
      </c>
      <c r="B121" s="81" t="n">
        <v>70.59999999999999</v>
      </c>
      <c r="C121" s="81" t="n">
        <v>73.92</v>
      </c>
    </row>
    <row customHeight="1" ht="13.5" r="122" s="75">
      <c r="A122" s="124" t="n">
        <v>36646</v>
      </c>
      <c r="B122" s="81" t="n">
        <v>69.62</v>
      </c>
      <c r="C122" s="81" t="n">
        <v>75.43000000000001</v>
      </c>
    </row>
    <row customHeight="1" ht="13.5" r="123" s="75">
      <c r="A123" s="124" t="n">
        <v>36647</v>
      </c>
      <c r="B123" s="81" t="n">
        <v>69.28</v>
      </c>
      <c r="C123" s="81" t="n">
        <v>74.79000000000001</v>
      </c>
    </row>
    <row customHeight="1" ht="13.5" r="124" s="75">
      <c r="A124" s="124" t="n">
        <v>36648</v>
      </c>
      <c r="B124" s="81" t="n">
        <v>70.36</v>
      </c>
      <c r="C124" s="81" t="n">
        <v>75.47</v>
      </c>
    </row>
    <row customHeight="1" ht="13.5" r="125" s="75">
      <c r="A125" s="124" t="n">
        <v>36649</v>
      </c>
      <c r="B125" s="81" t="n">
        <v>72.04000000000001</v>
      </c>
      <c r="C125" s="81" t="n">
        <v>77.61</v>
      </c>
    </row>
    <row customHeight="1" ht="13.5" r="126" s="75">
      <c r="A126" s="124" t="n">
        <v>36650</v>
      </c>
      <c r="B126" s="81" t="n">
        <v>69.62</v>
      </c>
      <c r="C126" s="81" t="n">
        <v>76.37</v>
      </c>
    </row>
    <row customHeight="1" ht="13.5" r="127" s="75">
      <c r="A127" s="124" t="n">
        <v>36651</v>
      </c>
      <c r="B127" s="81" t="n">
        <v>72.65000000000001</v>
      </c>
      <c r="C127" s="81" t="n">
        <v>77.09999999999999</v>
      </c>
    </row>
    <row customHeight="1" ht="13.5" r="128" s="75">
      <c r="A128" s="124" t="n">
        <v>36652</v>
      </c>
      <c r="B128" s="81" t="n">
        <v>76.73</v>
      </c>
      <c r="C128" s="81" t="n">
        <v>79.23</v>
      </c>
    </row>
    <row customHeight="1" ht="13.5" r="129" s="75">
      <c r="A129" s="124" t="n">
        <v>36653</v>
      </c>
      <c r="B129" s="81" t="n">
        <v>73.59999999999999</v>
      </c>
      <c r="C129" s="81" t="n">
        <v>73.84</v>
      </c>
    </row>
    <row customHeight="1" ht="13.5" r="130" s="75">
      <c r="A130" s="124" t="n">
        <v>36654</v>
      </c>
      <c r="B130" s="81" t="n">
        <v>73.31</v>
      </c>
      <c r="C130" s="81" t="n">
        <v>77.06999999999999</v>
      </c>
    </row>
    <row customHeight="1" ht="13.5" r="131" s="75">
      <c r="A131" s="124" t="n">
        <v>36655</v>
      </c>
      <c r="B131" s="81" t="n">
        <v>71.73</v>
      </c>
      <c r="C131" s="81" t="n">
        <v>75.58</v>
      </c>
    </row>
    <row customHeight="1" ht="13.5" r="132" s="75">
      <c r="A132" s="124" t="n">
        <v>36656</v>
      </c>
      <c r="B132" s="81" t="n">
        <v>74.06</v>
      </c>
      <c r="C132" s="81" t="n">
        <v>76.78</v>
      </c>
    </row>
    <row customHeight="1" ht="13.5" r="133" s="75">
      <c r="A133" s="124" t="n">
        <v>36657</v>
      </c>
      <c r="B133" s="81" t="n">
        <v>75.73</v>
      </c>
      <c r="C133" s="81" t="n">
        <v>78.42</v>
      </c>
    </row>
    <row customHeight="1" ht="13.5" r="134" s="75">
      <c r="A134" s="124" t="n">
        <v>36658</v>
      </c>
      <c r="B134" s="81" t="n">
        <v>74.98999999999999</v>
      </c>
      <c r="C134" s="81" t="n">
        <v>79.36</v>
      </c>
    </row>
    <row customHeight="1" ht="13.5" r="135" s="75">
      <c r="A135" s="124" t="n">
        <v>36659</v>
      </c>
      <c r="B135" s="81" t="n">
        <v>70.18000000000001</v>
      </c>
      <c r="C135" s="81" t="n">
        <v>74.7</v>
      </c>
    </row>
    <row customHeight="1" ht="13.5" r="136" s="75">
      <c r="A136" s="124" t="n">
        <v>36660</v>
      </c>
      <c r="B136" s="81" t="n">
        <v>70.48</v>
      </c>
      <c r="C136" s="81" t="n">
        <v>75.13</v>
      </c>
    </row>
    <row customHeight="1" ht="13.5" r="137" s="75">
      <c r="A137" s="124" t="n">
        <v>36661</v>
      </c>
      <c r="B137" s="81" t="n">
        <v>70.37</v>
      </c>
      <c r="C137" s="81" t="n">
        <v>76.8</v>
      </c>
    </row>
    <row customHeight="1" ht="13.5" r="138" s="75">
      <c r="A138" s="124" t="n">
        <v>36662</v>
      </c>
      <c r="B138" s="81" t="n">
        <v>68.89</v>
      </c>
      <c r="C138" s="81" t="n">
        <v>75.84999999999999</v>
      </c>
    </row>
    <row customHeight="1" ht="13.5" r="139" s="75">
      <c r="A139" s="124" t="n">
        <v>36663</v>
      </c>
      <c r="B139" s="81" t="n">
        <v>68.5</v>
      </c>
      <c r="C139" s="81" t="n">
        <v>75.47</v>
      </c>
    </row>
    <row customHeight="1" ht="13.5" r="140" s="75">
      <c r="A140" s="124" t="n">
        <v>36664</v>
      </c>
      <c r="B140" s="81" t="n">
        <v>70.23999999999999</v>
      </c>
      <c r="C140" s="81" t="n">
        <v>76.84999999999999</v>
      </c>
    </row>
    <row customHeight="1" ht="13.5" r="141" s="75">
      <c r="A141" s="124" t="n">
        <v>36665</v>
      </c>
      <c r="B141" s="81" t="n">
        <v>69.68000000000001</v>
      </c>
      <c r="C141" s="81" t="n">
        <v>76</v>
      </c>
    </row>
    <row customHeight="1" ht="13.5" r="142" s="75">
      <c r="A142" s="124" t="n">
        <v>36666</v>
      </c>
      <c r="B142" s="81" t="n">
        <v>67.37</v>
      </c>
      <c r="C142" s="81" t="n">
        <v>73.34999999999999</v>
      </c>
    </row>
    <row customHeight="1" ht="13.5" r="143" s="75">
      <c r="A143" s="124" t="n">
        <v>36667</v>
      </c>
      <c r="B143" s="81" t="n">
        <v>66.84</v>
      </c>
      <c r="C143" s="81" t="n">
        <v>73.20999999999999</v>
      </c>
    </row>
    <row customHeight="1" ht="13.5" r="144" s="75">
      <c r="A144" s="124" t="n">
        <v>36668</v>
      </c>
      <c r="B144" s="81" t="n">
        <v>66.31</v>
      </c>
      <c r="C144" s="81" t="n">
        <v>70.90000000000001</v>
      </c>
    </row>
    <row customHeight="1" ht="13.5" r="145" s="75">
      <c r="A145" s="124" t="n">
        <v>36669</v>
      </c>
      <c r="B145" s="81" t="n">
        <v>65.66</v>
      </c>
      <c r="C145" s="81" t="n">
        <v>70.59999999999999</v>
      </c>
    </row>
    <row customHeight="1" ht="13.5" r="146" s="75">
      <c r="A146" s="124" t="n">
        <v>36670</v>
      </c>
      <c r="B146" s="81" t="n">
        <v>63.94</v>
      </c>
      <c r="C146" s="81" t="n">
        <v>70.51000000000001</v>
      </c>
    </row>
    <row customHeight="1" ht="13.5" r="147" s="75">
      <c r="A147" s="124" t="n">
        <v>36671</v>
      </c>
      <c r="B147" s="81" t="n">
        <v>65.95999999999999</v>
      </c>
      <c r="C147" s="81" t="n">
        <v>72.67</v>
      </c>
    </row>
    <row customHeight="1" ht="13.5" r="148" s="75">
      <c r="A148" s="124" t="n">
        <v>36672</v>
      </c>
      <c r="B148" s="81" t="n">
        <v>67.01000000000001</v>
      </c>
      <c r="C148" s="81" t="n">
        <v>73.52</v>
      </c>
    </row>
    <row customHeight="1" ht="13.5" r="149" s="75">
      <c r="A149" s="124" t="n">
        <v>36673</v>
      </c>
      <c r="B149" s="81" t="n">
        <v>67.45999999999999</v>
      </c>
      <c r="C149" s="81" t="n">
        <v>73.54000000000001</v>
      </c>
    </row>
    <row customHeight="1" ht="13.5" r="150" s="75">
      <c r="A150" s="124" t="n">
        <v>36674</v>
      </c>
      <c r="B150" s="81" t="n">
        <v>70.53</v>
      </c>
      <c r="C150" s="81" t="n">
        <v>78.64</v>
      </c>
    </row>
    <row customHeight="1" ht="13.5" r="151" s="75">
      <c r="A151" s="124" t="n">
        <v>36675</v>
      </c>
      <c r="B151" s="81" t="n">
        <v>71.43000000000001</v>
      </c>
      <c r="C151" s="81" t="n">
        <v>77.38</v>
      </c>
    </row>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3.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row customHeight="1" ht="15.75" r="1001"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4.xml><?xml version="1.0" encoding="utf-8"?>
<worksheet xmlns="http://schemas.openxmlformats.org/spreadsheetml/2006/main">
  <sheetPr filterMode="0">
    <outlinePr summaryBelow="1" summaryRight="1"/>
    <pageSetUpPr fitToPage="0"/>
  </sheetPr>
  <dimension ref="A1:C7"/>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8.5"/>
    <col customWidth="1" max="2" min="2" style="74" width="18.4"/>
    <col customWidth="1" max="3" min="3" style="74" width="49.5"/>
    <col customWidth="1" hidden="1" max="6" min="4" style="74" width="10.5"/>
    <col customWidth="1" max="1025" min="7" style="74" width="12.6"/>
  </cols>
  <sheetData>
    <row customHeight="1" ht="12.75" r="1" s="75">
      <c r="A1" s="125" t="inlineStr">
        <is>
          <t>Parameter</t>
        </is>
      </c>
      <c r="B1" s="125" t="inlineStr">
        <is>
          <t>Parameter Value</t>
        </is>
      </c>
      <c r="C1" s="125" t="inlineStr">
        <is>
          <t>Description</t>
        </is>
      </c>
    </row>
    <row customHeight="1" ht="12.75" r="2" s="75">
      <c r="A2" s="126" t="inlineStr">
        <is>
          <t>Slow moving average length additional days</t>
        </is>
      </c>
      <c r="B2" s="127" t="n">
        <v>2</v>
      </c>
      <c r="C2" s="126" t="inlineStr">
        <is>
          <t>Number of extra days to include in slow moving average.</t>
        </is>
      </c>
    </row>
    <row customHeight="1" ht="12.75" r="3" s="75">
      <c r="A3" s="128" t="inlineStr">
        <is>
          <t>Maximum allocation</t>
        </is>
      </c>
      <c r="B3" s="129" t="n">
        <v>1</v>
      </c>
      <c r="C3" s="128" t="inlineStr">
        <is>
          <t>This is the maximum size of position to take.</t>
        </is>
      </c>
    </row>
    <row customHeight="1" ht="12.75" r="4" s="75">
      <c r="A4" s="128" t="inlineStr">
        <is>
          <t>Minimum difference in averages</t>
        </is>
      </c>
      <c r="B4" s="129" t="n">
        <v>0.01</v>
      </c>
      <c r="C4" s="128" t="inlineStr">
        <is>
          <t>Positions will be taken if the difference in the averages is more than this fraction. Full size positions will be taken if more than two times this fraction.</t>
        </is>
      </c>
    </row>
    <row customHeight="1" ht="12.75" r="5" s="75">
      <c r="A5" s="128" t="inlineStr">
        <is>
          <t>Fast moving average length</t>
        </is>
      </c>
      <c r="B5" s="129" t="n">
        <v>2</v>
      </c>
      <c r="C5" s="128" t="inlineStr">
        <is>
          <t>Number of days to include in fast moving average.</t>
        </is>
      </c>
    </row>
    <row customHeight="1" ht="12.75" r="6" s="75">
      <c r="A6" s="126" t="n"/>
      <c r="B6" s="126" t="n"/>
      <c r="C6" s="126" t="n"/>
    </row>
    <row customHeight="1" ht="12.75" r="7" s="75">
      <c r="A7" s="126" t="n"/>
      <c r="B7" s="126" t="n"/>
      <c r="C7" s="126" t="n"/>
    </row>
    <row customHeight="1" ht="12.75" r="8" s="75"/>
    <row customHeight="1" ht="12.75" r="9" s="75"/>
    <row customHeight="1" ht="12.75" r="10" s="75"/>
    <row customHeight="1" ht="12.75" r="11" s="75"/>
    <row customHeight="1" ht="12.75" r="12" s="75"/>
    <row customHeight="1" ht="12.75" r="13" s="75"/>
    <row customHeight="1" ht="12.75" r="14" s="75"/>
    <row customHeight="1" ht="12.75" r="15" s="75"/>
    <row customHeight="1" ht="12.75" r="16" s="75"/>
    <row customHeight="1" ht="12.75" r="17" s="75"/>
    <row customHeight="1" ht="12.75" r="18" s="75"/>
    <row customHeight="1" ht="12.75" r="19" s="75"/>
    <row customHeight="1" ht="12.75" r="20" s="75"/>
    <row customHeight="1" ht="12.75" r="21" s="75"/>
    <row customHeight="1" ht="12.75" r="22" s="75"/>
    <row customHeight="1" ht="12.75" r="23" s="75"/>
    <row customHeight="1" ht="12.75" r="24" s="75"/>
    <row customHeight="1" ht="12.75" r="25" s="75"/>
    <row customHeight="1" ht="12.75" r="26" s="75"/>
    <row customHeight="1" ht="12.75" r="27" s="75"/>
    <row customHeight="1" ht="12.75" r="28" s="75"/>
    <row customHeight="1" ht="12.75" r="29" s="75"/>
    <row customHeight="1" ht="12.75" r="30" s="75"/>
    <row customHeight="1" ht="12.75" r="31" s="75"/>
    <row customHeight="1" ht="12.75" r="32" s="75"/>
    <row customHeight="1" ht="12.75" r="33" s="75"/>
    <row customHeight="1" ht="12.75" r="34" s="75"/>
    <row customHeight="1" ht="12.75" r="35" s="75"/>
    <row customHeight="1" ht="12.75" r="36" s="75"/>
    <row customHeight="1" ht="12.75" r="37" s="75"/>
    <row customHeight="1" ht="12.75" r="38" s="75"/>
    <row customHeight="1" ht="12.75" r="39" s="75"/>
    <row customHeight="1" ht="12.75" r="40" s="75"/>
    <row customHeight="1" ht="12.75" r="41" s="75"/>
    <row customHeight="1" ht="12.75" r="42" s="75"/>
    <row customHeight="1" ht="12.75" r="43" s="75"/>
    <row customHeight="1" ht="12.75" r="44" s="75"/>
    <row customHeight="1" ht="12.75" r="45" s="75"/>
    <row customHeight="1" ht="12.75" r="46" s="75"/>
    <row customHeight="1" ht="12.75" r="47" s="75"/>
    <row customHeight="1" ht="12.75" r="48" s="75"/>
    <row customHeight="1" ht="12.75" r="49" s="75"/>
    <row customHeight="1" ht="12.75" r="50" s="75"/>
    <row customHeight="1" ht="12.75" r="51" s="75"/>
    <row customHeight="1" ht="12.75" r="52" s="75"/>
    <row customHeight="1" ht="12.75" r="53" s="75"/>
    <row customHeight="1" ht="12.75" r="54" s="75"/>
    <row customHeight="1" ht="12.75" r="55" s="75"/>
    <row customHeight="1" ht="12.75" r="56" s="75"/>
    <row customHeight="1" ht="12.75" r="57" s="75"/>
    <row customHeight="1" ht="12.75" r="58" s="75"/>
    <row customHeight="1" ht="12.75" r="59" s="75"/>
    <row customHeight="1" ht="12.75" r="60" s="75"/>
    <row customHeight="1" ht="12.75" r="61" s="75"/>
    <row customHeight="1" ht="12.75" r="62" s="75"/>
    <row customHeight="1" ht="12.75" r="63" s="75"/>
    <row customHeight="1" ht="12.75" r="64" s="75"/>
    <row customHeight="1" ht="12.75" r="65" s="75"/>
    <row customHeight="1" ht="12.75" r="66" s="75"/>
    <row customHeight="1" ht="12.75" r="67" s="75"/>
    <row customHeight="1" ht="12.75" r="68" s="75"/>
    <row customHeight="1" ht="12.75" r="69" s="75"/>
    <row customHeight="1" ht="12.75" r="70" s="75"/>
    <row customHeight="1" ht="12.75" r="71" s="75"/>
    <row customHeight="1" ht="12.75" r="72" s="75"/>
    <row customHeight="1" ht="12.75" r="73" s="75"/>
    <row customHeight="1" ht="12.75" r="74" s="75"/>
    <row customHeight="1" ht="12.75" r="75" s="75"/>
    <row customHeight="1" ht="12.75" r="76" s="75"/>
    <row customHeight="1" ht="12.75" r="77" s="75"/>
    <row customHeight="1" ht="12.75" r="78" s="75"/>
    <row customHeight="1" ht="12.75" r="79" s="75"/>
    <row customHeight="1" ht="12.75" r="80" s="75"/>
    <row customHeight="1" ht="12.75" r="81" s="75"/>
    <row customHeight="1" ht="12.75" r="82" s="75"/>
    <row customHeight="1" ht="12.75" r="83" s="75"/>
    <row customHeight="1" ht="12.75" r="84" s="75"/>
    <row customHeight="1" ht="12.75" r="85" s="75"/>
    <row customHeight="1" ht="12.75" r="86" s="75"/>
    <row customHeight="1" ht="12.75" r="87" s="75"/>
    <row customHeight="1" ht="12.75" r="88" s="75"/>
    <row customHeight="1" ht="12.75" r="89" s="75"/>
    <row customHeight="1" ht="12.75" r="90" s="75"/>
    <row customHeight="1" ht="12.75" r="91" s="75"/>
    <row customHeight="1" ht="12.75" r="92" s="75"/>
    <row customHeight="1" ht="12.75" r="93" s="75"/>
    <row customHeight="1" ht="12.75" r="94" s="75"/>
    <row customHeight="1" ht="12.75" r="95" s="75"/>
    <row customHeight="1" ht="12.75" r="96" s="75"/>
    <row customHeight="1" ht="12.75" r="97" s="75"/>
    <row customHeight="1" ht="12.75" r="98" s="75"/>
    <row customHeight="1" ht="12.75" r="99" s="75"/>
    <row customHeight="1" ht="12.75" r="100" s="75"/>
    <row customHeight="1" ht="12.75" r="101" s="75"/>
    <row customHeight="1" ht="12.75" r="102" s="75"/>
    <row customHeight="1" ht="12.75" r="103" s="75"/>
    <row customHeight="1" ht="12.75" r="104" s="75"/>
    <row customHeight="1" ht="12.75" r="105" s="75"/>
    <row customHeight="1" ht="12.75" r="106" s="75"/>
    <row customHeight="1" ht="12.75" r="107" s="75"/>
    <row customHeight="1" ht="12.75" r="108" s="75"/>
    <row customHeight="1" ht="12.75" r="109" s="75"/>
    <row customHeight="1" ht="12.75" r="110" s="75"/>
    <row customHeight="1" ht="12.75" r="111" s="75"/>
    <row customHeight="1" ht="12.75" r="112" s="75"/>
    <row customHeight="1" ht="12.75" r="113" s="75"/>
    <row customHeight="1" ht="12.75" r="114" s="75"/>
    <row customHeight="1" ht="12.75" r="115" s="75"/>
    <row customHeight="1" ht="12.75" r="116" s="75"/>
    <row customHeight="1" ht="12.75" r="117" s="75"/>
    <row customHeight="1" ht="12.75" r="118" s="75"/>
    <row customHeight="1" ht="12.75" r="119" s="75"/>
    <row customHeight="1" ht="12.75" r="120" s="75"/>
    <row customHeight="1" ht="12.75" r="121" s="75"/>
    <row customHeight="1" ht="12.75" r="122" s="75"/>
    <row customHeight="1" ht="12.75" r="123" s="75"/>
    <row customHeight="1" ht="12.75" r="124" s="75"/>
    <row customHeight="1" ht="12.75" r="125" s="75"/>
    <row customHeight="1" ht="12.75" r="126" s="75"/>
    <row customHeight="1" ht="12.75" r="127" s="75"/>
    <row customHeight="1" ht="12.75" r="128" s="75"/>
    <row customHeight="1" ht="12.75" r="129" s="75"/>
    <row customHeight="1" ht="12.75" r="130" s="75"/>
    <row customHeight="1" ht="12.75" r="131" s="75"/>
    <row customHeight="1" ht="12.75" r="132" s="75"/>
    <row customHeight="1" ht="12.75" r="133" s="75"/>
    <row customHeight="1" ht="12.75" r="134" s="75"/>
    <row customHeight="1" ht="12.75" r="135" s="75"/>
    <row customHeight="1" ht="12.75" r="136" s="75"/>
    <row customHeight="1" ht="12.75" r="137" s="75"/>
    <row customHeight="1" ht="12.75" r="138" s="75"/>
    <row customHeight="1" ht="12.75" r="139" s="75"/>
    <row customHeight="1" ht="12.75" r="140" s="75"/>
    <row customHeight="1" ht="12.75" r="141" s="75"/>
    <row customHeight="1" ht="12.75" r="142" s="75"/>
    <row customHeight="1" ht="12.75" r="143" s="75"/>
    <row customHeight="1" ht="12.75" r="144" s="75"/>
    <row customHeight="1" ht="12.75" r="145" s="75"/>
    <row customHeight="1" ht="12.75" r="146" s="75"/>
    <row customHeight="1" ht="12.75" r="147" s="75"/>
    <row customHeight="1" ht="12.75" r="148" s="75"/>
    <row customHeight="1" ht="12.75" r="149" s="75"/>
    <row customHeight="1" ht="12.75" r="150" s="75"/>
    <row customHeight="1" ht="12.75" r="151" s="75"/>
    <row customHeight="1" ht="12.75" r="152" s="75"/>
    <row customHeight="1" ht="12.75" r="153" s="75"/>
    <row customHeight="1" ht="12.75" r="154" s="75"/>
    <row customHeight="1" ht="12.75" r="155" s="75"/>
    <row customHeight="1" ht="12.75" r="156" s="75"/>
    <row customHeight="1" ht="12.75" r="157" s="75"/>
    <row customHeight="1" ht="12.75" r="158" s="75"/>
    <row customHeight="1" ht="12.75" r="159" s="75"/>
    <row customHeight="1" ht="12.75" r="160" s="75"/>
    <row customHeight="1" ht="12.75" r="161" s="75"/>
    <row customHeight="1" ht="12.75" r="162" s="75"/>
    <row customHeight="1" ht="12.75" r="163" s="75"/>
    <row customHeight="1" ht="12.75" r="164" s="75"/>
    <row customHeight="1" ht="12.75" r="165" s="75"/>
    <row customHeight="1" ht="12.75" r="166" s="75"/>
    <row customHeight="1" ht="12.75" r="167" s="75"/>
    <row customHeight="1" ht="12.75" r="168" s="75"/>
    <row customHeight="1" ht="12.75" r="169" s="75"/>
    <row customHeight="1" ht="12.75" r="170" s="75"/>
    <row customHeight="1" ht="12.75" r="171" s="75"/>
    <row customHeight="1" ht="12.75" r="172" s="75"/>
    <row customHeight="1" ht="12.75" r="173" s="75"/>
    <row customHeight="1" ht="12.75" r="174" s="75"/>
    <row customHeight="1" ht="12.75" r="175" s="75"/>
    <row customHeight="1" ht="12.75" r="176" s="75"/>
    <row customHeight="1" ht="12.75" r="177" s="75"/>
    <row customHeight="1" ht="12.75" r="178" s="75"/>
    <row customHeight="1" ht="12.75" r="179" s="75"/>
    <row customHeight="1" ht="12.75" r="180" s="75"/>
    <row customHeight="1" ht="12.75" r="181" s="75"/>
    <row customHeight="1" ht="12.75" r="182" s="75"/>
    <row customHeight="1" ht="12.75" r="183" s="75"/>
    <row customHeight="1" ht="12.75" r="184" s="75"/>
    <row customHeight="1" ht="12.75" r="185" s="75"/>
    <row customHeight="1" ht="12.75" r="186" s="75"/>
    <row customHeight="1" ht="12.75" r="187" s="75"/>
    <row customHeight="1" ht="12.75" r="188" s="75"/>
    <row customHeight="1" ht="12.75" r="189" s="75"/>
    <row customHeight="1" ht="12.75" r="190" s="75"/>
    <row customHeight="1" ht="12.75" r="191" s="75"/>
    <row customHeight="1" ht="12.75" r="192" s="75"/>
    <row customHeight="1" ht="12.75" r="193" s="75"/>
    <row customHeight="1" ht="12.75" r="194" s="75"/>
    <row customHeight="1" ht="12.75" r="195" s="75"/>
    <row customHeight="1" ht="12.75" r="196" s="75"/>
    <row customHeight="1" ht="12.75" r="197" s="75"/>
    <row customHeight="1" ht="12.75" r="198" s="75"/>
    <row customHeight="1" ht="12.75" r="199" s="75"/>
    <row customHeight="1" ht="12.75" r="200" s="75"/>
    <row customHeight="1" ht="12.75" r="201" s="75"/>
    <row customHeight="1" ht="12.75" r="202" s="75"/>
    <row customHeight="1" ht="12.75" r="203" s="75"/>
    <row customHeight="1" ht="12.75" r="204" s="75"/>
    <row customHeight="1" ht="12.75" r="205" s="75"/>
    <row customHeight="1" ht="12.75" r="206" s="75"/>
    <row customHeight="1" ht="12.75" r="207" s="75"/>
    <row customHeight="1" ht="12.75" r="208" s="75"/>
    <row customHeight="1" ht="12.75" r="209" s="75"/>
    <row customHeight="1" ht="12.75" r="210" s="75"/>
    <row customHeight="1" ht="12.75" r="211" s="75"/>
    <row customHeight="1" ht="12.75" r="212" s="75"/>
    <row customHeight="1" ht="12.75" r="213" s="75"/>
    <row customHeight="1" ht="12.75" r="214" s="75"/>
    <row customHeight="1" ht="12.75" r="215" s="75"/>
    <row customHeight="1" ht="12.75" r="216" s="75"/>
    <row customHeight="1" ht="15.75" r="217" s="75"/>
    <row customHeight="1" ht="15.75" r="218" s="75"/>
    <row customHeight="1" ht="15.75" r="219" s="75"/>
    <row customHeight="1" ht="15.7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5.xml><?xml version="1.0" encoding="utf-8"?>
<worksheet xmlns="http://schemas.openxmlformats.org/spreadsheetml/2006/main">
  <sheetPr filterMode="0">
    <outlinePr summaryBelow="1" summaryRight="1"/>
    <pageSetUpPr fitToPage="0"/>
  </sheetPr>
  <dimension ref="A1:W8"/>
  <sheetViews>
    <sheetView colorId="64" defaultGridColor="1" rightToLeft="0" showFormulas="0" showGridLines="1" showOutlineSymbols="1" showRowColHeaders="1" showZeros="1" tabSelected="1" topLeftCell="A1" view="normal" workbookViewId="0" zoomScale="100" zoomScaleNormal="100" zoomScalePageLayoutView="100">
      <selection activeCell="B7" activeCellId="0" pane="topLeft" sqref="B7"/>
    </sheetView>
  </sheetViews>
  <sheetFormatPr baseColWidth="8" defaultRowHeight="15" outlineLevelRow="0" zeroHeight="0"/>
  <cols>
    <col customWidth="1" max="1" min="1" style="74" width="26.7"/>
    <col customWidth="1" max="2" min="2" style="74" width="19.5"/>
    <col customWidth="1" max="3" min="3" style="74" width="59.09"/>
    <col customWidth="1" hidden="1" max="6" min="4" style="74" width="9"/>
    <col customWidth="1" max="23" min="7" style="74" width="8.6"/>
    <col customWidth="1" max="1025" min="24" style="74" width="12.6"/>
  </cols>
  <sheetData>
    <row customHeight="1" ht="13.5" r="1" s="75">
      <c r="A1" s="125" t="inlineStr">
        <is>
          <t>Parameter</t>
        </is>
      </c>
      <c r="B1" s="125" t="inlineStr">
        <is>
          <t>Parameter Value</t>
        </is>
      </c>
      <c r="C1" s="130" t="inlineStr">
        <is>
          <t>Description</t>
        </is>
      </c>
      <c r="D1" s="131" t="n"/>
      <c r="E1" s="131" t="n"/>
      <c r="F1" s="131" t="n"/>
      <c r="G1" s="131" t="n"/>
      <c r="H1" s="131" t="n"/>
      <c r="I1" s="131" t="n"/>
      <c r="J1" s="131" t="n"/>
      <c r="K1" s="131" t="n"/>
      <c r="L1" s="131" t="n"/>
      <c r="M1" s="131" t="n"/>
      <c r="N1" s="131" t="n"/>
      <c r="O1" s="131" t="n"/>
      <c r="P1" s="131" t="n"/>
      <c r="Q1" s="131" t="n"/>
      <c r="R1" s="131" t="n"/>
      <c r="S1" s="131" t="n"/>
      <c r="T1" s="131" t="n"/>
      <c r="U1" s="131" t="n"/>
      <c r="V1" s="131" t="n"/>
      <c r="W1" s="131" t="n"/>
    </row>
    <row customHeight="1" ht="73.5" r="2" s="75">
      <c r="A2" s="132" t="inlineStr">
        <is>
          <t>Annual strategy fee</t>
        </is>
      </c>
      <c r="B2" s="133" t="n">
        <v>0</v>
      </c>
      <c r="C2" s="134" t="inlineStr">
        <is>
          <t>This fee simulates any trading-independent ongoing costs that apply equally to invested and cash balances. E.g. a management or custodian fee for the overall fund size. If the fee is dependent on trading activity it should be incorporated into the bid-offer spread instead. It assumes 252 days for annualisation.</t>
        </is>
      </c>
    </row>
    <row customHeight="1" ht="33.75" r="3" s="75">
      <c r="A3" s="132" t="inlineStr">
        <is>
          <t>Bid-offer spread</t>
        </is>
      </c>
      <c r="B3" s="133" t="n">
        <v>0.001</v>
      </c>
      <c r="C3" s="134" t="inlineStr">
        <is>
          <t>The % bid-ask spread cost to apply to each trade. Positions are valued at mids, so buying or selling gives equal loss.</t>
        </is>
      </c>
    </row>
    <row customHeight="1" ht="45" r="4" s="75">
      <c r="A4" s="132" t="inlineStr">
        <is>
          <t>First allowed trade date</t>
        </is>
      </c>
      <c r="B4" s="133" t="n">
        <v>1</v>
      </c>
      <c r="C4" s="134" t="inlineStr">
        <is>
          <t>The date at which the trading rule is permitted to start trading.  Also caps the maximum lookback for optimisations.</t>
        </is>
      </c>
    </row>
    <row customHeight="1" ht="35.25" r="5" s="75">
      <c r="A5" s="132" t="inlineStr">
        <is>
          <t>Maximum allocation</t>
        </is>
      </c>
      <c r="B5" s="133" t="n">
        <v>1</v>
      </c>
      <c r="C5" s="134" t="inlineStr">
        <is>
          <t>This is the maximum portfolio allocation, as a percentage of total portfolio value, that the trading rule is allowed to make into the security or market. This defaults to 100% of the portfolio - the trading rule is allowed to invest all available cash into the portfolio. Values greater than 100% can allow test strategies using leverage but note that borrowing costs are not incorporated into the return.</t>
        </is>
      </c>
    </row>
    <row customHeight="1" ht="92.25" r="6" s="75">
      <c r="A6" s="132" t="inlineStr">
        <is>
          <t>Maximum short position</t>
        </is>
      </c>
      <c r="B6" s="133" t="n">
        <v>1</v>
      </c>
      <c r="C6" s="134" t="inlineStr">
        <is>
          <t>If this value is non-zero then negative (short) positions are permitted. The value is the maximum permitted short position as a percentage of portfolio value. Note that borrowing cost and repo rates are not incorporated to the calculation. The value default to zero, prohibiting short selling.</t>
        </is>
      </c>
    </row>
    <row customHeight="1" ht="77.25" r="7" s="75">
      <c r="A7" s="132" t="inlineStr">
        <is>
          <t>Minimum adjustment threshold</t>
        </is>
      </c>
      <c r="B7" s="133" t="n">
        <v>0</v>
      </c>
      <c r="C7" s="134" t="inlineStr">
        <is>
          <t>The minimum difference between strategy recommended allocation and the current allocation to trigger a trade.</t>
        </is>
      </c>
    </row>
    <row customHeight="1" ht="40.2" r="8" s="75">
      <c r="A8" s="132" t="inlineStr">
        <is>
          <t>Daily stop loss</t>
        </is>
      </c>
      <c r="B8" s="133" t="n">
        <v>1</v>
      </c>
      <c r="C8" s="134" t="inlineStr">
        <is>
          <t>The maximum loss within a day for this strategy to terminate, as a percentage of total portfolio value.The rule sets all subsequent trading positions to zero.</t>
        </is>
      </c>
    </row>
    <row customHeight="1" ht="13.5"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5.75" r="216" s="75"/>
    <row customHeight="1" ht="15.75" r="217" s="75"/>
    <row customHeight="1" ht="15.75" r="218" s="75"/>
    <row customHeight="1" ht="15.75" r="219" s="75"/>
    <row customHeight="1" ht="15.7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6.xml><?xml version="1.0" encoding="utf-8"?>
<worksheet xmlns="http://schemas.openxmlformats.org/spreadsheetml/2006/main">
  <sheetPr filterMode="0">
    <outlinePr summaryBelow="1" summaryRight="1"/>
    <pageSetUpPr fitToPage="0"/>
  </sheetPr>
  <dimension ref="A1:S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4.6"/>
    <col customWidth="1" max="2" min="2" style="74" width="14.09"/>
    <col customWidth="1" max="3" min="3" style="74" width="13.7"/>
    <col customWidth="1" max="4" min="4" style="74" width="14.6"/>
    <col customWidth="1" max="19" min="5" style="74" width="8.6"/>
    <col customWidth="1" max="1025" min="20" style="74" width="12.6"/>
  </cols>
  <sheetData>
    <row customHeight="1" ht="13.5" r="1" s="75">
      <c r="A1" s="135" t="inlineStr">
        <is>
          <t>Allocations</t>
        </is>
      </c>
      <c r="B1" s="135" t="inlineStr">
        <is>
          <t>Dates</t>
        </is>
      </c>
      <c r="C1" s="135" t="inlineStr">
        <is>
          <t>Price</t>
        </is>
      </c>
      <c r="D1" s="135" t="inlineStr">
        <is>
          <t>Research</t>
        </is>
      </c>
      <c r="E1" s="136" t="n"/>
      <c r="F1" s="136" t="n"/>
      <c r="G1" s="136" t="n"/>
      <c r="H1" s="136" t="n"/>
      <c r="I1" s="136" t="n"/>
      <c r="J1" s="136" t="n"/>
      <c r="K1" s="136" t="n"/>
      <c r="L1" s="136" t="n"/>
      <c r="M1" s="136" t="n"/>
      <c r="N1" s="136" t="n"/>
      <c r="O1" s="136" t="n"/>
      <c r="P1" s="136" t="n"/>
      <c r="Q1" s="136" t="n"/>
      <c r="R1" s="136" t="n"/>
      <c r="S1" s="136" t="n"/>
    </row>
    <row customHeight="1" ht="13.5" r="2" s="75">
      <c r="A2" s="137" t="n"/>
      <c r="B2" s="138">
        <f>IF('Time Series Inputs'!A2="","",'Time Series Inputs'!A2)</f>
        <v/>
      </c>
      <c r="C2" s="139">
        <f>IF('Time Series Inputs'!B2="","",'Time Series Inputs'!B2)</f>
        <v/>
      </c>
      <c r="D2" s="139">
        <f>IF('Time Series Inputs'!C2="","",'Time Series Inputs'!C2)</f>
        <v/>
      </c>
      <c r="E2" s="140" t="n"/>
      <c r="F2" s="140" t="n"/>
      <c r="G2" s="140" t="n"/>
      <c r="H2" s="140" t="n"/>
      <c r="I2" s="140" t="n"/>
      <c r="J2" s="140" t="n"/>
      <c r="K2" s="140" t="n"/>
      <c r="L2" s="140" t="n"/>
      <c r="M2" s="140" t="n"/>
      <c r="N2" s="140" t="n"/>
      <c r="O2" s="140" t="n"/>
      <c r="P2" s="140" t="n"/>
      <c r="Q2" s="140" t="n"/>
      <c r="R2" s="140" t="n"/>
      <c r="S2" s="140" t="n"/>
    </row>
    <row customHeight="1" ht="13.5" r="3" s="75">
      <c r="A3" s="137" t="n"/>
      <c r="B3" s="138">
        <f>IF('Time Series Inputs'!A3="","",'Time Series Inputs'!A3)</f>
        <v/>
      </c>
      <c r="C3" s="139">
        <f>IF('Time Series Inputs'!B3="","",'Time Series Inputs'!B3)</f>
        <v/>
      </c>
      <c r="D3" s="139">
        <f>IF('Time Series Inputs'!C3="","",'Time Series Inputs'!C3)</f>
        <v/>
      </c>
      <c r="E3" s="140" t="n"/>
      <c r="F3" s="140" t="n"/>
      <c r="G3" s="140" t="n"/>
      <c r="H3" s="140" t="n"/>
      <c r="I3" s="140" t="n"/>
      <c r="J3" s="140" t="n"/>
      <c r="K3" s="140" t="n"/>
      <c r="L3" s="140" t="n"/>
      <c r="M3" s="140" t="n"/>
      <c r="N3" s="140" t="n"/>
      <c r="O3" s="140" t="n"/>
      <c r="P3" s="140" t="n"/>
      <c r="Q3" s="140" t="n"/>
      <c r="R3" s="140" t="n"/>
      <c r="S3" s="140" t="n"/>
    </row>
    <row customHeight="1" ht="13.5" r="4" s="75">
      <c r="A4" s="137" t="n"/>
      <c r="B4" s="138">
        <f>IF('Time Series Inputs'!A4="","",'Time Series Inputs'!A4)</f>
        <v/>
      </c>
      <c r="C4" s="139">
        <f>IF('Time Series Inputs'!B4="","",'Time Series Inputs'!B4)</f>
        <v/>
      </c>
      <c r="D4" s="139">
        <f>IF('Time Series Inputs'!C4="","",'Time Series Inputs'!C4)</f>
        <v/>
      </c>
      <c r="E4" s="140" t="n"/>
      <c r="F4" s="140" t="n"/>
      <c r="G4" s="140" t="n"/>
      <c r="H4" s="140" t="n"/>
      <c r="I4" s="140" t="n"/>
      <c r="J4" s="140" t="n"/>
      <c r="K4" s="140" t="n"/>
      <c r="L4" s="140" t="n"/>
      <c r="M4" s="140" t="n"/>
      <c r="N4" s="140" t="n"/>
      <c r="O4" s="140" t="n"/>
      <c r="P4" s="140" t="n"/>
      <c r="Q4" s="140" t="n"/>
      <c r="R4" s="140" t="n"/>
      <c r="S4" s="140" t="n"/>
    </row>
    <row customHeight="1" ht="13.5" r="5" s="75">
      <c r="A5" s="137" t="n"/>
      <c r="B5" s="138">
        <f>IF('Time Series Inputs'!A5="","",'Time Series Inputs'!A5)</f>
        <v/>
      </c>
      <c r="C5" s="139">
        <f>IF('Time Series Inputs'!B5="","",'Time Series Inputs'!B5)</f>
        <v/>
      </c>
      <c r="D5" s="139">
        <f>IF('Time Series Inputs'!C5="","",'Time Series Inputs'!C5)</f>
        <v/>
      </c>
      <c r="E5" s="140" t="n"/>
      <c r="F5" s="140" t="n"/>
      <c r="G5" s="140" t="n"/>
      <c r="H5" s="140" t="n"/>
      <c r="I5" s="140" t="n"/>
      <c r="J5" s="140" t="n"/>
      <c r="K5" s="140" t="n"/>
      <c r="L5" s="140" t="n"/>
      <c r="M5" s="140" t="n"/>
      <c r="N5" s="140" t="n"/>
      <c r="O5" s="140" t="n"/>
      <c r="P5" s="140" t="n"/>
      <c r="Q5" s="140" t="n"/>
      <c r="R5" s="140" t="n"/>
      <c r="S5" s="140" t="n"/>
    </row>
    <row customHeight="1" ht="13.5" r="6" s="75">
      <c r="A6" s="137" t="n"/>
      <c r="B6" s="138">
        <f>IF('Time Series Inputs'!A6="","",'Time Series Inputs'!A6)</f>
        <v/>
      </c>
      <c r="C6" s="139">
        <f>IF('Time Series Inputs'!B6="","",'Time Series Inputs'!B6)</f>
        <v/>
      </c>
      <c r="D6" s="139">
        <f>IF('Time Series Inputs'!C6="","",'Time Series Inputs'!C6)</f>
        <v/>
      </c>
      <c r="E6" s="140" t="n"/>
      <c r="F6" s="140" t="n"/>
      <c r="G6" s="140" t="n"/>
      <c r="H6" s="140" t="n"/>
      <c r="I6" s="140" t="n"/>
      <c r="J6" s="140" t="n"/>
      <c r="K6" s="140" t="n"/>
      <c r="L6" s="140" t="n"/>
      <c r="M6" s="140" t="n"/>
      <c r="N6" s="140" t="n"/>
      <c r="O6" s="140" t="n"/>
      <c r="P6" s="140" t="n"/>
      <c r="Q6" s="140" t="n"/>
      <c r="R6" s="140" t="n"/>
      <c r="S6" s="140" t="n"/>
    </row>
    <row customHeight="1" ht="13.5" r="7" s="75">
      <c r="A7" s="137" t="n"/>
      <c r="B7" s="138">
        <f>IF('Time Series Inputs'!A7="","",'Time Series Inputs'!A7)</f>
        <v/>
      </c>
      <c r="C7" s="139">
        <f>IF('Time Series Inputs'!B7="","",'Time Series Inputs'!B7)</f>
        <v/>
      </c>
      <c r="D7" s="139">
        <f>IF('Time Series Inputs'!C7="","",'Time Series Inputs'!C7)</f>
        <v/>
      </c>
      <c r="E7" s="140" t="n"/>
      <c r="F7" s="140" t="n"/>
      <c r="G7" s="140" t="n"/>
      <c r="H7" s="140" t="n"/>
      <c r="I7" s="140" t="n"/>
      <c r="J7" s="140" t="n"/>
      <c r="K7" s="140" t="n"/>
      <c r="L7" s="140" t="n"/>
      <c r="M7" s="140" t="n"/>
      <c r="N7" s="140" t="n"/>
      <c r="O7" s="140" t="n"/>
      <c r="P7" s="140" t="n"/>
      <c r="Q7" s="140" t="n"/>
      <c r="R7" s="140" t="n"/>
      <c r="S7" s="140" t="n"/>
    </row>
    <row customHeight="1" ht="13.5" r="8" s="75">
      <c r="A8" s="137" t="n"/>
      <c r="B8" s="138">
        <f>IF('Time Series Inputs'!A8="","",'Time Series Inputs'!A8)</f>
        <v/>
      </c>
      <c r="C8" s="139">
        <f>IF('Time Series Inputs'!B8="","",'Time Series Inputs'!B8)</f>
        <v/>
      </c>
      <c r="D8" s="139">
        <f>IF('Time Series Inputs'!C8="","",'Time Series Inputs'!C8)</f>
        <v/>
      </c>
      <c r="E8" s="140" t="n"/>
      <c r="F8" s="140" t="n"/>
      <c r="G8" s="140" t="n"/>
      <c r="H8" s="140" t="n"/>
      <c r="I8" s="140" t="n"/>
      <c r="J8" s="140" t="n"/>
      <c r="K8" s="140" t="n"/>
      <c r="L8" s="140" t="n"/>
      <c r="M8" s="140" t="n"/>
      <c r="N8" s="140" t="n"/>
      <c r="O8" s="140" t="n"/>
      <c r="P8" s="140" t="n"/>
      <c r="Q8" s="140" t="n"/>
      <c r="R8" s="140" t="n"/>
      <c r="S8" s="140" t="n"/>
    </row>
    <row customHeight="1" ht="13.5" r="9" s="75">
      <c r="A9" s="137" t="n"/>
      <c r="B9" s="138">
        <f>IF('Time Series Inputs'!A9="","",'Time Series Inputs'!A9)</f>
        <v/>
      </c>
      <c r="C9" s="139">
        <f>IF('Time Series Inputs'!B9="","",'Time Series Inputs'!B9)</f>
        <v/>
      </c>
      <c r="D9" s="139">
        <f>IF('Time Series Inputs'!C9="","",'Time Series Inputs'!C9)</f>
        <v/>
      </c>
      <c r="E9" s="140" t="n"/>
      <c r="F9" s="140" t="n"/>
      <c r="G9" s="140" t="n"/>
      <c r="H9" s="140" t="n"/>
      <c r="I9" s="140" t="n"/>
      <c r="J9" s="140" t="n"/>
      <c r="K9" s="140" t="n"/>
      <c r="L9" s="140" t="n"/>
      <c r="M9" s="140" t="n"/>
      <c r="N9" s="140" t="n"/>
      <c r="O9" s="140" t="n"/>
      <c r="P9" s="140" t="n"/>
      <c r="Q9" s="140" t="n"/>
      <c r="R9" s="140" t="n"/>
      <c r="S9" s="140" t="n"/>
    </row>
    <row customHeight="1" ht="13.5" r="10" s="75">
      <c r="A10" s="137" t="n"/>
      <c r="B10" s="138">
        <f>IF('Time Series Inputs'!A10="","",'Time Series Inputs'!A10)</f>
        <v/>
      </c>
      <c r="C10" s="139">
        <f>IF('Time Series Inputs'!B10="","",'Time Series Inputs'!B10)</f>
        <v/>
      </c>
      <c r="D10" s="139">
        <f>IF('Time Series Inputs'!C10="","",'Time Series Inputs'!C10)</f>
        <v/>
      </c>
      <c r="E10" s="140" t="n"/>
      <c r="F10" s="140" t="n"/>
      <c r="G10" s="140" t="n"/>
      <c r="H10" s="140" t="n"/>
      <c r="I10" s="140" t="n"/>
      <c r="J10" s="140" t="n"/>
      <c r="K10" s="140" t="n"/>
      <c r="L10" s="140" t="n"/>
      <c r="M10" s="140" t="n"/>
      <c r="N10" s="140" t="n"/>
      <c r="O10" s="140" t="n"/>
      <c r="P10" s="140" t="n"/>
      <c r="Q10" s="140" t="n"/>
      <c r="R10" s="140" t="n"/>
      <c r="S10" s="140" t="n"/>
    </row>
    <row customHeight="1" ht="13.5" r="11" s="75">
      <c r="A11" s="137" t="n"/>
      <c r="B11" s="138">
        <f>IF('Time Series Inputs'!A11="","",'Time Series Inputs'!A11)</f>
        <v/>
      </c>
      <c r="C11" s="139">
        <f>IF('Time Series Inputs'!B11="","",'Time Series Inputs'!B11)</f>
        <v/>
      </c>
      <c r="D11" s="139">
        <f>IF('Time Series Inputs'!C11="","",'Time Series Inputs'!C11)</f>
        <v/>
      </c>
      <c r="E11" s="140" t="n"/>
      <c r="F11" s="140" t="n"/>
      <c r="G11" s="140" t="n"/>
      <c r="H11" s="140" t="n"/>
      <c r="I11" s="140" t="n"/>
      <c r="J11" s="140" t="n"/>
      <c r="K11" s="140" t="n"/>
      <c r="L11" s="140" t="n"/>
      <c r="M11" s="140" t="n"/>
      <c r="N11" s="140" t="n"/>
      <c r="O11" s="140" t="n"/>
      <c r="P11" s="140" t="n"/>
      <c r="Q11" s="140" t="n"/>
      <c r="R11" s="140" t="n"/>
      <c r="S11" s="140" t="n"/>
    </row>
    <row customHeight="1" ht="13.5" r="12" s="75">
      <c r="A12" s="137" t="n"/>
      <c r="B12" s="138">
        <f>IF('Time Series Inputs'!A12="","",'Time Series Inputs'!A12)</f>
        <v/>
      </c>
      <c r="C12" s="139">
        <f>IF('Time Series Inputs'!B12="","",'Time Series Inputs'!B12)</f>
        <v/>
      </c>
      <c r="D12" s="139">
        <f>IF('Time Series Inputs'!C12="","",'Time Series Inputs'!C12)</f>
        <v/>
      </c>
      <c r="E12" s="140" t="n"/>
      <c r="F12" s="140" t="n"/>
      <c r="G12" s="140" t="n"/>
      <c r="H12" s="140" t="n"/>
      <c r="I12" s="140" t="n"/>
      <c r="J12" s="140" t="n"/>
      <c r="K12" s="140" t="n"/>
      <c r="L12" s="140" t="n"/>
      <c r="M12" s="140" t="n"/>
      <c r="N12" s="140" t="n"/>
      <c r="O12" s="140" t="n"/>
      <c r="P12" s="140" t="n"/>
      <c r="Q12" s="140" t="n"/>
      <c r="R12" s="140" t="n"/>
      <c r="S12" s="140" t="n"/>
    </row>
    <row customHeight="1" ht="13.5" r="13" s="75">
      <c r="A13" s="137" t="n"/>
      <c r="B13" s="138">
        <f>IF('Time Series Inputs'!A13="","",'Time Series Inputs'!A13)</f>
        <v/>
      </c>
      <c r="C13" s="139">
        <f>IF('Time Series Inputs'!B13="","",'Time Series Inputs'!B13)</f>
        <v/>
      </c>
      <c r="D13" s="139">
        <f>IF('Time Series Inputs'!C13="","",'Time Series Inputs'!C13)</f>
        <v/>
      </c>
      <c r="E13" s="140" t="n"/>
      <c r="F13" s="140" t="n"/>
      <c r="G13" s="140" t="n"/>
      <c r="H13" s="140" t="n"/>
      <c r="I13" s="140" t="n"/>
      <c r="J13" s="140" t="n"/>
      <c r="K13" s="140" t="n"/>
      <c r="L13" s="140" t="n"/>
      <c r="M13" s="140" t="n"/>
      <c r="N13" s="140" t="n"/>
      <c r="O13" s="140" t="n"/>
      <c r="P13" s="140" t="n"/>
      <c r="Q13" s="140" t="n"/>
      <c r="R13" s="140" t="n"/>
      <c r="S13" s="140" t="n"/>
    </row>
    <row customHeight="1" ht="13.5" r="14" s="75">
      <c r="A14" s="137" t="n"/>
      <c r="B14" s="138">
        <f>IF('Time Series Inputs'!A14="","",'Time Series Inputs'!A14)</f>
        <v/>
      </c>
      <c r="C14" s="139">
        <f>IF('Time Series Inputs'!B14="","",'Time Series Inputs'!B14)</f>
        <v/>
      </c>
      <c r="D14" s="139">
        <f>IF('Time Series Inputs'!C14="","",'Time Series Inputs'!C14)</f>
        <v/>
      </c>
      <c r="E14" s="140" t="n"/>
      <c r="F14" s="140" t="n"/>
      <c r="G14" s="140" t="n"/>
      <c r="H14" s="140" t="n"/>
      <c r="I14" s="140" t="n"/>
      <c r="J14" s="140" t="n"/>
      <c r="K14" s="140" t="n"/>
      <c r="L14" s="140" t="n"/>
      <c r="M14" s="140" t="n"/>
      <c r="N14" s="140" t="n"/>
      <c r="O14" s="140" t="n"/>
      <c r="P14" s="140" t="n"/>
      <c r="Q14" s="140" t="n"/>
      <c r="R14" s="140" t="n"/>
      <c r="S14" s="140" t="n"/>
    </row>
    <row customHeight="1" ht="13.5" r="15" s="75">
      <c r="A15" s="137" t="n"/>
      <c r="B15" s="138">
        <f>IF('Time Series Inputs'!A15="","",'Time Series Inputs'!A15)</f>
        <v/>
      </c>
      <c r="C15" s="139">
        <f>IF('Time Series Inputs'!B15="","",'Time Series Inputs'!B15)</f>
        <v/>
      </c>
      <c r="D15" s="139">
        <f>IF('Time Series Inputs'!C15="","",'Time Series Inputs'!C15)</f>
        <v/>
      </c>
      <c r="E15" s="140" t="n"/>
      <c r="F15" s="140" t="n"/>
      <c r="G15" s="140" t="n"/>
      <c r="H15" s="140" t="n"/>
      <c r="I15" s="140" t="n"/>
      <c r="J15" s="140" t="n"/>
      <c r="K15" s="140" t="n"/>
      <c r="L15" s="140" t="n"/>
      <c r="M15" s="140" t="n"/>
      <c r="N15" s="140" t="n"/>
      <c r="O15" s="140" t="n"/>
      <c r="P15" s="140" t="n"/>
      <c r="Q15" s="140" t="n"/>
      <c r="R15" s="140" t="n"/>
      <c r="S15" s="140" t="n"/>
    </row>
    <row customHeight="1" ht="13.5" r="16" s="75">
      <c r="A16" s="137" t="n"/>
      <c r="B16" s="138">
        <f>IF('Time Series Inputs'!A16="","",'Time Series Inputs'!A16)</f>
        <v/>
      </c>
      <c r="C16" s="139">
        <f>IF('Time Series Inputs'!B16="","",'Time Series Inputs'!B16)</f>
        <v/>
      </c>
      <c r="D16" s="139">
        <f>IF('Time Series Inputs'!C16="","",'Time Series Inputs'!C16)</f>
        <v/>
      </c>
      <c r="E16" s="140" t="n"/>
      <c r="F16" s="140" t="n"/>
      <c r="G16" s="140" t="n"/>
      <c r="H16" s="140" t="n"/>
      <c r="I16" s="140" t="n"/>
      <c r="J16" s="140" t="n"/>
      <c r="K16" s="140" t="n"/>
      <c r="L16" s="140" t="n"/>
      <c r="M16" s="140" t="n"/>
      <c r="N16" s="140" t="n"/>
      <c r="O16" s="140" t="n"/>
      <c r="P16" s="140" t="n"/>
      <c r="Q16" s="140" t="n"/>
      <c r="R16" s="140" t="n"/>
      <c r="S16" s="140" t="n"/>
    </row>
    <row customHeight="1" ht="13.5" r="17" s="75">
      <c r="A17" s="137" t="n"/>
      <c r="B17" s="138">
        <f>IF('Time Series Inputs'!A17="","",'Time Series Inputs'!A17)</f>
        <v/>
      </c>
      <c r="C17" s="139">
        <f>IF('Time Series Inputs'!B17="","",'Time Series Inputs'!B17)</f>
        <v/>
      </c>
      <c r="D17" s="139">
        <f>IF('Time Series Inputs'!C17="","",'Time Series Inputs'!C17)</f>
        <v/>
      </c>
      <c r="E17" s="140" t="n"/>
      <c r="F17" s="140" t="n"/>
      <c r="G17" s="140" t="n"/>
      <c r="H17" s="140" t="n"/>
      <c r="I17" s="140" t="n"/>
      <c r="J17" s="140" t="n"/>
      <c r="K17" s="140" t="n"/>
      <c r="L17" s="140" t="n"/>
      <c r="M17" s="140" t="n"/>
      <c r="N17" s="140" t="n"/>
      <c r="O17" s="140" t="n"/>
      <c r="P17" s="140" t="n"/>
      <c r="Q17" s="140" t="n"/>
      <c r="R17" s="140" t="n"/>
      <c r="S17" s="140" t="n"/>
    </row>
    <row customHeight="1" ht="13.5" r="18" s="75">
      <c r="A18" s="137" t="n"/>
      <c r="B18" s="138">
        <f>IF('Time Series Inputs'!A18="","",'Time Series Inputs'!A18)</f>
        <v/>
      </c>
      <c r="C18" s="139">
        <f>IF('Time Series Inputs'!B18="","",'Time Series Inputs'!B18)</f>
        <v/>
      </c>
      <c r="D18" s="139">
        <f>IF('Time Series Inputs'!C18="","",'Time Series Inputs'!C18)</f>
        <v/>
      </c>
      <c r="E18" s="140" t="n"/>
      <c r="F18" s="140" t="n"/>
      <c r="G18" s="140" t="n"/>
      <c r="H18" s="140" t="n"/>
      <c r="I18" s="140" t="n"/>
      <c r="J18" s="140" t="n"/>
      <c r="K18" s="140" t="n"/>
      <c r="L18" s="140" t="n"/>
      <c r="M18" s="140" t="n"/>
      <c r="N18" s="140" t="n"/>
      <c r="O18" s="140" t="n"/>
      <c r="P18" s="140" t="n"/>
      <c r="Q18" s="140" t="n"/>
      <c r="R18" s="140" t="n"/>
      <c r="S18" s="140" t="n"/>
    </row>
    <row customHeight="1" ht="13.5" r="19" s="75">
      <c r="A19" s="137" t="n"/>
      <c r="B19" s="138">
        <f>IF('Time Series Inputs'!A19="","",'Time Series Inputs'!A19)</f>
        <v/>
      </c>
      <c r="C19" s="139">
        <f>IF('Time Series Inputs'!B19="","",'Time Series Inputs'!B19)</f>
        <v/>
      </c>
      <c r="D19" s="139">
        <f>IF('Time Series Inputs'!C19="","",'Time Series Inputs'!C19)</f>
        <v/>
      </c>
      <c r="E19" s="140" t="n"/>
      <c r="F19" s="140" t="n"/>
      <c r="G19" s="140" t="n"/>
      <c r="H19" s="140" t="n"/>
      <c r="I19" s="140" t="n"/>
      <c r="J19" s="140" t="n"/>
      <c r="K19" s="140" t="n"/>
      <c r="L19" s="140" t="n"/>
      <c r="M19" s="140" t="n"/>
      <c r="N19" s="140" t="n"/>
      <c r="O19" s="140" t="n"/>
      <c r="P19" s="140" t="n"/>
      <c r="Q19" s="140" t="n"/>
      <c r="R19" s="140" t="n"/>
      <c r="S19" s="140" t="n"/>
    </row>
    <row customHeight="1" ht="13.5" r="20" s="75">
      <c r="A20" s="137" t="n">
        <v>0.005</v>
      </c>
      <c r="B20" s="138">
        <f>IF('Time Series Inputs'!A20="","",'Time Series Inputs'!A20)</f>
        <v/>
      </c>
      <c r="C20" s="139">
        <f>IF('Time Series Inputs'!B20="","",'Time Series Inputs'!B20)</f>
        <v/>
      </c>
      <c r="D20" s="139">
        <f>IF('Time Series Inputs'!C20="","",'Time Series Inputs'!C20)</f>
        <v/>
      </c>
      <c r="E20" s="140" t="n"/>
      <c r="F20" s="140" t="n"/>
      <c r="G20" s="140" t="n"/>
      <c r="H20" s="140" t="n"/>
      <c r="I20" s="140" t="n"/>
      <c r="J20" s="140" t="n"/>
      <c r="K20" s="140" t="n"/>
      <c r="L20" s="140" t="n"/>
      <c r="M20" s="140" t="n"/>
      <c r="N20" s="140" t="n"/>
      <c r="O20" s="140" t="n"/>
      <c r="P20" s="140" t="n"/>
      <c r="Q20" s="140" t="n"/>
      <c r="R20" s="140" t="n"/>
      <c r="S20" s="140" t="n"/>
    </row>
    <row customHeight="1" ht="15.75" r="21" s="75">
      <c r="A21" s="137" t="n">
        <v>0.005</v>
      </c>
      <c r="B21" s="138">
        <f>IF('Time Series Inputs'!A21="","",'Time Series Inputs'!A21)</f>
        <v/>
      </c>
      <c r="C21" s="139">
        <f>IF('Time Series Inputs'!B21="","",'Time Series Inputs'!B21)</f>
        <v/>
      </c>
      <c r="D21" s="139">
        <f>IF('Time Series Inputs'!C21="","",'Time Series Inputs'!C21)</f>
        <v/>
      </c>
      <c r="E21" s="140" t="n"/>
      <c r="F21" s="140" t="n"/>
      <c r="G21" s="140" t="n"/>
      <c r="H21" s="140" t="n"/>
      <c r="I21" s="140" t="n"/>
      <c r="J21" s="140" t="n"/>
      <c r="K21" s="140" t="n"/>
      <c r="L21" s="140" t="n"/>
      <c r="M21" s="140" t="n"/>
      <c r="N21" s="140" t="n"/>
      <c r="O21" s="140" t="n"/>
      <c r="P21" s="140" t="n"/>
      <c r="Q21" s="140" t="n"/>
      <c r="R21" s="140" t="n"/>
      <c r="S21" s="140" t="n"/>
    </row>
    <row customHeight="1" ht="15.75" r="22" s="75">
      <c r="A22" s="137" t="n">
        <v>0.005</v>
      </c>
      <c r="B22" s="138">
        <f>IF('Time Series Inputs'!A22="","",'Time Series Inputs'!A22)</f>
        <v/>
      </c>
      <c r="C22" s="139">
        <f>IF('Time Series Inputs'!B22="","",'Time Series Inputs'!B22)</f>
        <v/>
      </c>
      <c r="D22" s="139">
        <f>IF('Time Series Inputs'!C22="","",'Time Series Inputs'!C22)</f>
        <v/>
      </c>
      <c r="E22" s="140" t="n"/>
      <c r="F22" s="140" t="n"/>
      <c r="G22" s="140" t="n"/>
      <c r="H22" s="140" t="n"/>
      <c r="I22" s="140" t="n"/>
      <c r="J22" s="140" t="n"/>
      <c r="K22" s="140" t="n"/>
      <c r="L22" s="140" t="n"/>
      <c r="M22" s="140" t="n"/>
      <c r="N22" s="140" t="n"/>
      <c r="O22" s="140" t="n"/>
      <c r="P22" s="140" t="n"/>
      <c r="Q22" s="140" t="n"/>
      <c r="R22" s="140" t="n"/>
      <c r="S22" s="140" t="n"/>
    </row>
    <row customHeight="1" ht="15.75" r="23" s="75">
      <c r="A23" s="137" t="n">
        <v>0.005</v>
      </c>
      <c r="B23" s="138">
        <f>IF('Time Series Inputs'!A23="","",'Time Series Inputs'!A23)</f>
        <v/>
      </c>
      <c r="C23" s="139">
        <f>IF('Time Series Inputs'!B23="","",'Time Series Inputs'!B23)</f>
        <v/>
      </c>
      <c r="D23" s="139">
        <f>IF('Time Series Inputs'!C23="","",'Time Series Inputs'!C23)</f>
        <v/>
      </c>
      <c r="E23" s="140" t="n"/>
      <c r="F23" s="140" t="n"/>
      <c r="G23" s="140" t="n"/>
      <c r="H23" s="140" t="n"/>
      <c r="I23" s="140" t="n"/>
      <c r="J23" s="140" t="n"/>
      <c r="K23" s="140" t="n"/>
      <c r="L23" s="140" t="n"/>
      <c r="M23" s="140" t="n"/>
      <c r="N23" s="140" t="n"/>
      <c r="O23" s="140" t="n"/>
      <c r="P23" s="140" t="n"/>
      <c r="Q23" s="140" t="n"/>
      <c r="R23" s="140" t="n"/>
      <c r="S23" s="140" t="n"/>
    </row>
    <row customHeight="1" ht="15.75" r="24" s="75">
      <c r="A24" s="137" t="n">
        <v>0.005</v>
      </c>
      <c r="B24" s="138">
        <f>IF('Time Series Inputs'!A24="","",'Time Series Inputs'!A24)</f>
        <v/>
      </c>
      <c r="C24" s="139">
        <f>IF('Time Series Inputs'!B24="","",'Time Series Inputs'!B24)</f>
        <v/>
      </c>
      <c r="D24" s="139">
        <f>IF('Time Series Inputs'!C24="","",'Time Series Inputs'!C24)</f>
        <v/>
      </c>
      <c r="E24" s="140" t="n"/>
      <c r="F24" s="140" t="n"/>
      <c r="G24" s="140" t="n"/>
      <c r="H24" s="140" t="n"/>
      <c r="I24" s="140" t="n"/>
      <c r="J24" s="140" t="n"/>
      <c r="K24" s="140" t="n"/>
      <c r="L24" s="140" t="n"/>
      <c r="M24" s="140" t="n"/>
      <c r="N24" s="140" t="n"/>
      <c r="O24" s="140" t="n"/>
      <c r="P24" s="140" t="n"/>
      <c r="Q24" s="140" t="n"/>
      <c r="R24" s="140" t="n"/>
      <c r="S24" s="140" t="n"/>
    </row>
    <row customHeight="1" ht="15.75" r="25" s="75">
      <c r="A25" s="137" t="n">
        <v>0.005</v>
      </c>
      <c r="B25" s="138">
        <f>IF('Time Series Inputs'!A25="","",'Time Series Inputs'!A25)</f>
        <v/>
      </c>
      <c r="C25" s="139">
        <f>IF('Time Series Inputs'!B25="","",'Time Series Inputs'!B25)</f>
        <v/>
      </c>
      <c r="D25" s="139">
        <f>IF('Time Series Inputs'!C25="","",'Time Series Inputs'!C25)</f>
        <v/>
      </c>
      <c r="E25" s="140" t="n"/>
      <c r="F25" s="140" t="n"/>
      <c r="G25" s="140" t="n"/>
      <c r="H25" s="140" t="n"/>
      <c r="I25" s="140" t="n"/>
      <c r="J25" s="140" t="n"/>
      <c r="K25" s="140" t="n"/>
      <c r="L25" s="140" t="n"/>
      <c r="M25" s="140" t="n"/>
      <c r="N25" s="140" t="n"/>
      <c r="O25" s="140" t="n"/>
      <c r="P25" s="140" t="n"/>
      <c r="Q25" s="140" t="n"/>
      <c r="R25" s="140" t="n"/>
      <c r="S25" s="140" t="n"/>
    </row>
    <row customHeight="1" ht="15.75" r="26" s="75">
      <c r="A26" s="137" t="n">
        <v>0.005</v>
      </c>
      <c r="B26" s="138">
        <f>IF('Time Series Inputs'!A26="","",'Time Series Inputs'!A26)</f>
        <v/>
      </c>
      <c r="C26" s="139">
        <f>IF('Time Series Inputs'!B26="","",'Time Series Inputs'!B26)</f>
        <v/>
      </c>
      <c r="D26" s="139">
        <f>IF('Time Series Inputs'!C26="","",'Time Series Inputs'!C26)</f>
        <v/>
      </c>
      <c r="E26" s="140" t="n"/>
      <c r="F26" s="140" t="n"/>
      <c r="G26" s="140" t="n"/>
      <c r="H26" s="140" t="n"/>
      <c r="I26" s="140" t="n"/>
      <c r="J26" s="140" t="n"/>
      <c r="K26" s="140" t="n"/>
      <c r="L26" s="140" t="n"/>
      <c r="M26" s="140" t="n"/>
      <c r="N26" s="140" t="n"/>
      <c r="O26" s="140" t="n"/>
      <c r="P26" s="140" t="n"/>
      <c r="Q26" s="140" t="n"/>
      <c r="R26" s="140" t="n"/>
      <c r="S26" s="140" t="n"/>
    </row>
    <row customHeight="1" ht="15.75" r="27" s="75">
      <c r="A27" s="137" t="n">
        <v>0.005</v>
      </c>
      <c r="B27" s="138">
        <f>IF('Time Series Inputs'!A27="","",'Time Series Inputs'!A27)</f>
        <v/>
      </c>
      <c r="C27" s="139">
        <f>IF('Time Series Inputs'!B27="","",'Time Series Inputs'!B27)</f>
        <v/>
      </c>
      <c r="D27" s="139">
        <f>IF('Time Series Inputs'!C27="","",'Time Series Inputs'!C27)</f>
        <v/>
      </c>
      <c r="E27" s="140" t="n"/>
      <c r="F27" s="140" t="n"/>
      <c r="G27" s="140" t="n"/>
      <c r="H27" s="140" t="n"/>
      <c r="I27" s="140" t="n"/>
      <c r="J27" s="140" t="n"/>
      <c r="K27" s="140" t="n"/>
      <c r="L27" s="140" t="n"/>
      <c r="M27" s="140" t="n"/>
      <c r="N27" s="140" t="n"/>
      <c r="O27" s="140" t="n"/>
      <c r="P27" s="140" t="n"/>
      <c r="Q27" s="140" t="n"/>
      <c r="R27" s="140" t="n"/>
      <c r="S27" s="140" t="n"/>
    </row>
    <row customHeight="1" ht="15.75" r="28" s="75">
      <c r="A28" s="137" t="n">
        <v>0.005</v>
      </c>
      <c r="B28" s="138">
        <f>IF('Time Series Inputs'!A28="","",'Time Series Inputs'!A28)</f>
        <v/>
      </c>
      <c r="C28" s="139">
        <f>IF('Time Series Inputs'!B28="","",'Time Series Inputs'!B28)</f>
        <v/>
      </c>
      <c r="D28" s="139">
        <f>IF('Time Series Inputs'!C28="","",'Time Series Inputs'!C28)</f>
        <v/>
      </c>
      <c r="E28" s="140" t="n"/>
      <c r="F28" s="140" t="n"/>
      <c r="G28" s="140" t="n"/>
      <c r="H28" s="140" t="n"/>
      <c r="I28" s="140" t="n"/>
      <c r="J28" s="140" t="n"/>
      <c r="K28" s="140" t="n"/>
      <c r="L28" s="140" t="n"/>
      <c r="M28" s="140" t="n"/>
      <c r="N28" s="140" t="n"/>
      <c r="O28" s="140" t="n"/>
      <c r="P28" s="140" t="n"/>
      <c r="Q28" s="140" t="n"/>
      <c r="R28" s="140" t="n"/>
      <c r="S28" s="140" t="n"/>
    </row>
    <row customHeight="1" ht="15.75" r="29" s="75">
      <c r="A29" s="137" t="n">
        <v>0.005</v>
      </c>
      <c r="B29" s="138">
        <f>IF('Time Series Inputs'!A29="","",'Time Series Inputs'!A29)</f>
        <v/>
      </c>
      <c r="C29" s="139">
        <f>IF('Time Series Inputs'!B29="","",'Time Series Inputs'!B29)</f>
        <v/>
      </c>
      <c r="D29" s="139">
        <f>IF('Time Series Inputs'!C29="","",'Time Series Inputs'!C29)</f>
        <v/>
      </c>
      <c r="E29" s="140" t="n"/>
      <c r="F29" s="140" t="n"/>
      <c r="G29" s="140" t="n"/>
      <c r="H29" s="140" t="n"/>
      <c r="I29" s="140" t="n"/>
      <c r="J29" s="140" t="n"/>
      <c r="K29" s="140" t="n"/>
      <c r="L29" s="140" t="n"/>
      <c r="M29" s="140" t="n"/>
      <c r="N29" s="140" t="n"/>
      <c r="O29" s="140" t="n"/>
      <c r="P29" s="140" t="n"/>
      <c r="Q29" s="140" t="n"/>
      <c r="R29" s="140" t="n"/>
      <c r="S29" s="140" t="n"/>
    </row>
    <row customHeight="1" ht="15.75" r="30" s="75">
      <c r="A30" s="137" t="n">
        <v>0.005</v>
      </c>
      <c r="B30" s="138">
        <f>IF('Time Series Inputs'!A30="","",'Time Series Inputs'!A30)</f>
        <v/>
      </c>
      <c r="C30" s="139">
        <f>IF('Time Series Inputs'!B30="","",'Time Series Inputs'!B30)</f>
        <v/>
      </c>
      <c r="D30" s="139">
        <f>IF('Time Series Inputs'!C30="","",'Time Series Inputs'!C30)</f>
        <v/>
      </c>
      <c r="E30" s="140" t="n"/>
      <c r="F30" s="140" t="n"/>
      <c r="G30" s="140" t="n"/>
      <c r="H30" s="140" t="n"/>
      <c r="I30" s="140" t="n"/>
      <c r="J30" s="140" t="n"/>
      <c r="K30" s="140" t="n"/>
      <c r="L30" s="140" t="n"/>
      <c r="M30" s="140" t="n"/>
      <c r="N30" s="140" t="n"/>
      <c r="O30" s="140" t="n"/>
      <c r="P30" s="140" t="n"/>
      <c r="Q30" s="140" t="n"/>
      <c r="R30" s="140" t="n"/>
      <c r="S30" s="140" t="n"/>
    </row>
    <row customHeight="1" ht="15.75" r="31" s="75">
      <c r="A31" s="137" t="n">
        <v>0.005</v>
      </c>
      <c r="B31" s="138">
        <f>IF('Time Series Inputs'!A31="","",'Time Series Inputs'!A31)</f>
        <v/>
      </c>
      <c r="C31" s="139">
        <f>IF('Time Series Inputs'!B31="","",'Time Series Inputs'!B31)</f>
        <v/>
      </c>
      <c r="D31" s="139">
        <f>IF('Time Series Inputs'!C31="","",'Time Series Inputs'!C31)</f>
        <v/>
      </c>
      <c r="E31" s="140" t="n"/>
      <c r="F31" s="140" t="n"/>
      <c r="G31" s="140" t="n"/>
      <c r="H31" s="140" t="n"/>
      <c r="I31" s="140" t="n"/>
      <c r="J31" s="140" t="n"/>
      <c r="K31" s="140" t="n"/>
      <c r="L31" s="140" t="n"/>
      <c r="M31" s="140" t="n"/>
      <c r="N31" s="140" t="n"/>
      <c r="O31" s="140" t="n"/>
      <c r="P31" s="140" t="n"/>
      <c r="Q31" s="140" t="n"/>
      <c r="R31" s="140" t="n"/>
      <c r="S31" s="140" t="n"/>
    </row>
    <row customHeight="1" ht="15.75" r="32" s="75">
      <c r="A32" s="137" t="n">
        <v>0.005</v>
      </c>
      <c r="B32" s="138">
        <f>IF('Time Series Inputs'!A32="","",'Time Series Inputs'!A32)</f>
        <v/>
      </c>
      <c r="C32" s="139">
        <f>IF('Time Series Inputs'!B32="","",'Time Series Inputs'!B32)</f>
        <v/>
      </c>
      <c r="D32" s="139">
        <f>IF('Time Series Inputs'!C32="","",'Time Series Inputs'!C32)</f>
        <v/>
      </c>
      <c r="E32" s="140" t="n"/>
      <c r="F32" s="140" t="n"/>
      <c r="G32" s="140" t="n"/>
      <c r="H32" s="140" t="n"/>
      <c r="I32" s="140" t="n"/>
      <c r="J32" s="140" t="n"/>
      <c r="K32" s="140" t="n"/>
      <c r="L32" s="140" t="n"/>
      <c r="M32" s="140" t="n"/>
      <c r="N32" s="140" t="n"/>
      <c r="O32" s="140" t="n"/>
      <c r="P32" s="140" t="n"/>
      <c r="Q32" s="140" t="n"/>
      <c r="R32" s="140" t="n"/>
      <c r="S32" s="140" t="n"/>
    </row>
    <row customHeight="1" ht="15.75" r="33" s="75">
      <c r="A33" s="137" t="n">
        <v>0.005</v>
      </c>
      <c r="B33" s="138">
        <f>IF('Time Series Inputs'!A33="","",'Time Series Inputs'!A33)</f>
        <v/>
      </c>
      <c r="C33" s="139">
        <f>IF('Time Series Inputs'!B33="","",'Time Series Inputs'!B33)</f>
        <v/>
      </c>
      <c r="D33" s="139">
        <f>IF('Time Series Inputs'!C33="","",'Time Series Inputs'!C33)</f>
        <v/>
      </c>
      <c r="E33" s="140" t="n"/>
      <c r="F33" s="140" t="n"/>
      <c r="G33" s="140" t="n"/>
      <c r="H33" s="140" t="n"/>
      <c r="I33" s="140" t="n"/>
      <c r="J33" s="140" t="n"/>
      <c r="K33" s="140" t="n"/>
      <c r="L33" s="140" t="n"/>
      <c r="M33" s="140" t="n"/>
      <c r="N33" s="140" t="n"/>
      <c r="O33" s="140" t="n"/>
      <c r="P33" s="140" t="n"/>
      <c r="Q33" s="140" t="n"/>
      <c r="R33" s="140" t="n"/>
      <c r="S33" s="140" t="n"/>
    </row>
    <row customHeight="1" ht="15.75" r="34" s="75">
      <c r="A34" s="137" t="n">
        <v>0.005</v>
      </c>
      <c r="B34" s="138">
        <f>IF('Time Series Inputs'!A34="","",'Time Series Inputs'!A34)</f>
        <v/>
      </c>
      <c r="C34" s="139">
        <f>IF('Time Series Inputs'!B34="","",'Time Series Inputs'!B34)</f>
        <v/>
      </c>
      <c r="D34" s="139">
        <f>IF('Time Series Inputs'!C34="","",'Time Series Inputs'!C34)</f>
        <v/>
      </c>
      <c r="E34" s="140" t="n"/>
      <c r="F34" s="140" t="n"/>
      <c r="G34" s="140" t="n"/>
      <c r="H34" s="140" t="n"/>
      <c r="I34" s="140" t="n"/>
      <c r="J34" s="140" t="n"/>
      <c r="K34" s="140" t="n"/>
      <c r="L34" s="140" t="n"/>
      <c r="M34" s="140" t="n"/>
      <c r="N34" s="140" t="n"/>
      <c r="O34" s="140" t="n"/>
      <c r="P34" s="140" t="n"/>
      <c r="Q34" s="140" t="n"/>
      <c r="R34" s="140" t="n"/>
      <c r="S34" s="140" t="n"/>
    </row>
    <row customHeight="1" ht="15.75" r="35" s="75">
      <c r="A35" s="137" t="n">
        <v>0.005</v>
      </c>
      <c r="B35" s="138">
        <f>IF('Time Series Inputs'!A35="","",'Time Series Inputs'!A35)</f>
        <v/>
      </c>
      <c r="C35" s="139">
        <f>IF('Time Series Inputs'!B35="","",'Time Series Inputs'!B35)</f>
        <v/>
      </c>
      <c r="D35" s="139">
        <f>IF('Time Series Inputs'!C35="","",'Time Series Inputs'!C35)</f>
        <v/>
      </c>
      <c r="E35" s="140" t="n"/>
      <c r="F35" s="140" t="n"/>
      <c r="G35" s="140" t="n"/>
      <c r="H35" s="140" t="n"/>
      <c r="I35" s="140" t="n"/>
      <c r="J35" s="140" t="n"/>
      <c r="K35" s="140" t="n"/>
      <c r="L35" s="140" t="n"/>
      <c r="M35" s="140" t="n"/>
      <c r="N35" s="140" t="n"/>
      <c r="O35" s="140" t="n"/>
      <c r="P35" s="140" t="n"/>
      <c r="Q35" s="140" t="n"/>
      <c r="R35" s="140" t="n"/>
      <c r="S35" s="140" t="n"/>
    </row>
    <row customHeight="1" ht="15.75" r="36" s="75">
      <c r="A36" s="137" t="n">
        <v>0.005</v>
      </c>
      <c r="B36" s="138">
        <f>IF('Time Series Inputs'!A36="","",'Time Series Inputs'!A36)</f>
        <v/>
      </c>
      <c r="C36" s="139">
        <f>IF('Time Series Inputs'!B36="","",'Time Series Inputs'!B36)</f>
        <v/>
      </c>
      <c r="D36" s="139">
        <f>IF('Time Series Inputs'!C36="","",'Time Series Inputs'!C36)</f>
        <v/>
      </c>
      <c r="E36" s="140" t="n"/>
      <c r="F36" s="140" t="n"/>
      <c r="G36" s="140" t="n"/>
      <c r="H36" s="140" t="n"/>
      <c r="I36" s="140" t="n"/>
      <c r="J36" s="140" t="n"/>
      <c r="K36" s="140" t="n"/>
      <c r="L36" s="140" t="n"/>
      <c r="M36" s="140" t="n"/>
      <c r="N36" s="140" t="n"/>
      <c r="O36" s="140" t="n"/>
      <c r="P36" s="140" t="n"/>
      <c r="Q36" s="140" t="n"/>
      <c r="R36" s="140" t="n"/>
      <c r="S36" s="140" t="n"/>
    </row>
    <row customHeight="1" ht="15.75" r="37" s="75">
      <c r="A37" s="137" t="n">
        <v>0.005</v>
      </c>
      <c r="B37" s="138">
        <f>IF('Time Series Inputs'!A37="","",'Time Series Inputs'!A37)</f>
        <v/>
      </c>
      <c r="C37" s="139">
        <f>IF('Time Series Inputs'!B37="","",'Time Series Inputs'!B37)</f>
        <v/>
      </c>
      <c r="D37" s="139">
        <f>IF('Time Series Inputs'!C37="","",'Time Series Inputs'!C37)</f>
        <v/>
      </c>
      <c r="E37" s="140" t="n"/>
      <c r="F37" s="140" t="n"/>
      <c r="G37" s="140" t="n"/>
      <c r="H37" s="140" t="n"/>
      <c r="I37" s="140" t="n"/>
      <c r="J37" s="140" t="n"/>
      <c r="K37" s="140" t="n"/>
      <c r="L37" s="140" t="n"/>
      <c r="M37" s="140" t="n"/>
      <c r="N37" s="140" t="n"/>
      <c r="O37" s="140" t="n"/>
      <c r="P37" s="140" t="n"/>
      <c r="Q37" s="140" t="n"/>
      <c r="R37" s="140" t="n"/>
      <c r="S37" s="140" t="n"/>
    </row>
    <row customHeight="1" ht="15.75" r="38" s="75">
      <c r="A38" s="137" t="n">
        <v>0.005</v>
      </c>
      <c r="B38" s="138">
        <f>IF('Time Series Inputs'!A38="","",'Time Series Inputs'!A38)</f>
        <v/>
      </c>
      <c r="C38" s="139">
        <f>IF('Time Series Inputs'!B38="","",'Time Series Inputs'!B38)</f>
        <v/>
      </c>
      <c r="D38" s="139">
        <f>IF('Time Series Inputs'!C38="","",'Time Series Inputs'!C38)</f>
        <v/>
      </c>
      <c r="E38" s="140" t="n"/>
      <c r="F38" s="140" t="n"/>
      <c r="G38" s="140" t="n"/>
      <c r="H38" s="140" t="n"/>
      <c r="I38" s="140" t="n"/>
      <c r="J38" s="140" t="n"/>
      <c r="K38" s="140" t="n"/>
      <c r="L38" s="140" t="n"/>
      <c r="M38" s="140" t="n"/>
      <c r="N38" s="140" t="n"/>
      <c r="O38" s="140" t="n"/>
      <c r="P38" s="140" t="n"/>
      <c r="Q38" s="140" t="n"/>
      <c r="R38" s="140" t="n"/>
      <c r="S38" s="140" t="n"/>
    </row>
    <row customHeight="1" ht="15.75" r="39" s="75">
      <c r="A39" s="137" t="n">
        <v>0.005</v>
      </c>
      <c r="B39" s="138">
        <f>IF('Time Series Inputs'!A39="","",'Time Series Inputs'!A39)</f>
        <v/>
      </c>
      <c r="C39" s="139">
        <f>IF('Time Series Inputs'!B39="","",'Time Series Inputs'!B39)</f>
        <v/>
      </c>
      <c r="D39" s="139">
        <f>IF('Time Series Inputs'!C39="","",'Time Series Inputs'!C39)</f>
        <v/>
      </c>
      <c r="E39" s="140" t="n"/>
      <c r="F39" s="140" t="n"/>
      <c r="G39" s="140" t="n"/>
      <c r="H39" s="140" t="n"/>
      <c r="I39" s="140" t="n"/>
      <c r="J39" s="140" t="n"/>
      <c r="K39" s="140" t="n"/>
      <c r="L39" s="140" t="n"/>
      <c r="M39" s="140" t="n"/>
      <c r="N39" s="140" t="n"/>
      <c r="O39" s="140" t="n"/>
      <c r="P39" s="140" t="n"/>
      <c r="Q39" s="140" t="n"/>
      <c r="R39" s="140" t="n"/>
      <c r="S39" s="140" t="n"/>
    </row>
    <row customHeight="1" ht="15.75" r="40" s="75">
      <c r="A40" s="137" t="n">
        <v>0.005</v>
      </c>
      <c r="B40" s="138">
        <f>IF('Time Series Inputs'!A40="","",'Time Series Inputs'!A40)</f>
        <v/>
      </c>
      <c r="C40" s="139">
        <f>IF('Time Series Inputs'!B40="","",'Time Series Inputs'!B40)</f>
        <v/>
      </c>
      <c r="D40" s="139">
        <f>IF('Time Series Inputs'!C40="","",'Time Series Inputs'!C40)</f>
        <v/>
      </c>
      <c r="E40" s="140" t="n"/>
      <c r="F40" s="140" t="n"/>
      <c r="G40" s="140" t="n"/>
      <c r="H40" s="140" t="n"/>
      <c r="I40" s="140" t="n"/>
      <c r="J40" s="140" t="n"/>
      <c r="K40" s="140" t="n"/>
      <c r="L40" s="140" t="n"/>
      <c r="M40" s="140" t="n"/>
      <c r="N40" s="140" t="n"/>
      <c r="O40" s="140" t="n"/>
      <c r="P40" s="140" t="n"/>
      <c r="Q40" s="140" t="n"/>
      <c r="R40" s="140" t="n"/>
      <c r="S40" s="140" t="n"/>
    </row>
    <row customHeight="1" ht="15.75" r="41" s="75">
      <c r="A41" s="137" t="n">
        <v>0.005</v>
      </c>
      <c r="B41" s="138">
        <f>IF('Time Series Inputs'!A41="","",'Time Series Inputs'!A41)</f>
        <v/>
      </c>
      <c r="C41" s="139">
        <f>IF('Time Series Inputs'!B41="","",'Time Series Inputs'!B41)</f>
        <v/>
      </c>
      <c r="D41" s="139">
        <f>IF('Time Series Inputs'!C41="","",'Time Series Inputs'!C41)</f>
        <v/>
      </c>
      <c r="E41" s="140" t="n"/>
      <c r="F41" s="140" t="n"/>
      <c r="G41" s="140" t="n"/>
      <c r="H41" s="140" t="n"/>
      <c r="I41" s="140" t="n"/>
      <c r="J41" s="140" t="n"/>
      <c r="K41" s="140" t="n"/>
      <c r="L41" s="140" t="n"/>
      <c r="M41" s="140" t="n"/>
      <c r="N41" s="140" t="n"/>
      <c r="O41" s="140" t="n"/>
      <c r="P41" s="140" t="n"/>
      <c r="Q41" s="140" t="n"/>
      <c r="R41" s="140" t="n"/>
      <c r="S41" s="140" t="n"/>
    </row>
    <row customHeight="1" ht="15.75" r="42" s="75">
      <c r="A42" s="137" t="n">
        <v>0.005</v>
      </c>
      <c r="B42" s="138">
        <f>IF('Time Series Inputs'!A42="","",'Time Series Inputs'!A42)</f>
        <v/>
      </c>
      <c r="C42" s="139">
        <f>IF('Time Series Inputs'!B42="","",'Time Series Inputs'!B42)</f>
        <v/>
      </c>
      <c r="D42" s="139">
        <f>IF('Time Series Inputs'!C42="","",'Time Series Inputs'!C42)</f>
        <v/>
      </c>
      <c r="E42" s="140" t="n"/>
      <c r="F42" s="140" t="n"/>
      <c r="G42" s="140" t="n"/>
      <c r="H42" s="140" t="n"/>
      <c r="I42" s="140" t="n"/>
      <c r="J42" s="140" t="n"/>
      <c r="K42" s="140" t="n"/>
      <c r="L42" s="140" t="n"/>
      <c r="M42" s="140" t="n"/>
      <c r="N42" s="140" t="n"/>
      <c r="O42" s="140" t="n"/>
      <c r="P42" s="140" t="n"/>
      <c r="Q42" s="140" t="n"/>
      <c r="R42" s="140" t="n"/>
      <c r="S42" s="140" t="n"/>
    </row>
    <row customHeight="1" ht="15.75" r="43" s="75">
      <c r="A43" s="137" t="n">
        <v>0.005</v>
      </c>
      <c r="B43" s="138">
        <f>IF('Time Series Inputs'!A43="","",'Time Series Inputs'!A43)</f>
        <v/>
      </c>
      <c r="C43" s="139">
        <f>IF('Time Series Inputs'!B43="","",'Time Series Inputs'!B43)</f>
        <v/>
      </c>
      <c r="D43" s="139">
        <f>IF('Time Series Inputs'!C43="","",'Time Series Inputs'!C43)</f>
        <v/>
      </c>
      <c r="E43" s="140" t="n"/>
      <c r="F43" s="140" t="n"/>
      <c r="G43" s="140" t="n"/>
      <c r="H43" s="140" t="n"/>
      <c r="I43" s="140" t="n"/>
      <c r="J43" s="140" t="n"/>
      <c r="K43" s="140" t="n"/>
      <c r="L43" s="140" t="n"/>
      <c r="M43" s="140" t="n"/>
      <c r="N43" s="140" t="n"/>
      <c r="O43" s="140" t="n"/>
      <c r="P43" s="140" t="n"/>
      <c r="Q43" s="140" t="n"/>
      <c r="R43" s="140" t="n"/>
      <c r="S43" s="140" t="n"/>
    </row>
    <row customHeight="1" ht="15.75" r="44" s="75">
      <c r="A44" s="137" t="n">
        <v>0.005</v>
      </c>
      <c r="B44" s="138">
        <f>IF('Time Series Inputs'!A44="","",'Time Series Inputs'!A44)</f>
        <v/>
      </c>
      <c r="C44" s="139">
        <f>IF('Time Series Inputs'!B44="","",'Time Series Inputs'!B44)</f>
        <v/>
      </c>
      <c r="D44" s="139">
        <f>IF('Time Series Inputs'!C44="","",'Time Series Inputs'!C44)</f>
        <v/>
      </c>
      <c r="E44" s="140" t="n"/>
      <c r="F44" s="140" t="n"/>
      <c r="G44" s="140" t="n"/>
      <c r="H44" s="140" t="n"/>
      <c r="I44" s="140" t="n"/>
      <c r="J44" s="140" t="n"/>
      <c r="K44" s="140" t="n"/>
      <c r="L44" s="140" t="n"/>
      <c r="M44" s="140" t="n"/>
      <c r="N44" s="140" t="n"/>
      <c r="O44" s="140" t="n"/>
      <c r="P44" s="140" t="n"/>
      <c r="Q44" s="140" t="n"/>
      <c r="R44" s="140" t="n"/>
      <c r="S44" s="140" t="n"/>
    </row>
    <row customHeight="1" ht="15.75" r="45" s="75">
      <c r="A45" s="137" t="n">
        <v>0.005</v>
      </c>
      <c r="B45" s="138">
        <f>IF('Time Series Inputs'!A45="","",'Time Series Inputs'!A45)</f>
        <v/>
      </c>
      <c r="C45" s="139">
        <f>IF('Time Series Inputs'!B45="","",'Time Series Inputs'!B45)</f>
        <v/>
      </c>
      <c r="D45" s="139">
        <f>IF('Time Series Inputs'!C45="","",'Time Series Inputs'!C45)</f>
        <v/>
      </c>
      <c r="E45" s="140" t="n"/>
      <c r="F45" s="140" t="n"/>
      <c r="G45" s="140" t="n"/>
      <c r="H45" s="140" t="n"/>
      <c r="I45" s="140" t="n"/>
      <c r="J45" s="140" t="n"/>
      <c r="K45" s="140" t="n"/>
      <c r="L45" s="140" t="n"/>
      <c r="M45" s="140" t="n"/>
      <c r="N45" s="140" t="n"/>
      <c r="O45" s="140" t="n"/>
      <c r="P45" s="140" t="n"/>
      <c r="Q45" s="140" t="n"/>
      <c r="R45" s="140" t="n"/>
      <c r="S45" s="140" t="n"/>
    </row>
    <row customHeight="1" ht="15.75" r="46" s="75">
      <c r="A46" s="137" t="n">
        <v>0.005</v>
      </c>
      <c r="B46" s="138">
        <f>IF('Time Series Inputs'!A46="","",'Time Series Inputs'!A46)</f>
        <v/>
      </c>
      <c r="C46" s="139">
        <f>IF('Time Series Inputs'!B46="","",'Time Series Inputs'!B46)</f>
        <v/>
      </c>
      <c r="D46" s="139">
        <f>IF('Time Series Inputs'!C46="","",'Time Series Inputs'!C46)</f>
        <v/>
      </c>
      <c r="E46" s="140" t="n"/>
      <c r="F46" s="140" t="n"/>
      <c r="G46" s="140" t="n"/>
      <c r="H46" s="140" t="n"/>
      <c r="I46" s="140" t="n"/>
      <c r="J46" s="140" t="n"/>
      <c r="K46" s="140" t="n"/>
      <c r="L46" s="140" t="n"/>
      <c r="M46" s="140" t="n"/>
      <c r="N46" s="140" t="n"/>
      <c r="O46" s="140" t="n"/>
      <c r="P46" s="140" t="n"/>
      <c r="Q46" s="140" t="n"/>
      <c r="R46" s="140" t="n"/>
      <c r="S46" s="140" t="n"/>
    </row>
    <row customHeight="1" ht="15.75" r="47" s="75">
      <c r="A47" s="137" t="n">
        <v>0.005</v>
      </c>
      <c r="B47" s="138">
        <f>IF('Time Series Inputs'!A47="","",'Time Series Inputs'!A47)</f>
        <v/>
      </c>
      <c r="C47" s="139">
        <f>IF('Time Series Inputs'!B47="","",'Time Series Inputs'!B47)</f>
        <v/>
      </c>
      <c r="D47" s="139">
        <f>IF('Time Series Inputs'!C47="","",'Time Series Inputs'!C47)</f>
        <v/>
      </c>
      <c r="E47" s="140" t="n"/>
      <c r="F47" s="140" t="n"/>
      <c r="G47" s="140" t="n"/>
      <c r="H47" s="140" t="n"/>
      <c r="I47" s="140" t="n"/>
      <c r="J47" s="140" t="n"/>
      <c r="K47" s="140" t="n"/>
      <c r="L47" s="140" t="n"/>
      <c r="M47" s="140" t="n"/>
      <c r="N47" s="140" t="n"/>
      <c r="O47" s="140" t="n"/>
      <c r="P47" s="140" t="n"/>
      <c r="Q47" s="140" t="n"/>
      <c r="R47" s="140" t="n"/>
      <c r="S47" s="140" t="n"/>
    </row>
    <row customHeight="1" ht="15.75" r="48" s="75">
      <c r="A48" s="137" t="n">
        <v>0.005</v>
      </c>
      <c r="B48" s="138">
        <f>IF('Time Series Inputs'!A48="","",'Time Series Inputs'!A48)</f>
        <v/>
      </c>
      <c r="C48" s="139">
        <f>IF('Time Series Inputs'!B48="","",'Time Series Inputs'!B48)</f>
        <v/>
      </c>
      <c r="D48" s="139">
        <f>IF('Time Series Inputs'!C48="","",'Time Series Inputs'!C48)</f>
        <v/>
      </c>
      <c r="E48" s="140" t="n"/>
      <c r="F48" s="140" t="n"/>
      <c r="G48" s="140" t="n"/>
      <c r="H48" s="140" t="n"/>
      <c r="I48" s="140" t="n"/>
      <c r="J48" s="140" t="n"/>
      <c r="K48" s="140" t="n"/>
      <c r="L48" s="140" t="n"/>
      <c r="M48" s="140" t="n"/>
      <c r="N48" s="140" t="n"/>
      <c r="O48" s="140" t="n"/>
      <c r="P48" s="140" t="n"/>
      <c r="Q48" s="140" t="n"/>
      <c r="R48" s="140" t="n"/>
      <c r="S48" s="140" t="n"/>
    </row>
    <row customHeight="1" ht="15.75" r="49" s="75">
      <c r="A49" s="137" t="n">
        <v>0.005</v>
      </c>
      <c r="B49" s="138">
        <f>IF('Time Series Inputs'!A49="","",'Time Series Inputs'!A49)</f>
        <v/>
      </c>
      <c r="C49" s="139">
        <f>IF('Time Series Inputs'!B49="","",'Time Series Inputs'!B49)</f>
        <v/>
      </c>
      <c r="D49" s="139">
        <f>IF('Time Series Inputs'!C49="","",'Time Series Inputs'!C49)</f>
        <v/>
      </c>
      <c r="E49" s="140" t="n"/>
      <c r="F49" s="140" t="n"/>
      <c r="G49" s="140" t="n"/>
      <c r="H49" s="140" t="n"/>
      <c r="I49" s="140" t="n"/>
      <c r="J49" s="140" t="n"/>
      <c r="K49" s="140" t="n"/>
      <c r="L49" s="140" t="n"/>
      <c r="M49" s="140" t="n"/>
      <c r="N49" s="140" t="n"/>
      <c r="O49" s="140" t="n"/>
      <c r="P49" s="140" t="n"/>
      <c r="Q49" s="140" t="n"/>
      <c r="R49" s="140" t="n"/>
      <c r="S49" s="140" t="n"/>
    </row>
    <row customHeight="1" ht="15.75" r="50" s="75">
      <c r="A50" s="137" t="n">
        <v>0.005</v>
      </c>
      <c r="B50" s="138">
        <f>IF('Time Series Inputs'!A50="","",'Time Series Inputs'!A50)</f>
        <v/>
      </c>
      <c r="C50" s="139">
        <f>IF('Time Series Inputs'!B50="","",'Time Series Inputs'!B50)</f>
        <v/>
      </c>
      <c r="D50" s="139">
        <f>IF('Time Series Inputs'!C50="","",'Time Series Inputs'!C50)</f>
        <v/>
      </c>
      <c r="E50" s="140" t="n"/>
      <c r="F50" s="140" t="n"/>
      <c r="G50" s="140" t="n"/>
      <c r="H50" s="140" t="n"/>
      <c r="I50" s="140" t="n"/>
      <c r="J50" s="140" t="n"/>
      <c r="K50" s="140" t="n"/>
      <c r="L50" s="140" t="n"/>
      <c r="M50" s="140" t="n"/>
      <c r="N50" s="140" t="n"/>
      <c r="O50" s="140" t="n"/>
      <c r="P50" s="140" t="n"/>
      <c r="Q50" s="140" t="n"/>
      <c r="R50" s="140" t="n"/>
      <c r="S50" s="140" t="n"/>
    </row>
    <row customHeight="1" ht="15.75" r="51" s="75">
      <c r="A51" s="137" t="n">
        <v>0.005</v>
      </c>
      <c r="B51" s="138">
        <f>IF('Time Series Inputs'!A51="","",'Time Series Inputs'!A51)</f>
        <v/>
      </c>
      <c r="C51" s="139">
        <f>IF('Time Series Inputs'!B51="","",'Time Series Inputs'!B51)</f>
        <v/>
      </c>
      <c r="D51" s="139">
        <f>IF('Time Series Inputs'!C51="","",'Time Series Inputs'!C51)</f>
        <v/>
      </c>
      <c r="E51" s="140" t="n"/>
      <c r="F51" s="140" t="n"/>
      <c r="G51" s="140" t="n"/>
      <c r="H51" s="140" t="n"/>
      <c r="I51" s="140" t="n"/>
      <c r="J51" s="140" t="n"/>
      <c r="K51" s="140" t="n"/>
      <c r="L51" s="140" t="n"/>
      <c r="M51" s="140" t="n"/>
      <c r="N51" s="140" t="n"/>
      <c r="O51" s="140" t="n"/>
      <c r="P51" s="140" t="n"/>
      <c r="Q51" s="140" t="n"/>
      <c r="R51" s="140" t="n"/>
      <c r="S51" s="140" t="n"/>
    </row>
    <row customHeight="1" ht="15.75" r="52" s="75">
      <c r="A52" s="137" t="n">
        <v>0.005</v>
      </c>
      <c r="B52" s="138">
        <f>IF('Time Series Inputs'!A52="","",'Time Series Inputs'!A52)</f>
        <v/>
      </c>
      <c r="C52" s="139">
        <f>IF('Time Series Inputs'!B52="","",'Time Series Inputs'!B52)</f>
        <v/>
      </c>
      <c r="D52" s="139">
        <f>IF('Time Series Inputs'!C52="","",'Time Series Inputs'!C52)</f>
        <v/>
      </c>
      <c r="E52" s="140" t="n"/>
      <c r="F52" s="140" t="n"/>
      <c r="G52" s="140" t="n"/>
      <c r="H52" s="140" t="n"/>
      <c r="I52" s="140" t="n"/>
      <c r="J52" s="140" t="n"/>
      <c r="K52" s="140" t="n"/>
      <c r="L52" s="140" t="n"/>
      <c r="M52" s="140" t="n"/>
      <c r="N52" s="140" t="n"/>
      <c r="O52" s="140" t="n"/>
      <c r="P52" s="140" t="n"/>
      <c r="Q52" s="140" t="n"/>
      <c r="R52" s="140" t="n"/>
      <c r="S52" s="140" t="n"/>
    </row>
    <row customHeight="1" ht="15.75" r="53" s="75">
      <c r="A53" s="137" t="n">
        <v>0.005</v>
      </c>
      <c r="B53" s="138">
        <f>IF('Time Series Inputs'!A53="","",'Time Series Inputs'!A53)</f>
        <v/>
      </c>
      <c r="C53" s="139">
        <f>IF('Time Series Inputs'!B53="","",'Time Series Inputs'!B53)</f>
        <v/>
      </c>
      <c r="D53" s="139">
        <f>IF('Time Series Inputs'!C53="","",'Time Series Inputs'!C53)</f>
        <v/>
      </c>
      <c r="E53" s="140" t="n"/>
      <c r="F53" s="140" t="n"/>
      <c r="G53" s="140" t="n"/>
      <c r="H53" s="140" t="n"/>
      <c r="I53" s="140" t="n"/>
      <c r="J53" s="140" t="n"/>
      <c r="K53" s="140" t="n"/>
      <c r="L53" s="140" t="n"/>
      <c r="M53" s="140" t="n"/>
      <c r="N53" s="140" t="n"/>
      <c r="O53" s="140" t="n"/>
      <c r="P53" s="140" t="n"/>
      <c r="Q53" s="140" t="n"/>
      <c r="R53" s="140" t="n"/>
      <c r="S53" s="140" t="n"/>
    </row>
    <row customHeight="1" ht="15.75" r="54" s="75">
      <c r="A54" s="137" t="n">
        <v>0.005</v>
      </c>
      <c r="B54" s="138">
        <f>IF('Time Series Inputs'!A54="","",'Time Series Inputs'!A54)</f>
        <v/>
      </c>
      <c r="C54" s="139">
        <f>IF('Time Series Inputs'!B54="","",'Time Series Inputs'!B54)</f>
        <v/>
      </c>
      <c r="D54" s="139">
        <f>IF('Time Series Inputs'!C54="","",'Time Series Inputs'!C54)</f>
        <v/>
      </c>
      <c r="E54" s="140" t="n"/>
      <c r="F54" s="140" t="n"/>
      <c r="G54" s="140" t="n"/>
      <c r="H54" s="140" t="n"/>
      <c r="I54" s="140" t="n"/>
      <c r="J54" s="140" t="n"/>
      <c r="K54" s="140" t="n"/>
      <c r="L54" s="140" t="n"/>
      <c r="M54" s="140" t="n"/>
      <c r="N54" s="140" t="n"/>
      <c r="O54" s="140" t="n"/>
      <c r="P54" s="140" t="n"/>
      <c r="Q54" s="140" t="n"/>
      <c r="R54" s="140" t="n"/>
      <c r="S54" s="140" t="n"/>
    </row>
    <row customHeight="1" ht="15.75" r="55" s="75">
      <c r="A55" s="137" t="n">
        <v>0.005</v>
      </c>
      <c r="B55" s="138">
        <f>IF('Time Series Inputs'!A55="","",'Time Series Inputs'!A55)</f>
        <v/>
      </c>
      <c r="C55" s="139">
        <f>IF('Time Series Inputs'!B55="","",'Time Series Inputs'!B55)</f>
        <v/>
      </c>
      <c r="D55" s="139">
        <f>IF('Time Series Inputs'!C55="","",'Time Series Inputs'!C55)</f>
        <v/>
      </c>
      <c r="E55" s="140" t="n"/>
      <c r="F55" s="140" t="n"/>
      <c r="G55" s="140" t="n"/>
      <c r="H55" s="140" t="n"/>
      <c r="I55" s="140" t="n"/>
      <c r="J55" s="140" t="n"/>
      <c r="K55" s="140" t="n"/>
      <c r="L55" s="140" t="n"/>
      <c r="M55" s="140" t="n"/>
      <c r="N55" s="140" t="n"/>
      <c r="O55" s="140" t="n"/>
      <c r="P55" s="140" t="n"/>
      <c r="Q55" s="140" t="n"/>
      <c r="R55" s="140" t="n"/>
      <c r="S55" s="140" t="n"/>
    </row>
    <row customHeight="1" ht="15.75" r="56" s="75">
      <c r="A56" s="137" t="n">
        <v>0.005</v>
      </c>
      <c r="B56" s="138">
        <f>IF('Time Series Inputs'!A56="","",'Time Series Inputs'!A56)</f>
        <v/>
      </c>
      <c r="C56" s="139">
        <f>IF('Time Series Inputs'!B56="","",'Time Series Inputs'!B56)</f>
        <v/>
      </c>
      <c r="D56" s="139">
        <f>IF('Time Series Inputs'!C56="","",'Time Series Inputs'!C56)</f>
        <v/>
      </c>
      <c r="E56" s="140" t="n"/>
      <c r="F56" s="140" t="n"/>
      <c r="G56" s="140" t="n"/>
      <c r="H56" s="140" t="n"/>
      <c r="I56" s="140" t="n"/>
      <c r="J56" s="140" t="n"/>
      <c r="K56" s="140" t="n"/>
      <c r="L56" s="140" t="n"/>
      <c r="M56" s="140" t="n"/>
      <c r="N56" s="140" t="n"/>
      <c r="O56" s="140" t="n"/>
      <c r="P56" s="140" t="n"/>
      <c r="Q56" s="140" t="n"/>
      <c r="R56" s="140" t="n"/>
      <c r="S56" s="140" t="n"/>
    </row>
    <row customHeight="1" ht="15.75" r="57" s="75">
      <c r="A57" s="137" t="n">
        <v>0.005</v>
      </c>
      <c r="B57" s="138">
        <f>IF('Time Series Inputs'!A57="","",'Time Series Inputs'!A57)</f>
        <v/>
      </c>
      <c r="C57" s="139">
        <f>IF('Time Series Inputs'!B57="","",'Time Series Inputs'!B57)</f>
        <v/>
      </c>
      <c r="D57" s="139">
        <f>IF('Time Series Inputs'!C57="","",'Time Series Inputs'!C57)</f>
        <v/>
      </c>
      <c r="E57" s="140" t="n"/>
      <c r="F57" s="140" t="n"/>
      <c r="G57" s="140" t="n"/>
      <c r="H57" s="140" t="n"/>
      <c r="I57" s="140" t="n"/>
      <c r="J57" s="140" t="n"/>
      <c r="K57" s="140" t="n"/>
      <c r="L57" s="140" t="n"/>
      <c r="M57" s="140" t="n"/>
      <c r="N57" s="140" t="n"/>
      <c r="O57" s="140" t="n"/>
      <c r="P57" s="140" t="n"/>
      <c r="Q57" s="140" t="n"/>
      <c r="R57" s="140" t="n"/>
      <c r="S57" s="140" t="n"/>
    </row>
    <row customHeight="1" ht="15.75" r="58" s="75">
      <c r="A58" s="137" t="n">
        <v>0.005</v>
      </c>
      <c r="B58" s="138">
        <f>IF('Time Series Inputs'!A58="","",'Time Series Inputs'!A58)</f>
        <v/>
      </c>
      <c r="C58" s="139">
        <f>IF('Time Series Inputs'!B58="","",'Time Series Inputs'!B58)</f>
        <v/>
      </c>
      <c r="D58" s="139">
        <f>IF('Time Series Inputs'!C58="","",'Time Series Inputs'!C58)</f>
        <v/>
      </c>
      <c r="E58" s="140" t="n"/>
      <c r="F58" s="140" t="n"/>
      <c r="G58" s="140" t="n"/>
      <c r="H58" s="140" t="n"/>
      <c r="I58" s="140" t="n"/>
      <c r="J58" s="140" t="n"/>
      <c r="K58" s="140" t="n"/>
      <c r="L58" s="140" t="n"/>
      <c r="M58" s="140" t="n"/>
      <c r="N58" s="140" t="n"/>
      <c r="O58" s="140" t="n"/>
      <c r="P58" s="140" t="n"/>
      <c r="Q58" s="140" t="n"/>
      <c r="R58" s="140" t="n"/>
      <c r="S58" s="140" t="n"/>
    </row>
    <row customHeight="1" ht="15.75" r="59" s="75">
      <c r="A59" s="137" t="n">
        <v>0.005</v>
      </c>
      <c r="B59" s="138">
        <f>IF('Time Series Inputs'!A59="","",'Time Series Inputs'!A59)</f>
        <v/>
      </c>
      <c r="C59" s="139">
        <f>IF('Time Series Inputs'!B59="","",'Time Series Inputs'!B59)</f>
        <v/>
      </c>
      <c r="D59" s="139">
        <f>IF('Time Series Inputs'!C59="","",'Time Series Inputs'!C59)</f>
        <v/>
      </c>
      <c r="E59" s="140" t="n"/>
      <c r="F59" s="140" t="n"/>
      <c r="G59" s="140" t="n"/>
      <c r="H59" s="140" t="n"/>
      <c r="I59" s="140" t="n"/>
      <c r="J59" s="140" t="n"/>
      <c r="K59" s="140" t="n"/>
      <c r="L59" s="140" t="n"/>
      <c r="M59" s="140" t="n"/>
      <c r="N59" s="140" t="n"/>
      <c r="O59" s="140" t="n"/>
      <c r="P59" s="140" t="n"/>
      <c r="Q59" s="140" t="n"/>
      <c r="R59" s="140" t="n"/>
      <c r="S59" s="140" t="n"/>
    </row>
    <row customHeight="1" ht="15.75" r="60" s="75">
      <c r="A60" s="137" t="n">
        <v>0.005</v>
      </c>
      <c r="B60" s="138">
        <f>IF('Time Series Inputs'!A60="","",'Time Series Inputs'!A60)</f>
        <v/>
      </c>
      <c r="C60" s="139">
        <f>IF('Time Series Inputs'!B60="","",'Time Series Inputs'!B60)</f>
        <v/>
      </c>
      <c r="D60" s="139">
        <f>IF('Time Series Inputs'!C60="","",'Time Series Inputs'!C60)</f>
        <v/>
      </c>
      <c r="E60" s="140" t="n"/>
      <c r="F60" s="140" t="n"/>
      <c r="G60" s="140" t="n"/>
      <c r="H60" s="140" t="n"/>
      <c r="I60" s="140" t="n"/>
      <c r="J60" s="140" t="n"/>
      <c r="K60" s="140" t="n"/>
      <c r="L60" s="140" t="n"/>
      <c r="M60" s="140" t="n"/>
      <c r="N60" s="140" t="n"/>
      <c r="O60" s="140" t="n"/>
      <c r="P60" s="140" t="n"/>
      <c r="Q60" s="140" t="n"/>
      <c r="R60" s="140" t="n"/>
      <c r="S60" s="140" t="n"/>
    </row>
    <row customHeight="1" ht="15.75" r="61" s="75">
      <c r="A61" s="137" t="n">
        <v>0.005</v>
      </c>
      <c r="B61" s="138">
        <f>IF('Time Series Inputs'!A61="","",'Time Series Inputs'!A61)</f>
        <v/>
      </c>
      <c r="C61" s="139">
        <f>IF('Time Series Inputs'!B61="","",'Time Series Inputs'!B61)</f>
        <v/>
      </c>
      <c r="D61" s="139">
        <f>IF('Time Series Inputs'!C61="","",'Time Series Inputs'!C61)</f>
        <v/>
      </c>
      <c r="E61" s="140" t="n"/>
      <c r="F61" s="140" t="n"/>
      <c r="G61" s="140" t="n"/>
      <c r="H61" s="140" t="n"/>
      <c r="I61" s="140" t="n"/>
      <c r="J61" s="140" t="n"/>
      <c r="K61" s="140" t="n"/>
      <c r="L61" s="140" t="n"/>
      <c r="M61" s="140" t="n"/>
      <c r="N61" s="140" t="n"/>
      <c r="O61" s="140" t="n"/>
      <c r="P61" s="140" t="n"/>
      <c r="Q61" s="140" t="n"/>
      <c r="R61" s="140" t="n"/>
      <c r="S61" s="140" t="n"/>
    </row>
    <row customHeight="1" ht="15.75" r="62" s="75">
      <c r="A62" s="137" t="n">
        <v>0.005</v>
      </c>
      <c r="B62" s="138">
        <f>IF('Time Series Inputs'!A62="","",'Time Series Inputs'!A62)</f>
        <v/>
      </c>
      <c r="C62" s="139">
        <f>IF('Time Series Inputs'!B62="","",'Time Series Inputs'!B62)</f>
        <v/>
      </c>
      <c r="D62" s="139">
        <f>IF('Time Series Inputs'!C62="","",'Time Series Inputs'!C62)</f>
        <v/>
      </c>
      <c r="E62" s="140" t="n"/>
      <c r="F62" s="140" t="n"/>
      <c r="G62" s="140" t="n"/>
      <c r="H62" s="140" t="n"/>
      <c r="I62" s="140" t="n"/>
      <c r="J62" s="140" t="n"/>
      <c r="K62" s="140" t="n"/>
      <c r="L62" s="140" t="n"/>
      <c r="M62" s="140" t="n"/>
      <c r="N62" s="140" t="n"/>
      <c r="O62" s="140" t="n"/>
      <c r="P62" s="140" t="n"/>
      <c r="Q62" s="140" t="n"/>
      <c r="R62" s="140" t="n"/>
      <c r="S62" s="140" t="n"/>
    </row>
    <row customHeight="1" ht="15.75" r="63" s="75">
      <c r="A63" s="137" t="n">
        <v>0.005</v>
      </c>
      <c r="B63" s="138">
        <f>IF('Time Series Inputs'!A63="","",'Time Series Inputs'!A63)</f>
        <v/>
      </c>
      <c r="C63" s="139">
        <f>IF('Time Series Inputs'!B63="","",'Time Series Inputs'!B63)</f>
        <v/>
      </c>
      <c r="D63" s="139">
        <f>IF('Time Series Inputs'!C63="","",'Time Series Inputs'!C63)</f>
        <v/>
      </c>
      <c r="E63" s="140" t="n"/>
      <c r="F63" s="140" t="n"/>
      <c r="G63" s="140" t="n"/>
      <c r="H63" s="140" t="n"/>
      <c r="I63" s="140" t="n"/>
      <c r="J63" s="140" t="n"/>
      <c r="K63" s="140" t="n"/>
      <c r="L63" s="140" t="n"/>
      <c r="M63" s="140" t="n"/>
      <c r="N63" s="140" t="n"/>
      <c r="O63" s="140" t="n"/>
      <c r="P63" s="140" t="n"/>
      <c r="Q63" s="140" t="n"/>
      <c r="R63" s="140" t="n"/>
      <c r="S63" s="140" t="n"/>
    </row>
    <row customHeight="1" ht="15.75" r="64" s="75">
      <c r="A64" s="137" t="n">
        <v>0.005</v>
      </c>
      <c r="B64" s="138">
        <f>IF('Time Series Inputs'!A64="","",'Time Series Inputs'!A64)</f>
        <v/>
      </c>
      <c r="C64" s="139">
        <f>IF('Time Series Inputs'!B64="","",'Time Series Inputs'!B64)</f>
        <v/>
      </c>
      <c r="D64" s="139">
        <f>IF('Time Series Inputs'!C64="","",'Time Series Inputs'!C64)</f>
        <v/>
      </c>
      <c r="E64" s="140" t="n"/>
      <c r="F64" s="140" t="n"/>
      <c r="G64" s="140" t="n"/>
      <c r="H64" s="140" t="n"/>
      <c r="I64" s="140" t="n"/>
      <c r="J64" s="140" t="n"/>
      <c r="K64" s="140" t="n"/>
      <c r="L64" s="140" t="n"/>
      <c r="M64" s="140" t="n"/>
      <c r="N64" s="140" t="n"/>
      <c r="O64" s="140" t="n"/>
      <c r="P64" s="140" t="n"/>
      <c r="Q64" s="140" t="n"/>
      <c r="R64" s="140" t="n"/>
      <c r="S64" s="140" t="n"/>
    </row>
    <row customHeight="1" ht="15.75" r="65" s="75">
      <c r="A65" s="137" t="n">
        <v>0.005</v>
      </c>
      <c r="B65" s="138">
        <f>IF('Time Series Inputs'!A65="","",'Time Series Inputs'!A65)</f>
        <v/>
      </c>
      <c r="C65" s="139">
        <f>IF('Time Series Inputs'!B65="","",'Time Series Inputs'!B65)</f>
        <v/>
      </c>
      <c r="D65" s="139">
        <f>IF('Time Series Inputs'!C65="","",'Time Series Inputs'!C65)</f>
        <v/>
      </c>
      <c r="E65" s="140" t="n"/>
      <c r="F65" s="140" t="n"/>
      <c r="G65" s="140" t="n"/>
      <c r="H65" s="140" t="n"/>
      <c r="I65" s="140" t="n"/>
      <c r="J65" s="140" t="n"/>
      <c r="K65" s="140" t="n"/>
      <c r="L65" s="140" t="n"/>
      <c r="M65" s="140" t="n"/>
      <c r="N65" s="140" t="n"/>
      <c r="O65" s="140" t="n"/>
      <c r="P65" s="140" t="n"/>
      <c r="Q65" s="140" t="n"/>
      <c r="R65" s="140" t="n"/>
      <c r="S65" s="140" t="n"/>
    </row>
    <row customHeight="1" ht="15.75" r="66" s="75">
      <c r="A66" s="137" t="n">
        <v>0.005</v>
      </c>
      <c r="B66" s="138">
        <f>IF('Time Series Inputs'!A66="","",'Time Series Inputs'!A66)</f>
        <v/>
      </c>
      <c r="C66" s="139">
        <f>IF('Time Series Inputs'!B66="","",'Time Series Inputs'!B66)</f>
        <v/>
      </c>
      <c r="D66" s="139">
        <f>IF('Time Series Inputs'!C66="","",'Time Series Inputs'!C66)</f>
        <v/>
      </c>
      <c r="E66" s="140" t="n"/>
      <c r="F66" s="140" t="n"/>
      <c r="G66" s="140" t="n"/>
      <c r="H66" s="140" t="n"/>
      <c r="I66" s="140" t="n"/>
      <c r="J66" s="140" t="n"/>
      <c r="K66" s="140" t="n"/>
      <c r="L66" s="140" t="n"/>
      <c r="M66" s="140" t="n"/>
      <c r="N66" s="140" t="n"/>
      <c r="O66" s="140" t="n"/>
      <c r="P66" s="140" t="n"/>
      <c r="Q66" s="140" t="n"/>
      <c r="R66" s="140" t="n"/>
      <c r="S66" s="140" t="n"/>
    </row>
    <row customHeight="1" ht="15.75" r="67" s="75">
      <c r="A67" s="137" t="n">
        <v>0.005</v>
      </c>
      <c r="B67" s="138">
        <f>IF('Time Series Inputs'!A67="","",'Time Series Inputs'!A67)</f>
        <v/>
      </c>
      <c r="C67" s="139">
        <f>IF('Time Series Inputs'!B67="","",'Time Series Inputs'!B67)</f>
        <v/>
      </c>
      <c r="D67" s="139">
        <f>IF('Time Series Inputs'!C67="","",'Time Series Inputs'!C67)</f>
        <v/>
      </c>
      <c r="E67" s="140" t="n"/>
      <c r="F67" s="140" t="n"/>
      <c r="G67" s="140" t="n"/>
      <c r="H67" s="140" t="n"/>
      <c r="I67" s="140" t="n"/>
      <c r="J67" s="140" t="n"/>
      <c r="K67" s="140" t="n"/>
      <c r="L67" s="140" t="n"/>
      <c r="M67" s="140" t="n"/>
      <c r="N67" s="140" t="n"/>
      <c r="O67" s="140" t="n"/>
      <c r="P67" s="140" t="n"/>
      <c r="Q67" s="140" t="n"/>
      <c r="R67" s="140" t="n"/>
      <c r="S67" s="140" t="n"/>
    </row>
    <row customHeight="1" ht="15.75" r="68" s="75">
      <c r="A68" s="137" t="n">
        <v>0.005</v>
      </c>
      <c r="B68" s="138">
        <f>IF('Time Series Inputs'!A68="","",'Time Series Inputs'!A68)</f>
        <v/>
      </c>
      <c r="C68" s="139">
        <f>IF('Time Series Inputs'!B68="","",'Time Series Inputs'!B68)</f>
        <v/>
      </c>
      <c r="D68" s="139">
        <f>IF('Time Series Inputs'!C68="","",'Time Series Inputs'!C68)</f>
        <v/>
      </c>
      <c r="E68" s="140" t="n"/>
      <c r="F68" s="140" t="n"/>
      <c r="G68" s="140" t="n"/>
      <c r="H68" s="140" t="n"/>
      <c r="I68" s="140" t="n"/>
      <c r="J68" s="140" t="n"/>
      <c r="K68" s="140" t="n"/>
      <c r="L68" s="140" t="n"/>
      <c r="M68" s="140" t="n"/>
      <c r="N68" s="140" t="n"/>
      <c r="O68" s="140" t="n"/>
      <c r="P68" s="140" t="n"/>
      <c r="Q68" s="140" t="n"/>
      <c r="R68" s="140" t="n"/>
      <c r="S68" s="140" t="n"/>
    </row>
    <row customHeight="1" ht="15.75" r="69" s="75">
      <c r="A69" s="137" t="n">
        <v>0.005</v>
      </c>
      <c r="B69" s="138">
        <f>IF('Time Series Inputs'!A69="","",'Time Series Inputs'!A69)</f>
        <v/>
      </c>
      <c r="C69" s="139">
        <f>IF('Time Series Inputs'!B69="","",'Time Series Inputs'!B69)</f>
        <v/>
      </c>
      <c r="D69" s="139">
        <f>IF('Time Series Inputs'!C69="","",'Time Series Inputs'!C69)</f>
        <v/>
      </c>
      <c r="E69" s="140" t="n"/>
      <c r="F69" s="140" t="n"/>
      <c r="G69" s="140" t="n"/>
      <c r="H69" s="140" t="n"/>
      <c r="I69" s="140" t="n"/>
      <c r="J69" s="140" t="n"/>
      <c r="K69" s="140" t="n"/>
      <c r="L69" s="140" t="n"/>
      <c r="M69" s="140" t="n"/>
      <c r="N69" s="140" t="n"/>
      <c r="O69" s="140" t="n"/>
      <c r="P69" s="140" t="n"/>
      <c r="Q69" s="140" t="n"/>
      <c r="R69" s="140" t="n"/>
      <c r="S69" s="140" t="n"/>
    </row>
    <row customHeight="1" ht="15.75" r="70" s="75">
      <c r="A70" s="137" t="n">
        <v>0.005</v>
      </c>
      <c r="B70" s="138">
        <f>IF('Time Series Inputs'!A70="","",'Time Series Inputs'!A70)</f>
        <v/>
      </c>
      <c r="C70" s="139">
        <f>IF('Time Series Inputs'!B70="","",'Time Series Inputs'!B70)</f>
        <v/>
      </c>
      <c r="D70" s="139">
        <f>IF('Time Series Inputs'!C70="","",'Time Series Inputs'!C70)</f>
        <v/>
      </c>
      <c r="E70" s="140" t="n"/>
      <c r="F70" s="140" t="n"/>
      <c r="G70" s="140" t="n"/>
      <c r="H70" s="140" t="n"/>
      <c r="I70" s="140" t="n"/>
      <c r="J70" s="140" t="n"/>
      <c r="K70" s="140" t="n"/>
      <c r="L70" s="140" t="n"/>
      <c r="M70" s="140" t="n"/>
      <c r="N70" s="140" t="n"/>
      <c r="O70" s="140" t="n"/>
      <c r="P70" s="140" t="n"/>
      <c r="Q70" s="140" t="n"/>
      <c r="R70" s="140" t="n"/>
      <c r="S70" s="140" t="n"/>
    </row>
    <row customHeight="1" ht="15.75" r="71" s="75">
      <c r="A71" s="137" t="n">
        <v>0.005</v>
      </c>
      <c r="B71" s="138">
        <f>IF('Time Series Inputs'!A71="","",'Time Series Inputs'!A71)</f>
        <v/>
      </c>
      <c r="C71" s="139">
        <f>IF('Time Series Inputs'!B71="","",'Time Series Inputs'!B71)</f>
        <v/>
      </c>
      <c r="D71" s="139">
        <f>IF('Time Series Inputs'!C71="","",'Time Series Inputs'!C71)</f>
        <v/>
      </c>
      <c r="E71" s="140" t="n"/>
      <c r="F71" s="140" t="n"/>
      <c r="G71" s="140" t="n"/>
      <c r="H71" s="140" t="n"/>
      <c r="I71" s="140" t="n"/>
      <c r="J71" s="140" t="n"/>
      <c r="K71" s="140" t="n"/>
      <c r="L71" s="140" t="n"/>
      <c r="M71" s="140" t="n"/>
      <c r="N71" s="140" t="n"/>
      <c r="O71" s="140" t="n"/>
      <c r="P71" s="140" t="n"/>
      <c r="Q71" s="140" t="n"/>
      <c r="R71" s="140" t="n"/>
      <c r="S71" s="140" t="n"/>
    </row>
    <row customHeight="1" ht="15.75" r="72" s="75">
      <c r="A72" s="137" t="n">
        <v>0.005</v>
      </c>
      <c r="B72" s="138">
        <f>IF('Time Series Inputs'!A72="","",'Time Series Inputs'!A72)</f>
        <v/>
      </c>
      <c r="C72" s="139">
        <f>IF('Time Series Inputs'!B72="","",'Time Series Inputs'!B72)</f>
        <v/>
      </c>
      <c r="D72" s="139">
        <f>IF('Time Series Inputs'!C72="","",'Time Series Inputs'!C72)</f>
        <v/>
      </c>
      <c r="E72" s="140" t="n"/>
      <c r="F72" s="140" t="n"/>
      <c r="G72" s="140" t="n"/>
      <c r="H72" s="140" t="n"/>
      <c r="I72" s="140" t="n"/>
      <c r="J72" s="140" t="n"/>
      <c r="K72" s="140" t="n"/>
      <c r="L72" s="140" t="n"/>
      <c r="M72" s="140" t="n"/>
      <c r="N72" s="140" t="n"/>
      <c r="O72" s="140" t="n"/>
      <c r="P72" s="140" t="n"/>
      <c r="Q72" s="140" t="n"/>
      <c r="R72" s="140" t="n"/>
      <c r="S72" s="140" t="n"/>
    </row>
    <row customHeight="1" ht="15.75" r="73" s="75">
      <c r="A73" s="137" t="n">
        <v>0.005</v>
      </c>
      <c r="B73" s="138">
        <f>IF('Time Series Inputs'!A73="","",'Time Series Inputs'!A73)</f>
        <v/>
      </c>
      <c r="C73" s="139">
        <f>IF('Time Series Inputs'!B73="","",'Time Series Inputs'!B73)</f>
        <v/>
      </c>
      <c r="D73" s="139">
        <f>IF('Time Series Inputs'!C73="","",'Time Series Inputs'!C73)</f>
        <v/>
      </c>
      <c r="E73" s="140" t="n"/>
      <c r="F73" s="140" t="n"/>
      <c r="G73" s="140" t="n"/>
      <c r="H73" s="140" t="n"/>
      <c r="I73" s="140" t="n"/>
      <c r="J73" s="140" t="n"/>
      <c r="K73" s="140" t="n"/>
      <c r="L73" s="140" t="n"/>
      <c r="M73" s="140" t="n"/>
      <c r="N73" s="140" t="n"/>
      <c r="O73" s="140" t="n"/>
      <c r="P73" s="140" t="n"/>
      <c r="Q73" s="140" t="n"/>
      <c r="R73" s="140" t="n"/>
      <c r="S73" s="140" t="n"/>
    </row>
    <row customHeight="1" ht="15.75" r="74" s="75">
      <c r="A74" s="137" t="n">
        <v>0.005</v>
      </c>
      <c r="B74" s="138">
        <f>IF('Time Series Inputs'!A74="","",'Time Series Inputs'!A74)</f>
        <v/>
      </c>
      <c r="C74" s="139">
        <f>IF('Time Series Inputs'!B74="","",'Time Series Inputs'!B74)</f>
        <v/>
      </c>
      <c r="D74" s="139">
        <f>IF('Time Series Inputs'!C74="","",'Time Series Inputs'!C74)</f>
        <v/>
      </c>
      <c r="E74" s="140" t="n"/>
      <c r="F74" s="140" t="n"/>
      <c r="G74" s="140" t="n"/>
      <c r="H74" s="140" t="n"/>
      <c r="I74" s="140" t="n"/>
      <c r="J74" s="140" t="n"/>
      <c r="K74" s="140" t="n"/>
      <c r="L74" s="140" t="n"/>
      <c r="M74" s="140" t="n"/>
      <c r="N74" s="140" t="n"/>
      <c r="O74" s="140" t="n"/>
      <c r="P74" s="140" t="n"/>
      <c r="Q74" s="140" t="n"/>
      <c r="R74" s="140" t="n"/>
      <c r="S74" s="140" t="n"/>
    </row>
    <row customHeight="1" ht="15.75" r="75" s="75">
      <c r="A75" s="137" t="n">
        <v>0.005</v>
      </c>
      <c r="B75" s="138">
        <f>IF('Time Series Inputs'!A75="","",'Time Series Inputs'!A75)</f>
        <v/>
      </c>
      <c r="C75" s="139">
        <f>IF('Time Series Inputs'!B75="","",'Time Series Inputs'!B75)</f>
        <v/>
      </c>
      <c r="D75" s="139">
        <f>IF('Time Series Inputs'!C75="","",'Time Series Inputs'!C75)</f>
        <v/>
      </c>
      <c r="E75" s="140" t="n"/>
      <c r="F75" s="140" t="n"/>
      <c r="G75" s="140" t="n"/>
      <c r="H75" s="140" t="n"/>
      <c r="I75" s="140" t="n"/>
      <c r="J75" s="140" t="n"/>
      <c r="K75" s="140" t="n"/>
      <c r="L75" s="140" t="n"/>
      <c r="M75" s="140" t="n"/>
      <c r="N75" s="140" t="n"/>
      <c r="O75" s="140" t="n"/>
      <c r="P75" s="140" t="n"/>
      <c r="Q75" s="140" t="n"/>
      <c r="R75" s="140" t="n"/>
      <c r="S75" s="140" t="n"/>
    </row>
    <row customHeight="1" ht="15.75" r="76" s="75">
      <c r="A76" s="137" t="n">
        <v>0.005</v>
      </c>
      <c r="B76" s="138">
        <f>IF('Time Series Inputs'!A76="","",'Time Series Inputs'!A76)</f>
        <v/>
      </c>
      <c r="C76" s="139">
        <f>IF('Time Series Inputs'!B76="","",'Time Series Inputs'!B76)</f>
        <v/>
      </c>
      <c r="D76" s="139">
        <f>IF('Time Series Inputs'!C76="","",'Time Series Inputs'!C76)</f>
        <v/>
      </c>
      <c r="E76" s="140" t="n"/>
      <c r="F76" s="140" t="n"/>
      <c r="G76" s="140" t="n"/>
      <c r="H76" s="140" t="n"/>
      <c r="I76" s="140" t="n"/>
      <c r="J76" s="140" t="n"/>
      <c r="K76" s="140" t="n"/>
      <c r="L76" s="140" t="n"/>
      <c r="M76" s="140" t="n"/>
      <c r="N76" s="140" t="n"/>
      <c r="O76" s="140" t="n"/>
      <c r="P76" s="140" t="n"/>
      <c r="Q76" s="140" t="n"/>
      <c r="R76" s="140" t="n"/>
      <c r="S76" s="140" t="n"/>
    </row>
    <row customHeight="1" ht="15.75" r="77" s="75">
      <c r="A77" s="137" t="n">
        <v>0.005</v>
      </c>
      <c r="B77" s="138">
        <f>IF('Time Series Inputs'!A77="","",'Time Series Inputs'!A77)</f>
        <v/>
      </c>
      <c r="C77" s="139">
        <f>IF('Time Series Inputs'!B77="","",'Time Series Inputs'!B77)</f>
        <v/>
      </c>
      <c r="D77" s="139">
        <f>IF('Time Series Inputs'!C77="","",'Time Series Inputs'!C77)</f>
        <v/>
      </c>
      <c r="E77" s="140" t="n"/>
      <c r="F77" s="140" t="n"/>
      <c r="G77" s="140" t="n"/>
      <c r="H77" s="140" t="n"/>
      <c r="I77" s="140" t="n"/>
      <c r="J77" s="140" t="n"/>
      <c r="K77" s="140" t="n"/>
      <c r="L77" s="140" t="n"/>
      <c r="M77" s="140" t="n"/>
      <c r="N77" s="140" t="n"/>
      <c r="O77" s="140" t="n"/>
      <c r="P77" s="140" t="n"/>
      <c r="Q77" s="140" t="n"/>
      <c r="R77" s="140" t="n"/>
      <c r="S77" s="140" t="n"/>
    </row>
    <row customHeight="1" ht="15.75" r="78" s="75">
      <c r="A78" s="137" t="n">
        <v>0.005</v>
      </c>
      <c r="B78" s="138">
        <f>IF('Time Series Inputs'!A78="","",'Time Series Inputs'!A78)</f>
        <v/>
      </c>
      <c r="C78" s="139">
        <f>IF('Time Series Inputs'!B78="","",'Time Series Inputs'!B78)</f>
        <v/>
      </c>
      <c r="D78" s="139">
        <f>IF('Time Series Inputs'!C78="","",'Time Series Inputs'!C78)</f>
        <v/>
      </c>
      <c r="E78" s="140" t="n"/>
      <c r="F78" s="140" t="n"/>
      <c r="G78" s="140" t="n"/>
      <c r="H78" s="140" t="n"/>
      <c r="I78" s="140" t="n"/>
      <c r="J78" s="140" t="n"/>
      <c r="K78" s="140" t="n"/>
      <c r="L78" s="140" t="n"/>
      <c r="M78" s="140" t="n"/>
      <c r="N78" s="140" t="n"/>
      <c r="O78" s="140" t="n"/>
      <c r="P78" s="140" t="n"/>
      <c r="Q78" s="140" t="n"/>
      <c r="R78" s="140" t="n"/>
      <c r="S78" s="140" t="n"/>
    </row>
    <row customHeight="1" ht="15.75" r="79" s="75">
      <c r="A79" s="137" t="n">
        <v>0.005</v>
      </c>
      <c r="B79" s="138">
        <f>IF('Time Series Inputs'!A79="","",'Time Series Inputs'!A79)</f>
        <v/>
      </c>
      <c r="C79" s="139">
        <f>IF('Time Series Inputs'!B79="","",'Time Series Inputs'!B79)</f>
        <v/>
      </c>
      <c r="D79" s="139">
        <f>IF('Time Series Inputs'!C79="","",'Time Series Inputs'!C79)</f>
        <v/>
      </c>
      <c r="E79" s="140" t="n"/>
      <c r="F79" s="140" t="n"/>
      <c r="G79" s="140" t="n"/>
      <c r="H79" s="140" t="n"/>
      <c r="I79" s="140" t="n"/>
      <c r="J79" s="140" t="n"/>
      <c r="K79" s="140" t="n"/>
      <c r="L79" s="140" t="n"/>
      <c r="M79" s="140" t="n"/>
      <c r="N79" s="140" t="n"/>
      <c r="O79" s="140" t="n"/>
      <c r="P79" s="140" t="n"/>
      <c r="Q79" s="140" t="n"/>
      <c r="R79" s="140" t="n"/>
      <c r="S79" s="140" t="n"/>
    </row>
    <row customHeight="1" ht="15.75" r="80" s="75">
      <c r="A80" s="137" t="n">
        <v>0.005</v>
      </c>
      <c r="B80" s="138">
        <f>IF('Time Series Inputs'!A80="","",'Time Series Inputs'!A80)</f>
        <v/>
      </c>
      <c r="C80" s="139">
        <f>IF('Time Series Inputs'!B80="","",'Time Series Inputs'!B80)</f>
        <v/>
      </c>
      <c r="D80" s="139">
        <f>IF('Time Series Inputs'!C80="","",'Time Series Inputs'!C80)</f>
        <v/>
      </c>
      <c r="E80" s="140" t="n"/>
      <c r="F80" s="140" t="n"/>
      <c r="G80" s="140" t="n"/>
      <c r="H80" s="140" t="n"/>
      <c r="I80" s="140" t="n"/>
      <c r="J80" s="140" t="n"/>
      <c r="K80" s="140" t="n"/>
      <c r="L80" s="140" t="n"/>
      <c r="M80" s="140" t="n"/>
      <c r="N80" s="140" t="n"/>
      <c r="O80" s="140" t="n"/>
      <c r="P80" s="140" t="n"/>
      <c r="Q80" s="140" t="n"/>
      <c r="R80" s="140" t="n"/>
      <c r="S80" s="140" t="n"/>
    </row>
    <row customHeight="1" ht="15.75" r="81" s="75">
      <c r="A81" s="137" t="n">
        <v>0.005</v>
      </c>
      <c r="B81" s="138">
        <f>IF('Time Series Inputs'!A81="","",'Time Series Inputs'!A81)</f>
        <v/>
      </c>
      <c r="C81" s="139">
        <f>IF('Time Series Inputs'!B81="","",'Time Series Inputs'!B81)</f>
        <v/>
      </c>
      <c r="D81" s="139">
        <f>IF('Time Series Inputs'!C81="","",'Time Series Inputs'!C81)</f>
        <v/>
      </c>
      <c r="E81" s="140" t="n"/>
      <c r="F81" s="140" t="n"/>
      <c r="G81" s="140" t="n"/>
      <c r="H81" s="140" t="n"/>
      <c r="I81" s="140" t="n"/>
      <c r="J81" s="140" t="n"/>
      <c r="K81" s="140" t="n"/>
      <c r="L81" s="140" t="n"/>
      <c r="M81" s="140" t="n"/>
      <c r="N81" s="140" t="n"/>
      <c r="O81" s="140" t="n"/>
      <c r="P81" s="140" t="n"/>
      <c r="Q81" s="140" t="n"/>
      <c r="R81" s="140" t="n"/>
      <c r="S81" s="140" t="n"/>
    </row>
    <row customHeight="1" ht="15.75" r="82" s="75">
      <c r="A82" s="137" t="n">
        <v>0.005</v>
      </c>
      <c r="B82" s="138">
        <f>IF('Time Series Inputs'!A82="","",'Time Series Inputs'!A82)</f>
        <v/>
      </c>
      <c r="C82" s="139">
        <f>IF('Time Series Inputs'!B82="","",'Time Series Inputs'!B82)</f>
        <v/>
      </c>
      <c r="D82" s="139">
        <f>IF('Time Series Inputs'!C82="","",'Time Series Inputs'!C82)</f>
        <v/>
      </c>
      <c r="E82" s="140" t="n"/>
      <c r="F82" s="140" t="n"/>
      <c r="G82" s="140" t="n"/>
      <c r="H82" s="140" t="n"/>
      <c r="I82" s="140" t="n"/>
      <c r="J82" s="140" t="n"/>
      <c r="K82" s="140" t="n"/>
      <c r="L82" s="140" t="n"/>
      <c r="M82" s="140" t="n"/>
      <c r="N82" s="140" t="n"/>
      <c r="O82" s="140" t="n"/>
      <c r="P82" s="140" t="n"/>
      <c r="Q82" s="140" t="n"/>
      <c r="R82" s="140" t="n"/>
      <c r="S82" s="140" t="n"/>
    </row>
    <row customHeight="1" ht="15.75" r="83" s="75">
      <c r="A83" s="137" t="n">
        <v>0.005</v>
      </c>
      <c r="B83" s="138">
        <f>IF('Time Series Inputs'!A83="","",'Time Series Inputs'!A83)</f>
        <v/>
      </c>
      <c r="C83" s="139">
        <f>IF('Time Series Inputs'!B83="","",'Time Series Inputs'!B83)</f>
        <v/>
      </c>
      <c r="D83" s="139">
        <f>IF('Time Series Inputs'!C83="","",'Time Series Inputs'!C83)</f>
        <v/>
      </c>
      <c r="E83" s="140" t="n"/>
      <c r="F83" s="140" t="n"/>
      <c r="G83" s="140" t="n"/>
      <c r="H83" s="140" t="n"/>
      <c r="I83" s="140" t="n"/>
      <c r="J83" s="140" t="n"/>
      <c r="K83" s="140" t="n"/>
      <c r="L83" s="140" t="n"/>
      <c r="M83" s="140" t="n"/>
      <c r="N83" s="140" t="n"/>
      <c r="O83" s="140" t="n"/>
      <c r="P83" s="140" t="n"/>
      <c r="Q83" s="140" t="n"/>
      <c r="R83" s="140" t="n"/>
      <c r="S83" s="140" t="n"/>
    </row>
    <row customHeight="1" ht="15.75" r="84" s="75">
      <c r="A84" s="137" t="n">
        <v>0.005</v>
      </c>
      <c r="B84" s="138">
        <f>IF('Time Series Inputs'!A84="","",'Time Series Inputs'!A84)</f>
        <v/>
      </c>
      <c r="C84" s="139">
        <f>IF('Time Series Inputs'!B84="","",'Time Series Inputs'!B84)</f>
        <v/>
      </c>
      <c r="D84" s="139">
        <f>IF('Time Series Inputs'!C84="","",'Time Series Inputs'!C84)</f>
        <v/>
      </c>
      <c r="E84" s="140" t="n"/>
      <c r="F84" s="140" t="n"/>
      <c r="G84" s="140" t="n"/>
      <c r="H84" s="140" t="n"/>
      <c r="I84" s="140" t="n"/>
      <c r="J84" s="140" t="n"/>
      <c r="K84" s="140" t="n"/>
      <c r="L84" s="140" t="n"/>
      <c r="M84" s="140" t="n"/>
      <c r="N84" s="140" t="n"/>
      <c r="O84" s="140" t="n"/>
      <c r="P84" s="140" t="n"/>
      <c r="Q84" s="140" t="n"/>
      <c r="R84" s="140" t="n"/>
      <c r="S84" s="140" t="n"/>
    </row>
    <row customHeight="1" ht="15.75" r="85" s="75">
      <c r="A85" s="137" t="n">
        <v>0.005</v>
      </c>
      <c r="B85" s="138">
        <f>IF('Time Series Inputs'!A85="","",'Time Series Inputs'!A85)</f>
        <v/>
      </c>
      <c r="C85" s="139">
        <f>IF('Time Series Inputs'!B85="","",'Time Series Inputs'!B85)</f>
        <v/>
      </c>
      <c r="D85" s="139">
        <f>IF('Time Series Inputs'!C85="","",'Time Series Inputs'!C85)</f>
        <v/>
      </c>
      <c r="E85" s="140" t="n"/>
      <c r="F85" s="140" t="n"/>
      <c r="G85" s="140" t="n"/>
      <c r="H85" s="140" t="n"/>
      <c r="I85" s="140" t="n"/>
      <c r="J85" s="140" t="n"/>
      <c r="K85" s="140" t="n"/>
      <c r="L85" s="140" t="n"/>
      <c r="M85" s="140" t="n"/>
      <c r="N85" s="140" t="n"/>
      <c r="O85" s="140" t="n"/>
      <c r="P85" s="140" t="n"/>
      <c r="Q85" s="140" t="n"/>
      <c r="R85" s="140" t="n"/>
      <c r="S85" s="140" t="n"/>
    </row>
    <row customHeight="1" ht="15.75" r="86" s="75">
      <c r="A86" s="137" t="n">
        <v>0.005</v>
      </c>
      <c r="B86" s="138">
        <f>IF('Time Series Inputs'!A86="","",'Time Series Inputs'!A86)</f>
        <v/>
      </c>
      <c r="C86" s="139">
        <f>IF('Time Series Inputs'!B86="","",'Time Series Inputs'!B86)</f>
        <v/>
      </c>
      <c r="D86" s="139">
        <f>IF('Time Series Inputs'!C86="","",'Time Series Inputs'!C86)</f>
        <v/>
      </c>
      <c r="E86" s="140" t="n"/>
      <c r="F86" s="140" t="n"/>
      <c r="G86" s="140" t="n"/>
      <c r="H86" s="140" t="n"/>
      <c r="I86" s="140" t="n"/>
      <c r="J86" s="140" t="n"/>
      <c r="K86" s="140" t="n"/>
      <c r="L86" s="140" t="n"/>
      <c r="M86" s="140" t="n"/>
      <c r="N86" s="140" t="n"/>
      <c r="O86" s="140" t="n"/>
      <c r="P86" s="140" t="n"/>
      <c r="Q86" s="140" t="n"/>
      <c r="R86" s="140" t="n"/>
      <c r="S86" s="140" t="n"/>
    </row>
    <row customHeight="1" ht="15.75" r="87" s="75">
      <c r="A87" s="137" t="n">
        <v>0.005</v>
      </c>
      <c r="B87" s="138">
        <f>IF('Time Series Inputs'!A87="","",'Time Series Inputs'!A87)</f>
        <v/>
      </c>
      <c r="C87" s="139">
        <f>IF('Time Series Inputs'!B87="","",'Time Series Inputs'!B87)</f>
        <v/>
      </c>
      <c r="D87" s="139">
        <f>IF('Time Series Inputs'!C87="","",'Time Series Inputs'!C87)</f>
        <v/>
      </c>
      <c r="E87" s="140" t="n"/>
      <c r="F87" s="140" t="n"/>
      <c r="G87" s="140" t="n"/>
      <c r="H87" s="140" t="n"/>
      <c r="I87" s="140" t="n"/>
      <c r="J87" s="140" t="n"/>
      <c r="K87" s="140" t="n"/>
      <c r="L87" s="140" t="n"/>
      <c r="M87" s="140" t="n"/>
      <c r="N87" s="140" t="n"/>
      <c r="O87" s="140" t="n"/>
      <c r="P87" s="140" t="n"/>
      <c r="Q87" s="140" t="n"/>
      <c r="R87" s="140" t="n"/>
      <c r="S87" s="140" t="n"/>
    </row>
    <row customHeight="1" ht="15.75" r="88" s="75">
      <c r="A88" s="137" t="n">
        <v>0.005</v>
      </c>
      <c r="B88" s="138">
        <f>IF('Time Series Inputs'!A88="","",'Time Series Inputs'!A88)</f>
        <v/>
      </c>
      <c r="C88" s="139">
        <f>IF('Time Series Inputs'!B88="","",'Time Series Inputs'!B88)</f>
        <v/>
      </c>
      <c r="D88" s="139">
        <f>IF('Time Series Inputs'!C88="","",'Time Series Inputs'!C88)</f>
        <v/>
      </c>
      <c r="E88" s="140" t="n"/>
      <c r="F88" s="140" t="n"/>
      <c r="G88" s="140" t="n"/>
      <c r="H88" s="140" t="n"/>
      <c r="I88" s="140" t="n"/>
      <c r="J88" s="140" t="n"/>
      <c r="K88" s="140" t="n"/>
      <c r="L88" s="140" t="n"/>
      <c r="M88" s="140" t="n"/>
      <c r="N88" s="140" t="n"/>
      <c r="O88" s="140" t="n"/>
      <c r="P88" s="140" t="n"/>
      <c r="Q88" s="140" t="n"/>
      <c r="R88" s="140" t="n"/>
      <c r="S88" s="140" t="n"/>
    </row>
    <row customHeight="1" ht="15.75" r="89" s="75">
      <c r="A89" s="137" t="n">
        <v>0.005</v>
      </c>
      <c r="B89" s="138">
        <f>IF('Time Series Inputs'!A89="","",'Time Series Inputs'!A89)</f>
        <v/>
      </c>
      <c r="C89" s="139">
        <f>IF('Time Series Inputs'!B89="","",'Time Series Inputs'!B89)</f>
        <v/>
      </c>
      <c r="D89" s="139">
        <f>IF('Time Series Inputs'!C89="","",'Time Series Inputs'!C89)</f>
        <v/>
      </c>
      <c r="E89" s="140" t="n"/>
      <c r="F89" s="140" t="n"/>
      <c r="G89" s="140" t="n"/>
      <c r="H89" s="140" t="n"/>
      <c r="I89" s="140" t="n"/>
      <c r="J89" s="140" t="n"/>
      <c r="K89" s="140" t="n"/>
      <c r="L89" s="140" t="n"/>
      <c r="M89" s="140" t="n"/>
      <c r="N89" s="140" t="n"/>
      <c r="O89" s="140" t="n"/>
      <c r="P89" s="140" t="n"/>
      <c r="Q89" s="140" t="n"/>
      <c r="R89" s="140" t="n"/>
      <c r="S89" s="140" t="n"/>
    </row>
    <row customHeight="1" ht="15.75" r="90" s="75">
      <c r="A90" s="137" t="n">
        <v>0.005</v>
      </c>
      <c r="B90" s="138">
        <f>IF('Time Series Inputs'!A90="","",'Time Series Inputs'!A90)</f>
        <v/>
      </c>
      <c r="C90" s="139">
        <f>IF('Time Series Inputs'!B90="","",'Time Series Inputs'!B90)</f>
        <v/>
      </c>
      <c r="D90" s="139">
        <f>IF('Time Series Inputs'!C90="","",'Time Series Inputs'!C90)</f>
        <v/>
      </c>
      <c r="E90" s="140" t="n"/>
      <c r="F90" s="140" t="n"/>
      <c r="G90" s="140" t="n"/>
      <c r="H90" s="140" t="n"/>
      <c r="I90" s="140" t="n"/>
      <c r="J90" s="140" t="n"/>
      <c r="K90" s="140" t="n"/>
      <c r="L90" s="140" t="n"/>
      <c r="M90" s="140" t="n"/>
      <c r="N90" s="140" t="n"/>
      <c r="O90" s="140" t="n"/>
      <c r="P90" s="140" t="n"/>
      <c r="Q90" s="140" t="n"/>
      <c r="R90" s="140" t="n"/>
      <c r="S90" s="140" t="n"/>
    </row>
    <row customHeight="1" ht="15.75" r="91" s="75">
      <c r="A91" s="137" t="n">
        <v>0.005</v>
      </c>
      <c r="B91" s="138">
        <f>IF('Time Series Inputs'!A91="","",'Time Series Inputs'!A91)</f>
        <v/>
      </c>
      <c r="C91" s="139">
        <f>IF('Time Series Inputs'!B91="","",'Time Series Inputs'!B91)</f>
        <v/>
      </c>
      <c r="D91" s="139">
        <f>IF('Time Series Inputs'!C91="","",'Time Series Inputs'!C91)</f>
        <v/>
      </c>
      <c r="E91" s="140" t="n"/>
      <c r="F91" s="140" t="n"/>
      <c r="G91" s="140" t="n"/>
      <c r="H91" s="140" t="n"/>
      <c r="I91" s="140" t="n"/>
      <c r="J91" s="140" t="n"/>
      <c r="K91" s="140" t="n"/>
      <c r="L91" s="140" t="n"/>
      <c r="M91" s="140" t="n"/>
      <c r="N91" s="140" t="n"/>
      <c r="O91" s="140" t="n"/>
      <c r="P91" s="140" t="n"/>
      <c r="Q91" s="140" t="n"/>
      <c r="R91" s="140" t="n"/>
      <c r="S91" s="140" t="n"/>
    </row>
    <row customHeight="1" ht="15.75" r="92" s="75">
      <c r="A92" s="137" t="n">
        <v>0.005</v>
      </c>
      <c r="B92" s="138">
        <f>IF('Time Series Inputs'!A92="","",'Time Series Inputs'!A92)</f>
        <v/>
      </c>
      <c r="C92" s="139">
        <f>IF('Time Series Inputs'!B92="","",'Time Series Inputs'!B92)</f>
        <v/>
      </c>
      <c r="D92" s="139">
        <f>IF('Time Series Inputs'!C92="","",'Time Series Inputs'!C92)</f>
        <v/>
      </c>
      <c r="E92" s="140" t="n"/>
      <c r="F92" s="140" t="n"/>
      <c r="G92" s="140" t="n"/>
      <c r="H92" s="140" t="n"/>
      <c r="I92" s="140" t="n"/>
      <c r="J92" s="140" t="n"/>
      <c r="K92" s="140" t="n"/>
      <c r="L92" s="140" t="n"/>
      <c r="M92" s="140" t="n"/>
      <c r="N92" s="140" t="n"/>
      <c r="O92" s="140" t="n"/>
      <c r="P92" s="140" t="n"/>
      <c r="Q92" s="140" t="n"/>
      <c r="R92" s="140" t="n"/>
      <c r="S92" s="140" t="n"/>
    </row>
    <row customHeight="1" ht="15.75" r="93" s="75">
      <c r="A93" s="137" t="n">
        <v>0.005</v>
      </c>
      <c r="B93" s="138">
        <f>IF('Time Series Inputs'!A93="","",'Time Series Inputs'!A93)</f>
        <v/>
      </c>
      <c r="C93" s="139">
        <f>IF('Time Series Inputs'!B93="","",'Time Series Inputs'!B93)</f>
        <v/>
      </c>
      <c r="D93" s="139">
        <f>IF('Time Series Inputs'!C93="","",'Time Series Inputs'!C93)</f>
        <v/>
      </c>
      <c r="E93" s="140" t="n"/>
      <c r="F93" s="140" t="n"/>
      <c r="G93" s="140" t="n"/>
      <c r="H93" s="140" t="n"/>
      <c r="I93" s="140" t="n"/>
      <c r="J93" s="140" t="n"/>
      <c r="K93" s="140" t="n"/>
      <c r="L93" s="140" t="n"/>
      <c r="M93" s="140" t="n"/>
      <c r="N93" s="140" t="n"/>
      <c r="O93" s="140" t="n"/>
      <c r="P93" s="140" t="n"/>
      <c r="Q93" s="140" t="n"/>
      <c r="R93" s="140" t="n"/>
      <c r="S93" s="140" t="n"/>
    </row>
    <row customHeight="1" ht="15.75" r="94" s="75">
      <c r="A94" s="137" t="n">
        <v>0.005</v>
      </c>
      <c r="B94" s="138">
        <f>IF('Time Series Inputs'!A94="","",'Time Series Inputs'!A94)</f>
        <v/>
      </c>
      <c r="C94" s="139">
        <f>IF('Time Series Inputs'!B94="","",'Time Series Inputs'!B94)</f>
        <v/>
      </c>
      <c r="D94" s="139">
        <f>IF('Time Series Inputs'!C94="","",'Time Series Inputs'!C94)</f>
        <v/>
      </c>
      <c r="E94" s="140" t="n"/>
      <c r="F94" s="140" t="n"/>
      <c r="G94" s="140" t="n"/>
      <c r="H94" s="140" t="n"/>
      <c r="I94" s="140" t="n"/>
      <c r="J94" s="140" t="n"/>
      <c r="K94" s="140" t="n"/>
      <c r="L94" s="140" t="n"/>
      <c r="M94" s="140" t="n"/>
      <c r="N94" s="140" t="n"/>
      <c r="O94" s="140" t="n"/>
      <c r="P94" s="140" t="n"/>
      <c r="Q94" s="140" t="n"/>
      <c r="R94" s="140" t="n"/>
      <c r="S94" s="140" t="n"/>
    </row>
    <row customHeight="1" ht="15.75" r="95" s="75">
      <c r="A95" s="137" t="n">
        <v>0.005</v>
      </c>
      <c r="B95" s="138">
        <f>IF('Time Series Inputs'!A95="","",'Time Series Inputs'!A95)</f>
        <v/>
      </c>
      <c r="C95" s="139">
        <f>IF('Time Series Inputs'!B95="","",'Time Series Inputs'!B95)</f>
        <v/>
      </c>
      <c r="D95" s="139">
        <f>IF('Time Series Inputs'!C95="","",'Time Series Inputs'!C95)</f>
        <v/>
      </c>
      <c r="E95" s="140" t="n"/>
      <c r="F95" s="140" t="n"/>
      <c r="G95" s="140" t="n"/>
      <c r="H95" s="140" t="n"/>
      <c r="I95" s="140" t="n"/>
      <c r="J95" s="140" t="n"/>
      <c r="K95" s="140" t="n"/>
      <c r="L95" s="140" t="n"/>
      <c r="M95" s="140" t="n"/>
      <c r="N95" s="140" t="n"/>
      <c r="O95" s="140" t="n"/>
      <c r="P95" s="140" t="n"/>
      <c r="Q95" s="140" t="n"/>
      <c r="R95" s="140" t="n"/>
      <c r="S95" s="140" t="n"/>
    </row>
    <row customHeight="1" ht="15.75" r="96" s="75">
      <c r="A96" s="137" t="n">
        <v>0.005</v>
      </c>
      <c r="B96" s="138">
        <f>IF('Time Series Inputs'!A96="","",'Time Series Inputs'!A96)</f>
        <v/>
      </c>
      <c r="C96" s="139">
        <f>IF('Time Series Inputs'!B96="","",'Time Series Inputs'!B96)</f>
        <v/>
      </c>
      <c r="D96" s="139">
        <f>IF('Time Series Inputs'!C96="","",'Time Series Inputs'!C96)</f>
        <v/>
      </c>
      <c r="E96" s="140" t="n"/>
      <c r="F96" s="140" t="n"/>
      <c r="G96" s="140" t="n"/>
      <c r="H96" s="140" t="n"/>
      <c r="I96" s="140" t="n"/>
      <c r="J96" s="140" t="n"/>
      <c r="K96" s="140" t="n"/>
      <c r="L96" s="140" t="n"/>
      <c r="M96" s="140" t="n"/>
      <c r="N96" s="140" t="n"/>
      <c r="O96" s="140" t="n"/>
      <c r="P96" s="140" t="n"/>
      <c r="Q96" s="140" t="n"/>
      <c r="R96" s="140" t="n"/>
      <c r="S96" s="140" t="n"/>
    </row>
    <row customHeight="1" ht="15.75" r="97" s="75">
      <c r="A97" s="137" t="n">
        <v>0.005</v>
      </c>
      <c r="B97" s="138">
        <f>IF('Time Series Inputs'!A97="","",'Time Series Inputs'!A97)</f>
        <v/>
      </c>
      <c r="C97" s="139">
        <f>IF('Time Series Inputs'!B97="","",'Time Series Inputs'!B97)</f>
        <v/>
      </c>
      <c r="D97" s="139">
        <f>IF('Time Series Inputs'!C97="","",'Time Series Inputs'!C97)</f>
        <v/>
      </c>
      <c r="E97" s="140" t="n"/>
      <c r="F97" s="140" t="n"/>
      <c r="G97" s="140" t="n"/>
      <c r="H97" s="140" t="n"/>
      <c r="I97" s="140" t="n"/>
      <c r="J97" s="140" t="n"/>
      <c r="K97" s="140" t="n"/>
      <c r="L97" s="140" t="n"/>
      <c r="M97" s="140" t="n"/>
      <c r="N97" s="140" t="n"/>
      <c r="O97" s="140" t="n"/>
      <c r="P97" s="140" t="n"/>
      <c r="Q97" s="140" t="n"/>
      <c r="R97" s="140" t="n"/>
      <c r="S97" s="140" t="n"/>
    </row>
    <row customHeight="1" ht="15.75" r="98" s="75">
      <c r="A98" s="137" t="n">
        <v>0.005</v>
      </c>
      <c r="B98" s="138">
        <f>IF('Time Series Inputs'!A98="","",'Time Series Inputs'!A98)</f>
        <v/>
      </c>
      <c r="C98" s="139">
        <f>IF('Time Series Inputs'!B98="","",'Time Series Inputs'!B98)</f>
        <v/>
      </c>
      <c r="D98" s="139">
        <f>IF('Time Series Inputs'!C98="","",'Time Series Inputs'!C98)</f>
        <v/>
      </c>
      <c r="E98" s="140" t="n"/>
      <c r="F98" s="140" t="n"/>
      <c r="G98" s="140" t="n"/>
      <c r="H98" s="140" t="n"/>
      <c r="I98" s="140" t="n"/>
      <c r="J98" s="140" t="n"/>
      <c r="K98" s="140" t="n"/>
      <c r="L98" s="140" t="n"/>
      <c r="M98" s="140" t="n"/>
      <c r="N98" s="140" t="n"/>
      <c r="O98" s="140" t="n"/>
      <c r="P98" s="140" t="n"/>
      <c r="Q98" s="140" t="n"/>
      <c r="R98" s="140" t="n"/>
      <c r="S98" s="140" t="n"/>
    </row>
    <row customHeight="1" ht="15.75" r="99" s="75">
      <c r="A99" s="137" t="n">
        <v>0.005</v>
      </c>
      <c r="B99" s="138">
        <f>IF('Time Series Inputs'!A99="","",'Time Series Inputs'!A99)</f>
        <v/>
      </c>
      <c r="C99" s="139">
        <f>IF('Time Series Inputs'!B99="","",'Time Series Inputs'!B99)</f>
        <v/>
      </c>
      <c r="D99" s="139">
        <f>IF('Time Series Inputs'!C99="","",'Time Series Inputs'!C99)</f>
        <v/>
      </c>
      <c r="E99" s="140" t="n"/>
      <c r="F99" s="140" t="n"/>
      <c r="G99" s="140" t="n"/>
      <c r="H99" s="140" t="n"/>
      <c r="I99" s="140" t="n"/>
      <c r="J99" s="140" t="n"/>
      <c r="K99" s="140" t="n"/>
      <c r="L99" s="140" t="n"/>
      <c r="M99" s="140" t="n"/>
      <c r="N99" s="140" t="n"/>
      <c r="O99" s="140" t="n"/>
      <c r="P99" s="140" t="n"/>
      <c r="Q99" s="140" t="n"/>
      <c r="R99" s="140" t="n"/>
      <c r="S99" s="140" t="n"/>
    </row>
    <row customHeight="1" ht="15.75" r="100" s="75">
      <c r="A100" s="137" t="n">
        <v>0.005</v>
      </c>
      <c r="B100" s="138">
        <f>IF('Time Series Inputs'!A100="","",'Time Series Inputs'!A100)</f>
        <v/>
      </c>
      <c r="C100" s="139">
        <f>IF('Time Series Inputs'!B100="","",'Time Series Inputs'!B100)</f>
        <v/>
      </c>
      <c r="D100" s="139">
        <f>IF('Time Series Inputs'!C100="","",'Time Series Inputs'!C100)</f>
        <v/>
      </c>
      <c r="E100" s="140" t="n"/>
      <c r="F100" s="140" t="n"/>
      <c r="G100" s="140" t="n"/>
      <c r="H100" s="140" t="n"/>
      <c r="I100" s="140" t="n"/>
      <c r="J100" s="140" t="n"/>
      <c r="K100" s="140" t="n"/>
      <c r="L100" s="140" t="n"/>
      <c r="M100" s="140" t="n"/>
      <c r="N100" s="140" t="n"/>
      <c r="O100" s="140" t="n"/>
      <c r="P100" s="140" t="n"/>
      <c r="Q100" s="140" t="n"/>
      <c r="R100" s="140" t="n"/>
      <c r="S100" s="140" t="n"/>
    </row>
    <row customHeight="1" ht="15.75" r="101" s="75">
      <c r="A101" s="137" t="n">
        <v>0.005</v>
      </c>
      <c r="B101" s="138">
        <f>IF('Time Series Inputs'!A101="","",'Time Series Inputs'!A101)</f>
        <v/>
      </c>
      <c r="C101" s="139">
        <f>IF('Time Series Inputs'!B101="","",'Time Series Inputs'!B101)</f>
        <v/>
      </c>
      <c r="D101" s="139">
        <f>IF('Time Series Inputs'!C101="","",'Time Series Inputs'!C101)</f>
        <v/>
      </c>
      <c r="E101" s="140" t="n"/>
      <c r="F101" s="140" t="n"/>
      <c r="G101" s="140" t="n"/>
      <c r="H101" s="140" t="n"/>
      <c r="I101" s="140" t="n"/>
      <c r="J101" s="140" t="n"/>
      <c r="K101" s="140" t="n"/>
      <c r="L101" s="140" t="n"/>
      <c r="M101" s="140" t="n"/>
      <c r="N101" s="140" t="n"/>
      <c r="O101" s="140" t="n"/>
      <c r="P101" s="140" t="n"/>
      <c r="Q101" s="140" t="n"/>
      <c r="R101" s="140" t="n"/>
      <c r="S101" s="140" t="n"/>
    </row>
    <row customHeight="1" ht="15.75" r="102" s="75">
      <c r="A102" s="137" t="n">
        <v>0.005</v>
      </c>
      <c r="B102" s="138">
        <f>IF('Time Series Inputs'!A102="","",'Time Series Inputs'!A102)</f>
        <v/>
      </c>
      <c r="C102" s="139">
        <f>IF('Time Series Inputs'!B102="","",'Time Series Inputs'!B102)</f>
        <v/>
      </c>
      <c r="D102" s="139">
        <f>IF('Time Series Inputs'!C102="","",'Time Series Inputs'!C102)</f>
        <v/>
      </c>
      <c r="E102" s="140" t="n"/>
      <c r="F102" s="140" t="n"/>
      <c r="G102" s="140" t="n"/>
      <c r="H102" s="140" t="n"/>
      <c r="I102" s="140" t="n"/>
      <c r="J102" s="140" t="n"/>
      <c r="K102" s="140" t="n"/>
      <c r="L102" s="140" t="n"/>
      <c r="M102" s="140" t="n"/>
      <c r="N102" s="140" t="n"/>
      <c r="O102" s="140" t="n"/>
      <c r="P102" s="140" t="n"/>
      <c r="Q102" s="140" t="n"/>
      <c r="R102" s="140" t="n"/>
      <c r="S102" s="140" t="n"/>
    </row>
    <row customHeight="1" ht="15.75" r="103" s="75">
      <c r="A103" s="137" t="n">
        <v>0.005</v>
      </c>
      <c r="B103" s="138">
        <f>IF('Time Series Inputs'!A103="","",'Time Series Inputs'!A103)</f>
        <v/>
      </c>
      <c r="C103" s="139">
        <f>IF('Time Series Inputs'!B103="","",'Time Series Inputs'!B103)</f>
        <v/>
      </c>
      <c r="D103" s="139">
        <f>IF('Time Series Inputs'!C103="","",'Time Series Inputs'!C103)</f>
        <v/>
      </c>
      <c r="E103" s="140" t="n"/>
      <c r="F103" s="140" t="n"/>
      <c r="G103" s="140" t="n"/>
      <c r="H103" s="140" t="n"/>
      <c r="I103" s="140" t="n"/>
      <c r="J103" s="140" t="n"/>
      <c r="K103" s="140" t="n"/>
      <c r="L103" s="140" t="n"/>
      <c r="M103" s="140" t="n"/>
      <c r="N103" s="140" t="n"/>
      <c r="O103" s="140" t="n"/>
      <c r="P103" s="140" t="n"/>
      <c r="Q103" s="140" t="n"/>
      <c r="R103" s="140" t="n"/>
      <c r="S103" s="140" t="n"/>
    </row>
    <row customHeight="1" ht="15.75" r="104" s="75">
      <c r="A104" s="137" t="n">
        <v>0.005</v>
      </c>
      <c r="B104" s="138">
        <f>IF('Time Series Inputs'!A104="","",'Time Series Inputs'!A104)</f>
        <v/>
      </c>
      <c r="C104" s="139">
        <f>IF('Time Series Inputs'!B104="","",'Time Series Inputs'!B104)</f>
        <v/>
      </c>
      <c r="D104" s="139">
        <f>IF('Time Series Inputs'!C104="","",'Time Series Inputs'!C104)</f>
        <v/>
      </c>
      <c r="E104" s="140" t="n"/>
      <c r="F104" s="140" t="n"/>
      <c r="G104" s="140" t="n"/>
      <c r="H104" s="140" t="n"/>
      <c r="I104" s="140" t="n"/>
      <c r="J104" s="140" t="n"/>
      <c r="K104" s="140" t="n"/>
      <c r="L104" s="140" t="n"/>
      <c r="M104" s="140" t="n"/>
      <c r="N104" s="140" t="n"/>
      <c r="O104" s="140" t="n"/>
      <c r="P104" s="140" t="n"/>
      <c r="Q104" s="140" t="n"/>
      <c r="R104" s="140" t="n"/>
      <c r="S104" s="140" t="n"/>
    </row>
    <row customHeight="1" ht="15.75" r="105" s="75">
      <c r="A105" s="137" t="n">
        <v>0.005</v>
      </c>
      <c r="B105" s="138">
        <f>IF('Time Series Inputs'!A105="","",'Time Series Inputs'!A105)</f>
        <v/>
      </c>
      <c r="C105" s="139">
        <f>IF('Time Series Inputs'!B105="","",'Time Series Inputs'!B105)</f>
        <v/>
      </c>
      <c r="D105" s="139">
        <f>IF('Time Series Inputs'!C105="","",'Time Series Inputs'!C105)</f>
        <v/>
      </c>
      <c r="E105" s="140" t="n"/>
      <c r="F105" s="140" t="n"/>
      <c r="G105" s="140" t="n"/>
      <c r="H105" s="140" t="n"/>
      <c r="I105" s="140" t="n"/>
      <c r="J105" s="140" t="n"/>
      <c r="K105" s="140" t="n"/>
      <c r="L105" s="140" t="n"/>
      <c r="M105" s="140" t="n"/>
      <c r="N105" s="140" t="n"/>
      <c r="O105" s="140" t="n"/>
      <c r="P105" s="140" t="n"/>
      <c r="Q105" s="140" t="n"/>
      <c r="R105" s="140" t="n"/>
      <c r="S105" s="140" t="n"/>
    </row>
    <row customHeight="1" ht="15.75" r="106" s="75">
      <c r="A106" s="137" t="n">
        <v>0.005</v>
      </c>
      <c r="B106" s="138">
        <f>IF('Time Series Inputs'!A106="","",'Time Series Inputs'!A106)</f>
        <v/>
      </c>
      <c r="C106" s="139">
        <f>IF('Time Series Inputs'!B106="","",'Time Series Inputs'!B106)</f>
        <v/>
      </c>
      <c r="D106" s="139">
        <f>IF('Time Series Inputs'!C106="","",'Time Series Inputs'!C106)</f>
        <v/>
      </c>
      <c r="E106" s="140" t="n"/>
      <c r="F106" s="140" t="n"/>
      <c r="G106" s="140" t="n"/>
      <c r="H106" s="140" t="n"/>
      <c r="I106" s="140" t="n"/>
      <c r="J106" s="140" t="n"/>
      <c r="K106" s="140" t="n"/>
      <c r="L106" s="140" t="n"/>
      <c r="M106" s="140" t="n"/>
      <c r="N106" s="140" t="n"/>
      <c r="O106" s="140" t="n"/>
      <c r="P106" s="140" t="n"/>
      <c r="Q106" s="140" t="n"/>
      <c r="R106" s="140" t="n"/>
      <c r="S106" s="140" t="n"/>
    </row>
    <row customHeight="1" ht="15.75" r="107" s="75">
      <c r="A107" s="137" t="n">
        <v>0.005</v>
      </c>
      <c r="B107" s="138">
        <f>IF('Time Series Inputs'!A107="","",'Time Series Inputs'!A107)</f>
        <v/>
      </c>
      <c r="C107" s="139">
        <f>IF('Time Series Inputs'!B107="","",'Time Series Inputs'!B107)</f>
        <v/>
      </c>
      <c r="D107" s="139">
        <f>IF('Time Series Inputs'!C107="","",'Time Series Inputs'!C107)</f>
        <v/>
      </c>
      <c r="E107" s="140" t="n"/>
      <c r="F107" s="140" t="n"/>
      <c r="G107" s="140" t="n"/>
      <c r="H107" s="140" t="n"/>
      <c r="I107" s="140" t="n"/>
      <c r="J107" s="140" t="n"/>
      <c r="K107" s="140" t="n"/>
      <c r="L107" s="140" t="n"/>
      <c r="M107" s="140" t="n"/>
      <c r="N107" s="140" t="n"/>
      <c r="O107" s="140" t="n"/>
      <c r="P107" s="140" t="n"/>
      <c r="Q107" s="140" t="n"/>
      <c r="R107" s="140" t="n"/>
      <c r="S107" s="140" t="n"/>
    </row>
    <row customHeight="1" ht="15.75" r="108" s="75">
      <c r="A108" s="137" t="n">
        <v>0.005</v>
      </c>
      <c r="B108" s="138">
        <f>IF('Time Series Inputs'!A108="","",'Time Series Inputs'!A108)</f>
        <v/>
      </c>
      <c r="C108" s="139">
        <f>IF('Time Series Inputs'!B108="","",'Time Series Inputs'!B108)</f>
        <v/>
      </c>
      <c r="D108" s="139">
        <f>IF('Time Series Inputs'!C108="","",'Time Series Inputs'!C108)</f>
        <v/>
      </c>
      <c r="E108" s="140" t="n"/>
      <c r="F108" s="140" t="n"/>
      <c r="G108" s="140" t="n"/>
      <c r="H108" s="140" t="n"/>
      <c r="I108" s="140" t="n"/>
      <c r="J108" s="140" t="n"/>
      <c r="K108" s="140" t="n"/>
      <c r="L108" s="140" t="n"/>
      <c r="M108" s="140" t="n"/>
      <c r="N108" s="140" t="n"/>
      <c r="O108" s="140" t="n"/>
      <c r="P108" s="140" t="n"/>
      <c r="Q108" s="140" t="n"/>
      <c r="R108" s="140" t="n"/>
      <c r="S108" s="140" t="n"/>
    </row>
    <row customHeight="1" ht="15.75" r="109" s="75">
      <c r="A109" s="137" t="n">
        <v>0.005</v>
      </c>
      <c r="B109" s="138">
        <f>IF('Time Series Inputs'!A109="","",'Time Series Inputs'!A109)</f>
        <v/>
      </c>
      <c r="C109" s="139">
        <f>IF('Time Series Inputs'!B109="","",'Time Series Inputs'!B109)</f>
        <v/>
      </c>
      <c r="D109" s="139">
        <f>IF('Time Series Inputs'!C109="","",'Time Series Inputs'!C109)</f>
        <v/>
      </c>
      <c r="E109" s="140" t="n"/>
      <c r="F109" s="140" t="n"/>
      <c r="G109" s="140" t="n"/>
      <c r="H109" s="140" t="n"/>
      <c r="I109" s="140" t="n"/>
      <c r="J109" s="140" t="n"/>
      <c r="K109" s="140" t="n"/>
      <c r="L109" s="140" t="n"/>
      <c r="M109" s="140" t="n"/>
      <c r="N109" s="140" t="n"/>
      <c r="O109" s="140" t="n"/>
      <c r="P109" s="140" t="n"/>
      <c r="Q109" s="140" t="n"/>
      <c r="R109" s="140" t="n"/>
      <c r="S109" s="140" t="n"/>
    </row>
    <row customHeight="1" ht="15.75" r="110" s="75">
      <c r="A110" s="137" t="n">
        <v>0.005</v>
      </c>
      <c r="B110" s="138">
        <f>IF('Time Series Inputs'!A110="","",'Time Series Inputs'!A110)</f>
        <v/>
      </c>
      <c r="C110" s="139">
        <f>IF('Time Series Inputs'!B110="","",'Time Series Inputs'!B110)</f>
        <v/>
      </c>
      <c r="D110" s="139">
        <f>IF('Time Series Inputs'!C110="","",'Time Series Inputs'!C110)</f>
        <v/>
      </c>
      <c r="E110" s="140" t="n"/>
      <c r="F110" s="140" t="n"/>
      <c r="G110" s="140" t="n"/>
      <c r="H110" s="140" t="n"/>
      <c r="I110" s="140" t="n"/>
      <c r="J110" s="140" t="n"/>
      <c r="K110" s="140" t="n"/>
      <c r="L110" s="140" t="n"/>
      <c r="M110" s="140" t="n"/>
      <c r="N110" s="140" t="n"/>
      <c r="O110" s="140" t="n"/>
      <c r="P110" s="140" t="n"/>
      <c r="Q110" s="140" t="n"/>
      <c r="R110" s="140" t="n"/>
      <c r="S110" s="140" t="n"/>
    </row>
    <row customHeight="1" ht="15.75" r="111" s="75">
      <c r="A111" s="137" t="n">
        <v>0.005</v>
      </c>
      <c r="B111" s="138">
        <f>IF('Time Series Inputs'!A111="","",'Time Series Inputs'!A111)</f>
        <v/>
      </c>
      <c r="C111" s="139">
        <f>IF('Time Series Inputs'!B111="","",'Time Series Inputs'!B111)</f>
        <v/>
      </c>
      <c r="D111" s="139">
        <f>IF('Time Series Inputs'!C111="","",'Time Series Inputs'!C111)</f>
        <v/>
      </c>
      <c r="E111" s="140" t="n"/>
      <c r="F111" s="140" t="n"/>
      <c r="G111" s="140" t="n"/>
      <c r="H111" s="140" t="n"/>
      <c r="I111" s="140" t="n"/>
      <c r="J111" s="140" t="n"/>
      <c r="K111" s="140" t="n"/>
      <c r="L111" s="140" t="n"/>
      <c r="M111" s="140" t="n"/>
      <c r="N111" s="140" t="n"/>
      <c r="O111" s="140" t="n"/>
      <c r="P111" s="140" t="n"/>
      <c r="Q111" s="140" t="n"/>
      <c r="R111" s="140" t="n"/>
      <c r="S111" s="140" t="n"/>
    </row>
    <row customHeight="1" ht="15.75" r="112" s="75">
      <c r="A112" s="137" t="n">
        <v>0.005</v>
      </c>
      <c r="B112" s="138">
        <f>IF('Time Series Inputs'!A112="","",'Time Series Inputs'!A112)</f>
        <v/>
      </c>
      <c r="C112" s="139">
        <f>IF('Time Series Inputs'!B112="","",'Time Series Inputs'!B112)</f>
        <v/>
      </c>
      <c r="D112" s="139">
        <f>IF('Time Series Inputs'!C112="","",'Time Series Inputs'!C112)</f>
        <v/>
      </c>
      <c r="E112" s="140" t="n"/>
      <c r="F112" s="140" t="n"/>
      <c r="G112" s="140" t="n"/>
      <c r="H112" s="140" t="n"/>
      <c r="I112" s="140" t="n"/>
      <c r="J112" s="140" t="n"/>
      <c r="K112" s="140" t="n"/>
      <c r="L112" s="140" t="n"/>
      <c r="M112" s="140" t="n"/>
      <c r="N112" s="140" t="n"/>
      <c r="O112" s="140" t="n"/>
      <c r="P112" s="140" t="n"/>
      <c r="Q112" s="140" t="n"/>
      <c r="R112" s="140" t="n"/>
      <c r="S112" s="140" t="n"/>
    </row>
    <row customHeight="1" ht="15.75" r="113" s="75">
      <c r="A113" s="137" t="n">
        <v>0.005</v>
      </c>
      <c r="B113" s="138">
        <f>IF('Time Series Inputs'!A113="","",'Time Series Inputs'!A113)</f>
        <v/>
      </c>
      <c r="C113" s="139">
        <f>IF('Time Series Inputs'!B113="","",'Time Series Inputs'!B113)</f>
        <v/>
      </c>
      <c r="D113" s="139">
        <f>IF('Time Series Inputs'!C113="","",'Time Series Inputs'!C113)</f>
        <v/>
      </c>
      <c r="E113" s="140" t="n"/>
      <c r="F113" s="140" t="n"/>
      <c r="G113" s="140" t="n"/>
      <c r="H113" s="140" t="n"/>
      <c r="I113" s="140" t="n"/>
      <c r="J113" s="140" t="n"/>
      <c r="K113" s="140" t="n"/>
      <c r="L113" s="140" t="n"/>
      <c r="M113" s="140" t="n"/>
      <c r="N113" s="140" t="n"/>
      <c r="O113" s="140" t="n"/>
      <c r="P113" s="140" t="n"/>
      <c r="Q113" s="140" t="n"/>
      <c r="R113" s="140" t="n"/>
      <c r="S113" s="140" t="n"/>
    </row>
    <row customHeight="1" ht="15.75" r="114" s="75">
      <c r="A114" s="137" t="n">
        <v>0.005</v>
      </c>
      <c r="B114" s="138">
        <f>IF('Time Series Inputs'!A114="","",'Time Series Inputs'!A114)</f>
        <v/>
      </c>
      <c r="C114" s="139">
        <f>IF('Time Series Inputs'!B114="","",'Time Series Inputs'!B114)</f>
        <v/>
      </c>
      <c r="D114" s="139">
        <f>IF('Time Series Inputs'!C114="","",'Time Series Inputs'!C114)</f>
        <v/>
      </c>
      <c r="E114" s="140" t="n"/>
      <c r="F114" s="140" t="n"/>
      <c r="G114" s="140" t="n"/>
      <c r="H114" s="140" t="n"/>
      <c r="I114" s="140" t="n"/>
      <c r="J114" s="140" t="n"/>
      <c r="K114" s="140" t="n"/>
      <c r="L114" s="140" t="n"/>
      <c r="M114" s="140" t="n"/>
      <c r="N114" s="140" t="n"/>
      <c r="O114" s="140" t="n"/>
      <c r="P114" s="140" t="n"/>
      <c r="Q114" s="140" t="n"/>
      <c r="R114" s="140" t="n"/>
      <c r="S114" s="140" t="n"/>
    </row>
    <row customHeight="1" ht="15.75" r="115" s="75">
      <c r="A115" s="137" t="n">
        <v>0.005</v>
      </c>
      <c r="B115" s="138">
        <f>IF('Time Series Inputs'!A115="","",'Time Series Inputs'!A115)</f>
        <v/>
      </c>
      <c r="C115" s="139">
        <f>IF('Time Series Inputs'!B115="","",'Time Series Inputs'!B115)</f>
        <v/>
      </c>
      <c r="D115" s="139">
        <f>IF('Time Series Inputs'!C115="","",'Time Series Inputs'!C115)</f>
        <v/>
      </c>
      <c r="E115" s="140" t="n"/>
      <c r="F115" s="140" t="n"/>
      <c r="G115" s="140" t="n"/>
      <c r="H115" s="140" t="n"/>
      <c r="I115" s="140" t="n"/>
      <c r="J115" s="140" t="n"/>
      <c r="K115" s="140" t="n"/>
      <c r="L115" s="140" t="n"/>
      <c r="M115" s="140" t="n"/>
      <c r="N115" s="140" t="n"/>
      <c r="O115" s="140" t="n"/>
      <c r="P115" s="140" t="n"/>
      <c r="Q115" s="140" t="n"/>
      <c r="R115" s="140" t="n"/>
      <c r="S115" s="140" t="n"/>
    </row>
    <row customHeight="1" ht="15.75" r="116" s="75">
      <c r="A116" s="137" t="n">
        <v>0.005</v>
      </c>
      <c r="B116" s="138">
        <f>IF('Time Series Inputs'!A116="","",'Time Series Inputs'!A116)</f>
        <v/>
      </c>
      <c r="C116" s="139">
        <f>IF('Time Series Inputs'!B116="","",'Time Series Inputs'!B116)</f>
        <v/>
      </c>
      <c r="D116" s="139">
        <f>IF('Time Series Inputs'!C116="","",'Time Series Inputs'!C116)</f>
        <v/>
      </c>
      <c r="E116" s="140" t="n"/>
      <c r="F116" s="140" t="n"/>
      <c r="G116" s="140" t="n"/>
      <c r="H116" s="140" t="n"/>
      <c r="I116" s="140" t="n"/>
      <c r="J116" s="140" t="n"/>
      <c r="K116" s="140" t="n"/>
      <c r="L116" s="140" t="n"/>
      <c r="M116" s="140" t="n"/>
      <c r="N116" s="140" t="n"/>
      <c r="O116" s="140" t="n"/>
      <c r="P116" s="140" t="n"/>
      <c r="Q116" s="140" t="n"/>
      <c r="R116" s="140" t="n"/>
      <c r="S116" s="140" t="n"/>
    </row>
    <row customHeight="1" ht="15.75" r="117" s="75">
      <c r="A117" s="137" t="n">
        <v>0.005</v>
      </c>
      <c r="B117" s="138">
        <f>IF('Time Series Inputs'!A117="","",'Time Series Inputs'!A117)</f>
        <v/>
      </c>
      <c r="C117" s="139">
        <f>IF('Time Series Inputs'!B117="","",'Time Series Inputs'!B117)</f>
        <v/>
      </c>
      <c r="D117" s="139">
        <f>IF('Time Series Inputs'!C117="","",'Time Series Inputs'!C117)</f>
        <v/>
      </c>
      <c r="E117" s="140" t="n"/>
      <c r="F117" s="140" t="n"/>
      <c r="G117" s="140" t="n"/>
      <c r="H117" s="140" t="n"/>
      <c r="I117" s="140" t="n"/>
      <c r="J117" s="140" t="n"/>
      <c r="K117" s="140" t="n"/>
      <c r="L117" s="140" t="n"/>
      <c r="M117" s="140" t="n"/>
      <c r="N117" s="140" t="n"/>
      <c r="O117" s="140" t="n"/>
      <c r="P117" s="140" t="n"/>
      <c r="Q117" s="140" t="n"/>
      <c r="R117" s="140" t="n"/>
      <c r="S117" s="140" t="n"/>
    </row>
    <row customHeight="1" ht="15.75" r="118" s="75">
      <c r="A118" s="137" t="n">
        <v>0.005</v>
      </c>
      <c r="B118" s="138">
        <f>IF('Time Series Inputs'!A118="","",'Time Series Inputs'!A118)</f>
        <v/>
      </c>
      <c r="C118" s="139">
        <f>IF('Time Series Inputs'!B118="","",'Time Series Inputs'!B118)</f>
        <v/>
      </c>
      <c r="D118" s="139">
        <f>IF('Time Series Inputs'!C118="","",'Time Series Inputs'!C118)</f>
        <v/>
      </c>
      <c r="E118" s="140" t="n"/>
      <c r="F118" s="140" t="n"/>
      <c r="G118" s="140" t="n"/>
      <c r="H118" s="140" t="n"/>
      <c r="I118" s="140" t="n"/>
      <c r="J118" s="140" t="n"/>
      <c r="K118" s="140" t="n"/>
      <c r="L118" s="140" t="n"/>
      <c r="M118" s="140" t="n"/>
      <c r="N118" s="140" t="n"/>
      <c r="O118" s="140" t="n"/>
      <c r="P118" s="140" t="n"/>
      <c r="Q118" s="140" t="n"/>
      <c r="R118" s="140" t="n"/>
      <c r="S118" s="140" t="n"/>
    </row>
    <row customHeight="1" ht="15.75" r="119" s="75">
      <c r="A119" s="137" t="n">
        <v>0.005</v>
      </c>
      <c r="B119" s="138">
        <f>IF('Time Series Inputs'!A119="","",'Time Series Inputs'!A119)</f>
        <v/>
      </c>
      <c r="C119" s="139">
        <f>IF('Time Series Inputs'!B119="","",'Time Series Inputs'!B119)</f>
        <v/>
      </c>
      <c r="D119" s="139">
        <f>IF('Time Series Inputs'!C119="","",'Time Series Inputs'!C119)</f>
        <v/>
      </c>
      <c r="E119" s="140" t="n"/>
      <c r="F119" s="140" t="n"/>
      <c r="G119" s="140" t="n"/>
      <c r="H119" s="140" t="n"/>
      <c r="I119" s="140" t="n"/>
      <c r="J119" s="140" t="n"/>
      <c r="K119" s="140" t="n"/>
      <c r="L119" s="140" t="n"/>
      <c r="M119" s="140" t="n"/>
      <c r="N119" s="140" t="n"/>
      <c r="O119" s="140" t="n"/>
      <c r="P119" s="140" t="n"/>
      <c r="Q119" s="140" t="n"/>
      <c r="R119" s="140" t="n"/>
      <c r="S119" s="140" t="n"/>
    </row>
    <row customHeight="1" ht="15.75" r="120" s="75">
      <c r="A120" s="137" t="n">
        <v>0.005</v>
      </c>
      <c r="B120" s="138">
        <f>IF('Time Series Inputs'!A120="","",'Time Series Inputs'!A120)</f>
        <v/>
      </c>
      <c r="C120" s="139">
        <f>IF('Time Series Inputs'!B120="","",'Time Series Inputs'!B120)</f>
        <v/>
      </c>
      <c r="D120" s="139">
        <f>IF('Time Series Inputs'!C120="","",'Time Series Inputs'!C120)</f>
        <v/>
      </c>
      <c r="E120" s="140" t="n"/>
      <c r="F120" s="140" t="n"/>
      <c r="G120" s="140" t="n"/>
      <c r="H120" s="140" t="n"/>
      <c r="I120" s="140" t="n"/>
      <c r="J120" s="140" t="n"/>
      <c r="K120" s="140" t="n"/>
      <c r="L120" s="140" t="n"/>
      <c r="M120" s="140" t="n"/>
      <c r="N120" s="140" t="n"/>
      <c r="O120" s="140" t="n"/>
      <c r="P120" s="140" t="n"/>
      <c r="Q120" s="140" t="n"/>
      <c r="R120" s="140" t="n"/>
      <c r="S120" s="140" t="n"/>
    </row>
    <row customHeight="1" ht="15.75" r="121" s="75">
      <c r="A121" s="137" t="n">
        <v>0.005</v>
      </c>
      <c r="B121" s="138">
        <f>IF('Time Series Inputs'!A121="","",'Time Series Inputs'!A121)</f>
        <v/>
      </c>
      <c r="C121" s="139">
        <f>IF('Time Series Inputs'!B121="","",'Time Series Inputs'!B121)</f>
        <v/>
      </c>
      <c r="D121" s="139">
        <f>IF('Time Series Inputs'!C121="","",'Time Series Inputs'!C121)</f>
        <v/>
      </c>
      <c r="E121" s="140" t="n"/>
      <c r="F121" s="140" t="n"/>
      <c r="G121" s="140" t="n"/>
      <c r="H121" s="140" t="n"/>
      <c r="I121" s="140" t="n"/>
      <c r="J121" s="140" t="n"/>
      <c r="K121" s="140" t="n"/>
      <c r="L121" s="140" t="n"/>
      <c r="M121" s="140" t="n"/>
      <c r="N121" s="140" t="n"/>
      <c r="O121" s="140" t="n"/>
      <c r="P121" s="140" t="n"/>
      <c r="Q121" s="140" t="n"/>
      <c r="R121" s="140" t="n"/>
      <c r="S121" s="140" t="n"/>
    </row>
    <row customHeight="1" ht="15.75" r="122" s="75">
      <c r="A122" s="137" t="n">
        <v>0.005</v>
      </c>
      <c r="B122" s="138">
        <f>IF('Time Series Inputs'!A122="","",'Time Series Inputs'!A122)</f>
        <v/>
      </c>
      <c r="C122" s="139">
        <f>IF('Time Series Inputs'!B122="","",'Time Series Inputs'!B122)</f>
        <v/>
      </c>
      <c r="D122" s="139">
        <f>IF('Time Series Inputs'!C122="","",'Time Series Inputs'!C122)</f>
        <v/>
      </c>
      <c r="E122" s="140" t="n"/>
      <c r="F122" s="140" t="n"/>
      <c r="G122" s="140" t="n"/>
      <c r="H122" s="140" t="n"/>
      <c r="I122" s="140" t="n"/>
      <c r="J122" s="140" t="n"/>
      <c r="K122" s="140" t="n"/>
      <c r="L122" s="140" t="n"/>
      <c r="M122" s="140" t="n"/>
      <c r="N122" s="140" t="n"/>
      <c r="O122" s="140" t="n"/>
      <c r="P122" s="140" t="n"/>
      <c r="Q122" s="140" t="n"/>
      <c r="R122" s="140" t="n"/>
      <c r="S122" s="140" t="n"/>
    </row>
    <row customHeight="1" ht="15.75" r="123" s="75">
      <c r="A123" s="137" t="n">
        <v>0.005</v>
      </c>
      <c r="B123" s="138">
        <f>IF('Time Series Inputs'!A123="","",'Time Series Inputs'!A123)</f>
        <v/>
      </c>
      <c r="C123" s="139">
        <f>IF('Time Series Inputs'!B123="","",'Time Series Inputs'!B123)</f>
        <v/>
      </c>
      <c r="D123" s="139">
        <f>IF('Time Series Inputs'!C123="","",'Time Series Inputs'!C123)</f>
        <v/>
      </c>
      <c r="E123" s="140" t="n"/>
      <c r="F123" s="140" t="n"/>
      <c r="G123" s="140" t="n"/>
      <c r="H123" s="140" t="n"/>
      <c r="I123" s="140" t="n"/>
      <c r="J123" s="140" t="n"/>
      <c r="K123" s="140" t="n"/>
      <c r="L123" s="140" t="n"/>
      <c r="M123" s="140" t="n"/>
      <c r="N123" s="140" t="n"/>
      <c r="O123" s="140" t="n"/>
      <c r="P123" s="140" t="n"/>
      <c r="Q123" s="140" t="n"/>
      <c r="R123" s="140" t="n"/>
      <c r="S123" s="140" t="n"/>
    </row>
    <row customHeight="1" ht="15.75" r="124" s="75">
      <c r="A124" s="137" t="n">
        <v>0.005</v>
      </c>
      <c r="B124" s="138">
        <f>IF('Time Series Inputs'!A124="","",'Time Series Inputs'!A124)</f>
        <v/>
      </c>
      <c r="C124" s="139">
        <f>IF('Time Series Inputs'!B124="","",'Time Series Inputs'!B124)</f>
        <v/>
      </c>
      <c r="D124" s="139">
        <f>IF('Time Series Inputs'!C124="","",'Time Series Inputs'!C124)</f>
        <v/>
      </c>
      <c r="E124" s="140" t="n"/>
      <c r="F124" s="140" t="n"/>
      <c r="G124" s="140" t="n"/>
      <c r="H124" s="140" t="n"/>
      <c r="I124" s="140" t="n"/>
      <c r="J124" s="140" t="n"/>
      <c r="K124" s="140" t="n"/>
      <c r="L124" s="140" t="n"/>
      <c r="M124" s="140" t="n"/>
      <c r="N124" s="140" t="n"/>
      <c r="O124" s="140" t="n"/>
      <c r="P124" s="140" t="n"/>
      <c r="Q124" s="140" t="n"/>
      <c r="R124" s="140" t="n"/>
      <c r="S124" s="140" t="n"/>
    </row>
    <row customHeight="1" ht="15.75" r="125" s="75">
      <c r="A125" s="137" t="n">
        <v>0.005</v>
      </c>
      <c r="B125" s="138">
        <f>IF('Time Series Inputs'!A125="","",'Time Series Inputs'!A125)</f>
        <v/>
      </c>
      <c r="C125" s="139">
        <f>IF('Time Series Inputs'!B125="","",'Time Series Inputs'!B125)</f>
        <v/>
      </c>
      <c r="D125" s="139">
        <f>IF('Time Series Inputs'!C125="","",'Time Series Inputs'!C125)</f>
        <v/>
      </c>
      <c r="E125" s="140" t="n"/>
      <c r="F125" s="140" t="n"/>
      <c r="G125" s="140" t="n"/>
      <c r="H125" s="140" t="n"/>
      <c r="I125" s="140" t="n"/>
      <c r="J125" s="140" t="n"/>
      <c r="K125" s="140" t="n"/>
      <c r="L125" s="140" t="n"/>
      <c r="M125" s="140" t="n"/>
      <c r="N125" s="140" t="n"/>
      <c r="O125" s="140" t="n"/>
      <c r="P125" s="140" t="n"/>
      <c r="Q125" s="140" t="n"/>
      <c r="R125" s="140" t="n"/>
      <c r="S125" s="140" t="n"/>
    </row>
    <row customHeight="1" ht="15.75" r="126" s="75">
      <c r="A126" s="137" t="n">
        <v>0.005</v>
      </c>
      <c r="B126" s="138">
        <f>IF('Time Series Inputs'!A126="","",'Time Series Inputs'!A126)</f>
        <v/>
      </c>
      <c r="C126" s="139">
        <f>IF('Time Series Inputs'!B126="","",'Time Series Inputs'!B126)</f>
        <v/>
      </c>
      <c r="D126" s="139">
        <f>IF('Time Series Inputs'!C126="","",'Time Series Inputs'!C126)</f>
        <v/>
      </c>
      <c r="E126" s="140" t="n"/>
      <c r="F126" s="140" t="n"/>
      <c r="G126" s="140" t="n"/>
      <c r="H126" s="140" t="n"/>
      <c r="I126" s="140" t="n"/>
      <c r="J126" s="140" t="n"/>
      <c r="K126" s="140" t="n"/>
      <c r="L126" s="140" t="n"/>
      <c r="M126" s="140" t="n"/>
      <c r="N126" s="140" t="n"/>
      <c r="O126" s="140" t="n"/>
      <c r="P126" s="140" t="n"/>
      <c r="Q126" s="140" t="n"/>
      <c r="R126" s="140" t="n"/>
      <c r="S126" s="140" t="n"/>
    </row>
    <row customHeight="1" ht="15.75" r="127" s="75">
      <c r="A127" s="137" t="n">
        <v>0.005</v>
      </c>
      <c r="B127" s="138">
        <f>IF('Time Series Inputs'!A127="","",'Time Series Inputs'!A127)</f>
        <v/>
      </c>
      <c r="C127" s="139">
        <f>IF('Time Series Inputs'!B127="","",'Time Series Inputs'!B127)</f>
        <v/>
      </c>
      <c r="D127" s="139">
        <f>IF('Time Series Inputs'!C127="","",'Time Series Inputs'!C127)</f>
        <v/>
      </c>
      <c r="E127" s="140" t="n"/>
      <c r="F127" s="140" t="n"/>
      <c r="G127" s="140" t="n"/>
      <c r="H127" s="140" t="n"/>
      <c r="I127" s="140" t="n"/>
      <c r="J127" s="140" t="n"/>
      <c r="K127" s="140" t="n"/>
      <c r="L127" s="140" t="n"/>
      <c r="M127" s="140" t="n"/>
      <c r="N127" s="140" t="n"/>
      <c r="O127" s="140" t="n"/>
      <c r="P127" s="140" t="n"/>
      <c r="Q127" s="140" t="n"/>
      <c r="R127" s="140" t="n"/>
      <c r="S127" s="140" t="n"/>
    </row>
    <row customHeight="1" ht="15.75" r="128" s="75">
      <c r="A128" s="137" t="n">
        <v>0.005</v>
      </c>
      <c r="B128" s="138">
        <f>IF('Time Series Inputs'!A128="","",'Time Series Inputs'!A128)</f>
        <v/>
      </c>
      <c r="C128" s="139">
        <f>IF('Time Series Inputs'!B128="","",'Time Series Inputs'!B128)</f>
        <v/>
      </c>
      <c r="D128" s="139">
        <f>IF('Time Series Inputs'!C128="","",'Time Series Inputs'!C128)</f>
        <v/>
      </c>
      <c r="E128" s="140" t="n"/>
      <c r="F128" s="140" t="n"/>
      <c r="G128" s="140" t="n"/>
      <c r="H128" s="140" t="n"/>
      <c r="I128" s="140" t="n"/>
      <c r="J128" s="140" t="n"/>
      <c r="K128" s="140" t="n"/>
      <c r="L128" s="140" t="n"/>
      <c r="M128" s="140" t="n"/>
      <c r="N128" s="140" t="n"/>
      <c r="O128" s="140" t="n"/>
      <c r="P128" s="140" t="n"/>
      <c r="Q128" s="140" t="n"/>
      <c r="R128" s="140" t="n"/>
      <c r="S128" s="140" t="n"/>
    </row>
    <row customHeight="1" ht="15.75" r="129" s="75">
      <c r="A129" s="137" t="n">
        <v>0.005</v>
      </c>
      <c r="B129" s="138">
        <f>IF('Time Series Inputs'!A129="","",'Time Series Inputs'!A129)</f>
        <v/>
      </c>
      <c r="C129" s="139">
        <f>IF('Time Series Inputs'!B129="","",'Time Series Inputs'!B129)</f>
        <v/>
      </c>
      <c r="D129" s="139">
        <f>IF('Time Series Inputs'!C129="","",'Time Series Inputs'!C129)</f>
        <v/>
      </c>
      <c r="E129" s="140" t="n"/>
      <c r="F129" s="140" t="n"/>
      <c r="G129" s="140" t="n"/>
      <c r="H129" s="140" t="n"/>
      <c r="I129" s="140" t="n"/>
      <c r="J129" s="140" t="n"/>
      <c r="K129" s="140" t="n"/>
      <c r="L129" s="140" t="n"/>
      <c r="M129" s="140" t="n"/>
      <c r="N129" s="140" t="n"/>
      <c r="O129" s="140" t="n"/>
      <c r="P129" s="140" t="n"/>
      <c r="Q129" s="140" t="n"/>
      <c r="R129" s="140" t="n"/>
      <c r="S129" s="140" t="n"/>
    </row>
    <row customHeight="1" ht="15.75" r="130" s="75">
      <c r="A130" s="137" t="n">
        <v>0.005</v>
      </c>
      <c r="B130" s="138">
        <f>IF('Time Series Inputs'!A130="","",'Time Series Inputs'!A130)</f>
        <v/>
      </c>
      <c r="C130" s="139">
        <f>IF('Time Series Inputs'!B130="","",'Time Series Inputs'!B130)</f>
        <v/>
      </c>
      <c r="D130" s="139">
        <f>IF('Time Series Inputs'!C130="","",'Time Series Inputs'!C130)</f>
        <v/>
      </c>
      <c r="E130" s="140" t="n"/>
      <c r="F130" s="140" t="n"/>
      <c r="G130" s="140" t="n"/>
      <c r="H130" s="140" t="n"/>
      <c r="I130" s="140" t="n"/>
      <c r="J130" s="140" t="n"/>
      <c r="K130" s="140" t="n"/>
      <c r="L130" s="140" t="n"/>
      <c r="M130" s="140" t="n"/>
      <c r="N130" s="140" t="n"/>
      <c r="O130" s="140" t="n"/>
      <c r="P130" s="140" t="n"/>
      <c r="Q130" s="140" t="n"/>
      <c r="R130" s="140" t="n"/>
      <c r="S130" s="140" t="n"/>
    </row>
    <row customHeight="1" ht="15.75" r="131" s="75">
      <c r="A131" s="137" t="n">
        <v>0.005</v>
      </c>
      <c r="B131" s="138">
        <f>IF('Time Series Inputs'!A131="","",'Time Series Inputs'!A131)</f>
        <v/>
      </c>
      <c r="C131" s="139">
        <f>IF('Time Series Inputs'!B131="","",'Time Series Inputs'!B131)</f>
        <v/>
      </c>
      <c r="D131" s="139">
        <f>IF('Time Series Inputs'!C131="","",'Time Series Inputs'!C131)</f>
        <v/>
      </c>
      <c r="E131" s="140" t="n"/>
      <c r="F131" s="140" t="n"/>
      <c r="G131" s="140" t="n"/>
      <c r="H131" s="140" t="n"/>
      <c r="I131" s="140" t="n"/>
      <c r="J131" s="140" t="n"/>
      <c r="K131" s="140" t="n"/>
      <c r="L131" s="140" t="n"/>
      <c r="M131" s="140" t="n"/>
      <c r="N131" s="140" t="n"/>
      <c r="O131" s="140" t="n"/>
      <c r="P131" s="140" t="n"/>
      <c r="Q131" s="140" t="n"/>
      <c r="R131" s="140" t="n"/>
      <c r="S131" s="140" t="n"/>
    </row>
    <row customHeight="1" ht="15.75" r="132" s="75">
      <c r="A132" s="137" t="n">
        <v>0.005</v>
      </c>
      <c r="B132" s="138">
        <f>IF('Time Series Inputs'!A132="","",'Time Series Inputs'!A132)</f>
        <v/>
      </c>
      <c r="C132" s="139">
        <f>IF('Time Series Inputs'!B132="","",'Time Series Inputs'!B132)</f>
        <v/>
      </c>
      <c r="D132" s="139">
        <f>IF('Time Series Inputs'!C132="","",'Time Series Inputs'!C132)</f>
        <v/>
      </c>
      <c r="E132" s="140" t="n"/>
      <c r="F132" s="140" t="n"/>
      <c r="G132" s="140" t="n"/>
      <c r="H132" s="140" t="n"/>
      <c r="I132" s="140" t="n"/>
      <c r="J132" s="140" t="n"/>
      <c r="K132" s="140" t="n"/>
      <c r="L132" s="140" t="n"/>
      <c r="M132" s="140" t="n"/>
      <c r="N132" s="140" t="n"/>
      <c r="O132" s="140" t="n"/>
      <c r="P132" s="140" t="n"/>
      <c r="Q132" s="140" t="n"/>
      <c r="R132" s="140" t="n"/>
      <c r="S132" s="140" t="n"/>
    </row>
    <row customHeight="1" ht="15.75" r="133" s="75">
      <c r="A133" s="137" t="n">
        <v>0.005</v>
      </c>
      <c r="B133" s="138">
        <f>IF('Time Series Inputs'!A133="","",'Time Series Inputs'!A133)</f>
        <v/>
      </c>
      <c r="C133" s="139">
        <f>IF('Time Series Inputs'!B133="","",'Time Series Inputs'!B133)</f>
        <v/>
      </c>
      <c r="D133" s="139">
        <f>IF('Time Series Inputs'!C133="","",'Time Series Inputs'!C133)</f>
        <v/>
      </c>
      <c r="E133" s="140" t="n"/>
      <c r="F133" s="140" t="n"/>
      <c r="G133" s="140" t="n"/>
      <c r="H133" s="140" t="n"/>
      <c r="I133" s="140" t="n"/>
      <c r="J133" s="140" t="n"/>
      <c r="K133" s="140" t="n"/>
      <c r="L133" s="140" t="n"/>
      <c r="M133" s="140" t="n"/>
      <c r="N133" s="140" t="n"/>
      <c r="O133" s="140" t="n"/>
      <c r="P133" s="140" t="n"/>
      <c r="Q133" s="140" t="n"/>
      <c r="R133" s="140" t="n"/>
      <c r="S133" s="140" t="n"/>
    </row>
    <row customHeight="1" ht="15.75" r="134" s="75">
      <c r="A134" s="137" t="n">
        <v>0.005</v>
      </c>
      <c r="B134" s="138">
        <f>IF('Time Series Inputs'!A134="","",'Time Series Inputs'!A134)</f>
        <v/>
      </c>
      <c r="C134" s="139">
        <f>IF('Time Series Inputs'!B134="","",'Time Series Inputs'!B134)</f>
        <v/>
      </c>
      <c r="D134" s="139">
        <f>IF('Time Series Inputs'!C134="","",'Time Series Inputs'!C134)</f>
        <v/>
      </c>
      <c r="E134" s="140" t="n"/>
      <c r="F134" s="140" t="n"/>
      <c r="G134" s="140" t="n"/>
      <c r="H134" s="140" t="n"/>
      <c r="I134" s="140" t="n"/>
      <c r="J134" s="140" t="n"/>
      <c r="K134" s="140" t="n"/>
      <c r="L134" s="140" t="n"/>
      <c r="M134" s="140" t="n"/>
      <c r="N134" s="140" t="n"/>
      <c r="O134" s="140" t="n"/>
      <c r="P134" s="140" t="n"/>
      <c r="Q134" s="140" t="n"/>
      <c r="R134" s="140" t="n"/>
      <c r="S134" s="140" t="n"/>
    </row>
    <row customHeight="1" ht="15.75" r="135" s="75">
      <c r="A135" s="137" t="n">
        <v>0.005</v>
      </c>
      <c r="B135" s="138">
        <f>IF('Time Series Inputs'!A135="","",'Time Series Inputs'!A135)</f>
        <v/>
      </c>
      <c r="C135" s="139">
        <f>IF('Time Series Inputs'!B135="","",'Time Series Inputs'!B135)</f>
        <v/>
      </c>
      <c r="D135" s="139">
        <f>IF('Time Series Inputs'!C135="","",'Time Series Inputs'!C135)</f>
        <v/>
      </c>
      <c r="E135" s="140" t="n"/>
      <c r="F135" s="140" t="n"/>
      <c r="G135" s="140" t="n"/>
      <c r="H135" s="140" t="n"/>
      <c r="I135" s="140" t="n"/>
      <c r="J135" s="140" t="n"/>
      <c r="K135" s="140" t="n"/>
      <c r="L135" s="140" t="n"/>
      <c r="M135" s="140" t="n"/>
      <c r="N135" s="140" t="n"/>
      <c r="O135" s="140" t="n"/>
      <c r="P135" s="140" t="n"/>
      <c r="Q135" s="140" t="n"/>
      <c r="R135" s="140" t="n"/>
      <c r="S135" s="140" t="n"/>
    </row>
    <row customHeight="1" ht="15.75" r="136" s="75">
      <c r="A136" s="137" t="n">
        <v>0.005</v>
      </c>
      <c r="B136" s="138">
        <f>IF('Time Series Inputs'!A136="","",'Time Series Inputs'!A136)</f>
        <v/>
      </c>
      <c r="C136" s="139">
        <f>IF('Time Series Inputs'!B136="","",'Time Series Inputs'!B136)</f>
        <v/>
      </c>
      <c r="D136" s="139">
        <f>IF('Time Series Inputs'!C136="","",'Time Series Inputs'!C136)</f>
        <v/>
      </c>
      <c r="E136" s="140" t="n"/>
      <c r="F136" s="140" t="n"/>
      <c r="G136" s="140" t="n"/>
      <c r="H136" s="140" t="n"/>
      <c r="I136" s="140" t="n"/>
      <c r="J136" s="140" t="n"/>
      <c r="K136" s="140" t="n"/>
      <c r="L136" s="140" t="n"/>
      <c r="M136" s="140" t="n"/>
      <c r="N136" s="140" t="n"/>
      <c r="O136" s="140" t="n"/>
      <c r="P136" s="140" t="n"/>
      <c r="Q136" s="140" t="n"/>
      <c r="R136" s="140" t="n"/>
      <c r="S136" s="140" t="n"/>
    </row>
    <row customHeight="1" ht="15.75" r="137" s="75">
      <c r="A137" s="137" t="n">
        <v>0.005</v>
      </c>
      <c r="B137" s="138">
        <f>IF('Time Series Inputs'!A137="","",'Time Series Inputs'!A137)</f>
        <v/>
      </c>
      <c r="C137" s="139">
        <f>IF('Time Series Inputs'!B137="","",'Time Series Inputs'!B137)</f>
        <v/>
      </c>
      <c r="D137" s="139">
        <f>IF('Time Series Inputs'!C137="","",'Time Series Inputs'!C137)</f>
        <v/>
      </c>
      <c r="E137" s="140" t="n"/>
      <c r="F137" s="140" t="n"/>
      <c r="G137" s="140" t="n"/>
      <c r="H137" s="140" t="n"/>
      <c r="I137" s="140" t="n"/>
      <c r="J137" s="140" t="n"/>
      <c r="K137" s="140" t="n"/>
      <c r="L137" s="140" t="n"/>
      <c r="M137" s="140" t="n"/>
      <c r="N137" s="140" t="n"/>
      <c r="O137" s="140" t="n"/>
      <c r="P137" s="140" t="n"/>
      <c r="Q137" s="140" t="n"/>
      <c r="R137" s="140" t="n"/>
      <c r="S137" s="140" t="n"/>
    </row>
    <row customHeight="1" ht="15.75" r="138" s="75">
      <c r="A138" s="137" t="n">
        <v>0.005</v>
      </c>
      <c r="B138" s="138">
        <f>IF('Time Series Inputs'!A138="","",'Time Series Inputs'!A138)</f>
        <v/>
      </c>
      <c r="C138" s="139">
        <f>IF('Time Series Inputs'!B138="","",'Time Series Inputs'!B138)</f>
        <v/>
      </c>
      <c r="D138" s="139">
        <f>IF('Time Series Inputs'!C138="","",'Time Series Inputs'!C138)</f>
        <v/>
      </c>
      <c r="E138" s="140" t="n"/>
      <c r="F138" s="140" t="n"/>
      <c r="G138" s="140" t="n"/>
      <c r="H138" s="140" t="n"/>
      <c r="I138" s="140" t="n"/>
      <c r="J138" s="140" t="n"/>
      <c r="K138" s="140" t="n"/>
      <c r="L138" s="140" t="n"/>
      <c r="M138" s="140" t="n"/>
      <c r="N138" s="140" t="n"/>
      <c r="O138" s="140" t="n"/>
      <c r="P138" s="140" t="n"/>
      <c r="Q138" s="140" t="n"/>
      <c r="R138" s="140" t="n"/>
      <c r="S138" s="140" t="n"/>
    </row>
    <row customHeight="1" ht="15.75" r="139" s="75">
      <c r="A139" s="137" t="n">
        <v>0.005</v>
      </c>
      <c r="B139" s="138">
        <f>IF('Time Series Inputs'!A139="","",'Time Series Inputs'!A139)</f>
        <v/>
      </c>
      <c r="C139" s="139">
        <f>IF('Time Series Inputs'!B139="","",'Time Series Inputs'!B139)</f>
        <v/>
      </c>
      <c r="D139" s="139">
        <f>IF('Time Series Inputs'!C139="","",'Time Series Inputs'!C139)</f>
        <v/>
      </c>
      <c r="E139" s="140" t="n"/>
      <c r="F139" s="140" t="n"/>
      <c r="G139" s="140" t="n"/>
      <c r="H139" s="140" t="n"/>
      <c r="I139" s="140" t="n"/>
      <c r="J139" s="140" t="n"/>
      <c r="K139" s="140" t="n"/>
      <c r="L139" s="140" t="n"/>
      <c r="M139" s="140" t="n"/>
      <c r="N139" s="140" t="n"/>
      <c r="O139" s="140" t="n"/>
      <c r="P139" s="140" t="n"/>
      <c r="Q139" s="140" t="n"/>
      <c r="R139" s="140" t="n"/>
      <c r="S139" s="140" t="n"/>
    </row>
    <row customHeight="1" ht="15.75" r="140" s="75">
      <c r="A140" s="137" t="n">
        <v>0.005</v>
      </c>
      <c r="B140" s="138">
        <f>IF('Time Series Inputs'!A140="","",'Time Series Inputs'!A140)</f>
        <v/>
      </c>
      <c r="C140" s="139">
        <f>IF('Time Series Inputs'!B140="","",'Time Series Inputs'!B140)</f>
        <v/>
      </c>
      <c r="D140" s="139">
        <f>IF('Time Series Inputs'!C140="","",'Time Series Inputs'!C140)</f>
        <v/>
      </c>
      <c r="E140" s="140" t="n"/>
      <c r="F140" s="140" t="n"/>
      <c r="G140" s="140" t="n"/>
      <c r="H140" s="140" t="n"/>
      <c r="I140" s="140" t="n"/>
      <c r="J140" s="140" t="n"/>
      <c r="K140" s="140" t="n"/>
      <c r="L140" s="140" t="n"/>
      <c r="M140" s="140" t="n"/>
      <c r="N140" s="140" t="n"/>
      <c r="O140" s="140" t="n"/>
      <c r="P140" s="140" t="n"/>
      <c r="Q140" s="140" t="n"/>
      <c r="R140" s="140" t="n"/>
      <c r="S140" s="140" t="n"/>
    </row>
    <row customHeight="1" ht="15.75" r="141" s="75">
      <c r="A141" s="137" t="n">
        <v>0.005</v>
      </c>
      <c r="B141" s="138">
        <f>IF('Time Series Inputs'!A141="","",'Time Series Inputs'!A141)</f>
        <v/>
      </c>
      <c r="C141" s="139">
        <f>IF('Time Series Inputs'!B141="","",'Time Series Inputs'!B141)</f>
        <v/>
      </c>
      <c r="D141" s="139">
        <f>IF('Time Series Inputs'!C141="","",'Time Series Inputs'!C141)</f>
        <v/>
      </c>
      <c r="E141" s="140" t="n"/>
      <c r="F141" s="140" t="n"/>
      <c r="G141" s="140" t="n"/>
      <c r="H141" s="140" t="n"/>
      <c r="I141" s="140" t="n"/>
      <c r="J141" s="140" t="n"/>
      <c r="K141" s="140" t="n"/>
      <c r="L141" s="140" t="n"/>
      <c r="M141" s="140" t="n"/>
      <c r="N141" s="140" t="n"/>
      <c r="O141" s="140" t="n"/>
      <c r="P141" s="140" t="n"/>
      <c r="Q141" s="140" t="n"/>
      <c r="R141" s="140" t="n"/>
      <c r="S141" s="140" t="n"/>
    </row>
    <row customHeight="1" ht="15.75" r="142" s="75">
      <c r="A142" s="137" t="n">
        <v>0.005</v>
      </c>
      <c r="B142" s="138">
        <f>IF('Time Series Inputs'!A142="","",'Time Series Inputs'!A142)</f>
        <v/>
      </c>
      <c r="C142" s="139">
        <f>IF('Time Series Inputs'!B142="","",'Time Series Inputs'!B142)</f>
        <v/>
      </c>
      <c r="D142" s="139">
        <f>IF('Time Series Inputs'!C142="","",'Time Series Inputs'!C142)</f>
        <v/>
      </c>
      <c r="E142" s="140" t="n"/>
      <c r="F142" s="140" t="n"/>
      <c r="G142" s="140" t="n"/>
      <c r="H142" s="140" t="n"/>
      <c r="I142" s="140" t="n"/>
      <c r="J142" s="140" t="n"/>
      <c r="K142" s="140" t="n"/>
      <c r="L142" s="140" t="n"/>
      <c r="M142" s="140" t="n"/>
      <c r="N142" s="140" t="n"/>
      <c r="O142" s="140" t="n"/>
      <c r="P142" s="140" t="n"/>
      <c r="Q142" s="140" t="n"/>
      <c r="R142" s="140" t="n"/>
      <c r="S142" s="140" t="n"/>
    </row>
    <row customHeight="1" ht="15.75" r="143" s="75">
      <c r="A143" s="137" t="n">
        <v>0.005</v>
      </c>
      <c r="B143" s="138">
        <f>IF('Time Series Inputs'!A143="","",'Time Series Inputs'!A143)</f>
        <v/>
      </c>
      <c r="C143" s="139">
        <f>IF('Time Series Inputs'!B143="","",'Time Series Inputs'!B143)</f>
        <v/>
      </c>
      <c r="D143" s="139">
        <f>IF('Time Series Inputs'!C143="","",'Time Series Inputs'!C143)</f>
        <v/>
      </c>
      <c r="E143" s="140" t="n"/>
      <c r="F143" s="140" t="n"/>
      <c r="G143" s="140" t="n"/>
      <c r="H143" s="140" t="n"/>
      <c r="I143" s="140" t="n"/>
      <c r="J143" s="140" t="n"/>
      <c r="K143" s="140" t="n"/>
      <c r="L143" s="140" t="n"/>
      <c r="M143" s="140" t="n"/>
      <c r="N143" s="140" t="n"/>
      <c r="O143" s="140" t="n"/>
      <c r="P143" s="140" t="n"/>
      <c r="Q143" s="140" t="n"/>
      <c r="R143" s="140" t="n"/>
      <c r="S143" s="140" t="n"/>
    </row>
    <row customHeight="1" ht="15.75" r="144" s="75">
      <c r="A144" s="137" t="n">
        <v>0.005</v>
      </c>
      <c r="B144" s="138">
        <f>IF('Time Series Inputs'!A144="","",'Time Series Inputs'!A144)</f>
        <v/>
      </c>
      <c r="C144" s="139">
        <f>IF('Time Series Inputs'!B144="","",'Time Series Inputs'!B144)</f>
        <v/>
      </c>
      <c r="D144" s="139">
        <f>IF('Time Series Inputs'!C144="","",'Time Series Inputs'!C144)</f>
        <v/>
      </c>
      <c r="E144" s="140" t="n"/>
      <c r="F144" s="140" t="n"/>
      <c r="G144" s="140" t="n"/>
      <c r="H144" s="140" t="n"/>
      <c r="I144" s="140" t="n"/>
      <c r="J144" s="140" t="n"/>
      <c r="K144" s="140" t="n"/>
      <c r="L144" s="140" t="n"/>
      <c r="M144" s="140" t="n"/>
      <c r="N144" s="140" t="n"/>
      <c r="O144" s="140" t="n"/>
      <c r="P144" s="140" t="n"/>
      <c r="Q144" s="140" t="n"/>
      <c r="R144" s="140" t="n"/>
      <c r="S144" s="140" t="n"/>
    </row>
    <row customHeight="1" ht="15.75" r="145" s="75">
      <c r="A145" s="137" t="n">
        <v>0.005</v>
      </c>
      <c r="B145" s="138">
        <f>IF('Time Series Inputs'!A145="","",'Time Series Inputs'!A145)</f>
        <v/>
      </c>
      <c r="C145" s="139">
        <f>IF('Time Series Inputs'!B145="","",'Time Series Inputs'!B145)</f>
        <v/>
      </c>
      <c r="D145" s="139">
        <f>IF('Time Series Inputs'!C145="","",'Time Series Inputs'!C145)</f>
        <v/>
      </c>
      <c r="E145" s="140" t="n"/>
      <c r="F145" s="140" t="n"/>
      <c r="G145" s="140" t="n"/>
      <c r="H145" s="140" t="n"/>
      <c r="I145" s="140" t="n"/>
      <c r="J145" s="140" t="n"/>
      <c r="K145" s="140" t="n"/>
      <c r="L145" s="140" t="n"/>
      <c r="M145" s="140" t="n"/>
      <c r="N145" s="140" t="n"/>
      <c r="O145" s="140" t="n"/>
      <c r="P145" s="140" t="n"/>
      <c r="Q145" s="140" t="n"/>
      <c r="R145" s="140" t="n"/>
      <c r="S145" s="140" t="n"/>
    </row>
    <row customHeight="1" ht="15.75" r="146" s="75">
      <c r="A146" s="137" t="n">
        <v>0.005</v>
      </c>
      <c r="B146" s="138">
        <f>IF('Time Series Inputs'!A146="","",'Time Series Inputs'!A146)</f>
        <v/>
      </c>
      <c r="C146" s="139">
        <f>IF('Time Series Inputs'!B146="","",'Time Series Inputs'!B146)</f>
        <v/>
      </c>
      <c r="D146" s="139">
        <f>IF('Time Series Inputs'!C146="","",'Time Series Inputs'!C146)</f>
        <v/>
      </c>
      <c r="E146" s="140" t="n"/>
      <c r="F146" s="140" t="n"/>
      <c r="G146" s="140" t="n"/>
      <c r="H146" s="140" t="n"/>
      <c r="I146" s="140" t="n"/>
      <c r="J146" s="140" t="n"/>
      <c r="K146" s="140" t="n"/>
      <c r="L146" s="140" t="n"/>
      <c r="M146" s="140" t="n"/>
      <c r="N146" s="140" t="n"/>
      <c r="O146" s="140" t="n"/>
      <c r="P146" s="140" t="n"/>
      <c r="Q146" s="140" t="n"/>
      <c r="R146" s="140" t="n"/>
      <c r="S146" s="140" t="n"/>
    </row>
    <row customHeight="1" ht="15.75" r="147" s="75">
      <c r="A147" s="137" t="n">
        <v>0.005</v>
      </c>
      <c r="B147" s="138">
        <f>IF('Time Series Inputs'!A147="","",'Time Series Inputs'!A147)</f>
        <v/>
      </c>
      <c r="C147" s="139">
        <f>IF('Time Series Inputs'!B147="","",'Time Series Inputs'!B147)</f>
        <v/>
      </c>
      <c r="D147" s="139">
        <f>IF('Time Series Inputs'!C147="","",'Time Series Inputs'!C147)</f>
        <v/>
      </c>
      <c r="E147" s="140" t="n"/>
      <c r="F147" s="140" t="n"/>
      <c r="G147" s="140" t="n"/>
      <c r="H147" s="140" t="n"/>
      <c r="I147" s="140" t="n"/>
      <c r="J147" s="140" t="n"/>
      <c r="K147" s="140" t="n"/>
      <c r="L147" s="140" t="n"/>
      <c r="M147" s="140" t="n"/>
      <c r="N147" s="140" t="n"/>
      <c r="O147" s="140" t="n"/>
      <c r="P147" s="140" t="n"/>
      <c r="Q147" s="140" t="n"/>
      <c r="R147" s="140" t="n"/>
      <c r="S147" s="140" t="n"/>
    </row>
    <row customHeight="1" ht="15.75" r="148" s="75">
      <c r="A148" s="137" t="n">
        <v>0.005</v>
      </c>
      <c r="B148" s="138">
        <f>IF('Time Series Inputs'!A148="","",'Time Series Inputs'!A148)</f>
        <v/>
      </c>
      <c r="C148" s="139">
        <f>IF('Time Series Inputs'!B148="","",'Time Series Inputs'!B148)</f>
        <v/>
      </c>
      <c r="D148" s="139">
        <f>IF('Time Series Inputs'!C148="","",'Time Series Inputs'!C148)</f>
        <v/>
      </c>
      <c r="E148" s="140" t="n"/>
      <c r="F148" s="140" t="n"/>
      <c r="G148" s="140" t="n"/>
      <c r="H148" s="140" t="n"/>
      <c r="I148" s="140" t="n"/>
      <c r="J148" s="140" t="n"/>
      <c r="K148" s="140" t="n"/>
      <c r="L148" s="140" t="n"/>
      <c r="M148" s="140" t="n"/>
      <c r="N148" s="140" t="n"/>
      <c r="O148" s="140" t="n"/>
      <c r="P148" s="140" t="n"/>
      <c r="Q148" s="140" t="n"/>
      <c r="R148" s="140" t="n"/>
      <c r="S148" s="140" t="n"/>
    </row>
    <row customHeight="1" ht="15.75" r="149" s="75">
      <c r="A149" s="137" t="n">
        <v>0.005</v>
      </c>
      <c r="B149" s="138">
        <f>IF('Time Series Inputs'!A149="","",'Time Series Inputs'!A149)</f>
        <v/>
      </c>
      <c r="C149" s="139">
        <f>IF('Time Series Inputs'!B149="","",'Time Series Inputs'!B149)</f>
        <v/>
      </c>
      <c r="D149" s="139">
        <f>IF('Time Series Inputs'!C149="","",'Time Series Inputs'!C149)</f>
        <v/>
      </c>
      <c r="E149" s="140" t="n"/>
      <c r="F149" s="140" t="n"/>
      <c r="G149" s="140" t="n"/>
      <c r="H149" s="140" t="n"/>
      <c r="I149" s="140" t="n"/>
      <c r="J149" s="140" t="n"/>
      <c r="K149" s="140" t="n"/>
      <c r="L149" s="140" t="n"/>
      <c r="M149" s="140" t="n"/>
      <c r="N149" s="140" t="n"/>
      <c r="O149" s="140" t="n"/>
      <c r="P149" s="140" t="n"/>
      <c r="Q149" s="140" t="n"/>
      <c r="R149" s="140" t="n"/>
      <c r="S149" s="140" t="n"/>
    </row>
    <row customHeight="1" ht="15.75" r="150" s="75">
      <c r="A150" s="137" t="n">
        <v>0.005</v>
      </c>
      <c r="B150" s="138">
        <f>IF('Time Series Inputs'!A150="","",'Time Series Inputs'!A150)</f>
        <v/>
      </c>
      <c r="C150" s="139">
        <f>IF('Time Series Inputs'!B150="","",'Time Series Inputs'!B150)</f>
        <v/>
      </c>
      <c r="D150" s="139">
        <f>IF('Time Series Inputs'!C150="","",'Time Series Inputs'!C150)</f>
        <v/>
      </c>
      <c r="E150" s="140" t="n"/>
      <c r="F150" s="140" t="n"/>
      <c r="G150" s="140" t="n"/>
      <c r="H150" s="140" t="n"/>
      <c r="I150" s="140" t="n"/>
      <c r="J150" s="140" t="n"/>
      <c r="K150" s="140" t="n"/>
      <c r="L150" s="140" t="n"/>
      <c r="M150" s="140" t="n"/>
      <c r="N150" s="140" t="n"/>
      <c r="O150" s="140" t="n"/>
      <c r="P150" s="140" t="n"/>
      <c r="Q150" s="140" t="n"/>
      <c r="R150" s="140" t="n"/>
      <c r="S150" s="140" t="n"/>
    </row>
    <row customHeight="1" ht="15.75" r="151" s="75">
      <c r="A151" s="137" t="n">
        <v>0.005</v>
      </c>
      <c r="B151" s="138">
        <f>IF('Time Series Inputs'!A151="","",'Time Series Inputs'!A151)</f>
        <v/>
      </c>
      <c r="C151" s="139">
        <f>IF('Time Series Inputs'!B151="","",'Time Series Inputs'!B151)</f>
        <v/>
      </c>
      <c r="D151" s="139">
        <f>IF('Time Series Inputs'!C151="","",'Time Series Inputs'!C151)</f>
        <v/>
      </c>
      <c r="E151" s="140" t="n"/>
      <c r="F151" s="140" t="n"/>
      <c r="G151" s="140" t="n"/>
      <c r="H151" s="140" t="n"/>
      <c r="I151" s="140" t="n"/>
      <c r="J151" s="140" t="n"/>
      <c r="K151" s="140" t="n"/>
      <c r="L151" s="140" t="n"/>
      <c r="M151" s="140" t="n"/>
      <c r="N151" s="140" t="n"/>
      <c r="O151" s="140" t="n"/>
      <c r="P151" s="140" t="n"/>
      <c r="Q151" s="140" t="n"/>
      <c r="R151" s="140" t="n"/>
      <c r="S151" s="140" t="n"/>
    </row>
    <row customHeight="1" ht="15.75" r="152" s="75">
      <c r="A152" s="137" t="n">
        <v>0.005</v>
      </c>
      <c r="B152" s="138">
        <f>IF('Time Series Inputs'!A152="","",'Time Series Inputs'!A152)</f>
        <v/>
      </c>
      <c r="C152" s="139">
        <f>IF('Time Series Inputs'!B152="","",'Time Series Inputs'!B152)</f>
        <v/>
      </c>
      <c r="D152" s="139">
        <f>IF('Time Series Inputs'!C152="","",'Time Series Inputs'!C152)</f>
        <v/>
      </c>
      <c r="E152" s="140" t="n"/>
      <c r="F152" s="140" t="n"/>
      <c r="G152" s="140" t="n"/>
      <c r="H152" s="140" t="n"/>
      <c r="I152" s="140" t="n"/>
      <c r="J152" s="140" t="n"/>
      <c r="K152" s="140" t="n"/>
      <c r="L152" s="140" t="n"/>
      <c r="M152" s="140" t="n"/>
      <c r="N152" s="140" t="n"/>
      <c r="O152" s="140" t="n"/>
      <c r="P152" s="140" t="n"/>
      <c r="Q152" s="140" t="n"/>
      <c r="R152" s="140" t="n"/>
      <c r="S152" s="140" t="n"/>
    </row>
    <row customHeight="1" ht="15.75" r="153" s="75">
      <c r="A153" s="137" t="n">
        <v>0.005</v>
      </c>
      <c r="B153" s="138">
        <f>IF('Time Series Inputs'!A153="","",'Time Series Inputs'!A153)</f>
        <v/>
      </c>
      <c r="C153" s="139">
        <f>IF('Time Series Inputs'!B153="","",'Time Series Inputs'!B153)</f>
        <v/>
      </c>
      <c r="D153" s="139">
        <f>IF('Time Series Inputs'!C153="","",'Time Series Inputs'!C153)</f>
        <v/>
      </c>
      <c r="E153" s="140" t="n"/>
      <c r="F153" s="140" t="n"/>
      <c r="G153" s="140" t="n"/>
      <c r="H153" s="140" t="n"/>
      <c r="I153" s="140" t="n"/>
      <c r="J153" s="140" t="n"/>
      <c r="K153" s="140" t="n"/>
      <c r="L153" s="140" t="n"/>
      <c r="M153" s="140" t="n"/>
      <c r="N153" s="140" t="n"/>
      <c r="O153" s="140" t="n"/>
      <c r="P153" s="140" t="n"/>
      <c r="Q153" s="140" t="n"/>
      <c r="R153" s="140" t="n"/>
      <c r="S153" s="140" t="n"/>
    </row>
    <row customHeight="1" ht="15.75" r="154" s="75">
      <c r="A154" s="137" t="n">
        <v>0.005</v>
      </c>
      <c r="B154" s="138">
        <f>IF('Time Series Inputs'!A154="","",'Time Series Inputs'!A154)</f>
        <v/>
      </c>
      <c r="C154" s="139">
        <f>IF('Time Series Inputs'!B154="","",'Time Series Inputs'!B154)</f>
        <v/>
      </c>
      <c r="D154" s="139">
        <f>IF('Time Series Inputs'!C154="","",'Time Series Inputs'!C154)</f>
        <v/>
      </c>
      <c r="E154" s="140" t="n"/>
      <c r="F154" s="140" t="n"/>
      <c r="G154" s="140" t="n"/>
      <c r="H154" s="140" t="n"/>
      <c r="I154" s="140" t="n"/>
      <c r="J154" s="140" t="n"/>
      <c r="K154" s="140" t="n"/>
      <c r="L154" s="140" t="n"/>
      <c r="M154" s="140" t="n"/>
      <c r="N154" s="140" t="n"/>
      <c r="O154" s="140" t="n"/>
      <c r="P154" s="140" t="n"/>
      <c r="Q154" s="140" t="n"/>
      <c r="R154" s="140" t="n"/>
      <c r="S154" s="140" t="n"/>
    </row>
    <row customHeight="1" ht="15.75" r="155" s="75">
      <c r="A155" s="137" t="n">
        <v>0.005</v>
      </c>
      <c r="B155" s="138">
        <f>IF('Time Series Inputs'!A155="","",'Time Series Inputs'!A155)</f>
        <v/>
      </c>
      <c r="C155" s="139">
        <f>IF('Time Series Inputs'!B155="","",'Time Series Inputs'!B155)</f>
        <v/>
      </c>
      <c r="D155" s="139">
        <f>IF('Time Series Inputs'!C155="","",'Time Series Inputs'!C155)</f>
        <v/>
      </c>
      <c r="E155" s="140" t="n"/>
      <c r="F155" s="140" t="n"/>
      <c r="G155" s="140" t="n"/>
      <c r="H155" s="140" t="n"/>
      <c r="I155" s="140" t="n"/>
      <c r="J155" s="140" t="n"/>
      <c r="K155" s="140" t="n"/>
      <c r="L155" s="140" t="n"/>
      <c r="M155" s="140" t="n"/>
      <c r="N155" s="140" t="n"/>
      <c r="O155" s="140" t="n"/>
      <c r="P155" s="140" t="n"/>
      <c r="Q155" s="140" t="n"/>
      <c r="R155" s="140" t="n"/>
      <c r="S155" s="140" t="n"/>
    </row>
    <row customHeight="1" ht="15.75" r="156" s="75">
      <c r="A156" s="137" t="n">
        <v>0.005</v>
      </c>
      <c r="B156" s="138">
        <f>IF('Time Series Inputs'!A156="","",'Time Series Inputs'!A156)</f>
        <v/>
      </c>
      <c r="C156" s="139">
        <f>IF('Time Series Inputs'!B156="","",'Time Series Inputs'!B156)</f>
        <v/>
      </c>
      <c r="D156" s="139">
        <f>IF('Time Series Inputs'!C156="","",'Time Series Inputs'!C156)</f>
        <v/>
      </c>
      <c r="E156" s="140" t="n"/>
      <c r="F156" s="140" t="n"/>
      <c r="G156" s="140" t="n"/>
      <c r="H156" s="140" t="n"/>
      <c r="I156" s="140" t="n"/>
      <c r="J156" s="140" t="n"/>
      <c r="K156" s="140" t="n"/>
      <c r="L156" s="140" t="n"/>
      <c r="M156" s="140" t="n"/>
      <c r="N156" s="140" t="n"/>
      <c r="O156" s="140" t="n"/>
      <c r="P156" s="140" t="n"/>
      <c r="Q156" s="140" t="n"/>
      <c r="R156" s="140" t="n"/>
      <c r="S156" s="140" t="n"/>
    </row>
    <row customHeight="1" ht="15.75" r="157" s="75">
      <c r="A157" s="137" t="n">
        <v>0.005</v>
      </c>
      <c r="B157" s="138">
        <f>IF('Time Series Inputs'!A157="","",'Time Series Inputs'!A157)</f>
        <v/>
      </c>
      <c r="C157" s="139">
        <f>IF('Time Series Inputs'!B157="","",'Time Series Inputs'!B157)</f>
        <v/>
      </c>
      <c r="D157" s="139">
        <f>IF('Time Series Inputs'!C157="","",'Time Series Inputs'!C157)</f>
        <v/>
      </c>
      <c r="E157" s="140" t="n"/>
      <c r="F157" s="140" t="n"/>
      <c r="G157" s="140" t="n"/>
      <c r="H157" s="140" t="n"/>
      <c r="I157" s="140" t="n"/>
      <c r="J157" s="140" t="n"/>
      <c r="K157" s="140" t="n"/>
      <c r="L157" s="140" t="n"/>
      <c r="M157" s="140" t="n"/>
      <c r="N157" s="140" t="n"/>
      <c r="O157" s="140" t="n"/>
      <c r="P157" s="140" t="n"/>
      <c r="Q157" s="140" t="n"/>
      <c r="R157" s="140" t="n"/>
      <c r="S157" s="140" t="n"/>
    </row>
    <row customHeight="1" ht="15.75" r="158" s="75">
      <c r="A158" s="137" t="n">
        <v>0.005</v>
      </c>
      <c r="B158" s="138">
        <f>IF('Time Series Inputs'!A158="","",'Time Series Inputs'!A158)</f>
        <v/>
      </c>
      <c r="C158" s="139">
        <f>IF('Time Series Inputs'!B158="","",'Time Series Inputs'!B158)</f>
        <v/>
      </c>
      <c r="D158" s="139">
        <f>IF('Time Series Inputs'!C158="","",'Time Series Inputs'!C158)</f>
        <v/>
      </c>
      <c r="E158" s="140" t="n"/>
      <c r="F158" s="140" t="n"/>
      <c r="G158" s="140" t="n"/>
      <c r="H158" s="140" t="n"/>
      <c r="I158" s="140" t="n"/>
      <c r="J158" s="140" t="n"/>
      <c r="K158" s="140" t="n"/>
      <c r="L158" s="140" t="n"/>
      <c r="M158" s="140" t="n"/>
      <c r="N158" s="140" t="n"/>
      <c r="O158" s="140" t="n"/>
      <c r="P158" s="140" t="n"/>
      <c r="Q158" s="140" t="n"/>
      <c r="R158" s="140" t="n"/>
      <c r="S158" s="140" t="n"/>
    </row>
    <row customHeight="1" ht="15.75" r="159" s="75">
      <c r="A159" s="137" t="n">
        <v>0.005</v>
      </c>
      <c r="B159" s="138">
        <f>IF('Time Series Inputs'!A159="","",'Time Series Inputs'!A159)</f>
        <v/>
      </c>
      <c r="C159" s="139">
        <f>IF('Time Series Inputs'!B159="","",'Time Series Inputs'!B159)</f>
        <v/>
      </c>
      <c r="D159" s="139">
        <f>IF('Time Series Inputs'!C159="","",'Time Series Inputs'!C159)</f>
        <v/>
      </c>
      <c r="E159" s="140" t="n"/>
      <c r="F159" s="140" t="n"/>
      <c r="G159" s="140" t="n"/>
      <c r="H159" s="140" t="n"/>
      <c r="I159" s="140" t="n"/>
      <c r="J159" s="140" t="n"/>
      <c r="K159" s="140" t="n"/>
      <c r="L159" s="140" t="n"/>
      <c r="M159" s="140" t="n"/>
      <c r="N159" s="140" t="n"/>
      <c r="O159" s="140" t="n"/>
      <c r="P159" s="140" t="n"/>
      <c r="Q159" s="140" t="n"/>
      <c r="R159" s="140" t="n"/>
      <c r="S159" s="140" t="n"/>
    </row>
    <row customHeight="1" ht="15.75" r="160" s="75">
      <c r="A160" s="137" t="n">
        <v>0.005</v>
      </c>
      <c r="B160" s="138">
        <f>IF('Time Series Inputs'!A160="","",'Time Series Inputs'!A160)</f>
        <v/>
      </c>
      <c r="C160" s="139">
        <f>IF('Time Series Inputs'!B160="","",'Time Series Inputs'!B160)</f>
        <v/>
      </c>
      <c r="D160" s="139">
        <f>IF('Time Series Inputs'!C160="","",'Time Series Inputs'!C160)</f>
        <v/>
      </c>
      <c r="E160" s="140" t="n"/>
      <c r="F160" s="140" t="n"/>
      <c r="G160" s="140" t="n"/>
      <c r="H160" s="140" t="n"/>
      <c r="I160" s="140" t="n"/>
      <c r="J160" s="140" t="n"/>
      <c r="K160" s="140" t="n"/>
      <c r="L160" s="140" t="n"/>
      <c r="M160" s="140" t="n"/>
      <c r="N160" s="140" t="n"/>
      <c r="O160" s="140" t="n"/>
      <c r="P160" s="140" t="n"/>
      <c r="Q160" s="140" t="n"/>
      <c r="R160" s="140" t="n"/>
      <c r="S160" s="140" t="n"/>
    </row>
    <row customHeight="1" ht="15.75" r="161" s="75">
      <c r="A161" s="137" t="n">
        <v>0.005</v>
      </c>
      <c r="B161" s="138">
        <f>IF('Time Series Inputs'!A161="","",'Time Series Inputs'!A161)</f>
        <v/>
      </c>
      <c r="C161" s="139">
        <f>IF('Time Series Inputs'!B161="","",'Time Series Inputs'!B161)</f>
        <v/>
      </c>
      <c r="D161" s="139">
        <f>IF('Time Series Inputs'!C161="","",'Time Series Inputs'!C161)</f>
        <v/>
      </c>
      <c r="E161" s="140" t="n"/>
      <c r="F161" s="140" t="n"/>
      <c r="G161" s="140" t="n"/>
      <c r="H161" s="140" t="n"/>
      <c r="I161" s="140" t="n"/>
      <c r="J161" s="140" t="n"/>
      <c r="K161" s="140" t="n"/>
      <c r="L161" s="140" t="n"/>
      <c r="M161" s="140" t="n"/>
      <c r="N161" s="140" t="n"/>
      <c r="O161" s="140" t="n"/>
      <c r="P161" s="140" t="n"/>
      <c r="Q161" s="140" t="n"/>
      <c r="R161" s="140" t="n"/>
      <c r="S161" s="140" t="n"/>
    </row>
    <row customHeight="1" ht="15.75" r="162" s="75">
      <c r="A162" s="137" t="n">
        <v>0.005</v>
      </c>
      <c r="B162" s="138">
        <f>IF('Time Series Inputs'!A162="","",'Time Series Inputs'!A162)</f>
        <v/>
      </c>
      <c r="C162" s="139">
        <f>IF('Time Series Inputs'!B162="","",'Time Series Inputs'!B162)</f>
        <v/>
      </c>
      <c r="D162" s="139">
        <f>IF('Time Series Inputs'!C162="","",'Time Series Inputs'!C162)</f>
        <v/>
      </c>
      <c r="E162" s="140" t="n"/>
      <c r="F162" s="140" t="n"/>
      <c r="G162" s="140" t="n"/>
      <c r="H162" s="140" t="n"/>
      <c r="I162" s="140" t="n"/>
      <c r="J162" s="140" t="n"/>
      <c r="K162" s="140" t="n"/>
      <c r="L162" s="140" t="n"/>
      <c r="M162" s="140" t="n"/>
      <c r="N162" s="140" t="n"/>
      <c r="O162" s="140" t="n"/>
      <c r="P162" s="140" t="n"/>
      <c r="Q162" s="140" t="n"/>
      <c r="R162" s="140" t="n"/>
      <c r="S162" s="140" t="n"/>
    </row>
    <row customHeight="1" ht="15.75" r="163" s="75">
      <c r="A163" s="137" t="n">
        <v>0.005</v>
      </c>
      <c r="B163" s="138">
        <f>IF('Time Series Inputs'!A163="","",'Time Series Inputs'!A163)</f>
        <v/>
      </c>
      <c r="C163" s="139">
        <f>IF('Time Series Inputs'!B163="","",'Time Series Inputs'!B163)</f>
        <v/>
      </c>
      <c r="D163" s="139">
        <f>IF('Time Series Inputs'!C163="","",'Time Series Inputs'!C163)</f>
        <v/>
      </c>
      <c r="E163" s="140" t="n"/>
      <c r="F163" s="140" t="n"/>
      <c r="G163" s="140" t="n"/>
      <c r="H163" s="140" t="n"/>
      <c r="I163" s="140" t="n"/>
      <c r="J163" s="140" t="n"/>
      <c r="K163" s="140" t="n"/>
      <c r="L163" s="140" t="n"/>
      <c r="M163" s="140" t="n"/>
      <c r="N163" s="140" t="n"/>
      <c r="O163" s="140" t="n"/>
      <c r="P163" s="140" t="n"/>
      <c r="Q163" s="140" t="n"/>
      <c r="R163" s="140" t="n"/>
      <c r="S163" s="140" t="n"/>
    </row>
    <row customHeight="1" ht="15.75" r="164" s="75">
      <c r="A164" s="137" t="n">
        <v>0.005</v>
      </c>
      <c r="B164" s="138">
        <f>IF('Time Series Inputs'!A164="","",'Time Series Inputs'!A164)</f>
        <v/>
      </c>
      <c r="C164" s="139">
        <f>IF('Time Series Inputs'!B164="","",'Time Series Inputs'!B164)</f>
        <v/>
      </c>
      <c r="D164" s="139">
        <f>IF('Time Series Inputs'!C164="","",'Time Series Inputs'!C164)</f>
        <v/>
      </c>
      <c r="E164" s="140" t="n"/>
      <c r="F164" s="140" t="n"/>
      <c r="G164" s="140" t="n"/>
      <c r="H164" s="140" t="n"/>
      <c r="I164" s="140" t="n"/>
      <c r="J164" s="140" t="n"/>
      <c r="K164" s="140" t="n"/>
      <c r="L164" s="140" t="n"/>
      <c r="M164" s="140" t="n"/>
      <c r="N164" s="140" t="n"/>
      <c r="O164" s="140" t="n"/>
      <c r="P164" s="140" t="n"/>
      <c r="Q164" s="140" t="n"/>
      <c r="R164" s="140" t="n"/>
      <c r="S164" s="140" t="n"/>
    </row>
    <row customHeight="1" ht="15.75" r="165" s="75">
      <c r="A165" s="137" t="n">
        <v>0.005</v>
      </c>
      <c r="B165" s="138">
        <f>IF('Time Series Inputs'!A165="","",'Time Series Inputs'!A165)</f>
        <v/>
      </c>
      <c r="C165" s="139">
        <f>IF('Time Series Inputs'!B165="","",'Time Series Inputs'!B165)</f>
        <v/>
      </c>
      <c r="D165" s="139">
        <f>IF('Time Series Inputs'!C165="","",'Time Series Inputs'!C165)</f>
        <v/>
      </c>
      <c r="E165" s="140" t="n"/>
      <c r="F165" s="140" t="n"/>
      <c r="G165" s="140" t="n"/>
      <c r="H165" s="140" t="n"/>
      <c r="I165" s="140" t="n"/>
      <c r="J165" s="140" t="n"/>
      <c r="K165" s="140" t="n"/>
      <c r="L165" s="140" t="n"/>
      <c r="M165" s="140" t="n"/>
      <c r="N165" s="140" t="n"/>
      <c r="O165" s="140" t="n"/>
      <c r="P165" s="140" t="n"/>
      <c r="Q165" s="140" t="n"/>
      <c r="R165" s="140" t="n"/>
      <c r="S165" s="140" t="n"/>
    </row>
    <row customHeight="1" ht="15.75" r="166" s="75">
      <c r="A166" s="137" t="n">
        <v>0.005</v>
      </c>
      <c r="B166" s="138">
        <f>IF('Time Series Inputs'!A166="","",'Time Series Inputs'!A166)</f>
        <v/>
      </c>
      <c r="C166" s="139">
        <f>IF('Time Series Inputs'!B166="","",'Time Series Inputs'!B166)</f>
        <v/>
      </c>
      <c r="D166" s="139">
        <f>IF('Time Series Inputs'!C166="","",'Time Series Inputs'!C166)</f>
        <v/>
      </c>
      <c r="E166" s="140" t="n"/>
      <c r="F166" s="140" t="n"/>
      <c r="G166" s="140" t="n"/>
      <c r="H166" s="140" t="n"/>
      <c r="I166" s="140" t="n"/>
      <c r="J166" s="140" t="n"/>
      <c r="K166" s="140" t="n"/>
      <c r="L166" s="140" t="n"/>
      <c r="M166" s="140" t="n"/>
      <c r="N166" s="140" t="n"/>
      <c r="O166" s="140" t="n"/>
      <c r="P166" s="140" t="n"/>
      <c r="Q166" s="140" t="n"/>
      <c r="R166" s="140" t="n"/>
      <c r="S166" s="140" t="n"/>
    </row>
    <row customHeight="1" ht="15.75" r="167" s="75">
      <c r="A167" s="137" t="n">
        <v>0.005</v>
      </c>
      <c r="B167" s="138">
        <f>IF('Time Series Inputs'!A167="","",'Time Series Inputs'!A167)</f>
        <v/>
      </c>
      <c r="C167" s="139">
        <f>IF('Time Series Inputs'!B167="","",'Time Series Inputs'!B167)</f>
        <v/>
      </c>
      <c r="D167" s="139">
        <f>IF('Time Series Inputs'!C167="","",'Time Series Inputs'!C167)</f>
        <v/>
      </c>
      <c r="E167" s="140" t="n"/>
      <c r="F167" s="140" t="n"/>
      <c r="G167" s="140" t="n"/>
      <c r="H167" s="140" t="n"/>
      <c r="I167" s="140" t="n"/>
      <c r="J167" s="140" t="n"/>
      <c r="K167" s="140" t="n"/>
      <c r="L167" s="140" t="n"/>
      <c r="M167" s="140" t="n"/>
      <c r="N167" s="140" t="n"/>
      <c r="O167" s="140" t="n"/>
      <c r="P167" s="140" t="n"/>
      <c r="Q167" s="140" t="n"/>
      <c r="R167" s="140" t="n"/>
      <c r="S167" s="140" t="n"/>
    </row>
    <row customHeight="1" ht="15.75" r="168" s="75">
      <c r="A168" s="137" t="n">
        <v>0.005</v>
      </c>
      <c r="B168" s="138">
        <f>IF('Time Series Inputs'!A168="","",'Time Series Inputs'!A168)</f>
        <v/>
      </c>
      <c r="C168" s="139">
        <f>IF('Time Series Inputs'!B168="","",'Time Series Inputs'!B168)</f>
        <v/>
      </c>
      <c r="D168" s="139">
        <f>IF('Time Series Inputs'!C168="","",'Time Series Inputs'!C168)</f>
        <v/>
      </c>
      <c r="E168" s="140" t="n"/>
      <c r="F168" s="140" t="n"/>
      <c r="G168" s="140" t="n"/>
      <c r="H168" s="140" t="n"/>
      <c r="I168" s="140" t="n"/>
      <c r="J168" s="140" t="n"/>
      <c r="K168" s="140" t="n"/>
      <c r="L168" s="140" t="n"/>
      <c r="M168" s="140" t="n"/>
      <c r="N168" s="140" t="n"/>
      <c r="O168" s="140" t="n"/>
      <c r="P168" s="140" t="n"/>
      <c r="Q168" s="140" t="n"/>
      <c r="R168" s="140" t="n"/>
      <c r="S168" s="140" t="n"/>
    </row>
    <row customHeight="1" ht="15.75" r="169" s="75">
      <c r="A169" s="137" t="n">
        <v>0.005</v>
      </c>
      <c r="B169" s="138">
        <f>IF('Time Series Inputs'!A169="","",'Time Series Inputs'!A169)</f>
        <v/>
      </c>
      <c r="C169" s="139">
        <f>IF('Time Series Inputs'!B169="","",'Time Series Inputs'!B169)</f>
        <v/>
      </c>
      <c r="D169" s="139">
        <f>IF('Time Series Inputs'!C169="","",'Time Series Inputs'!C169)</f>
        <v/>
      </c>
      <c r="E169" s="140" t="n"/>
      <c r="F169" s="140" t="n"/>
      <c r="G169" s="140" t="n"/>
      <c r="H169" s="140" t="n"/>
      <c r="I169" s="140" t="n"/>
      <c r="J169" s="140" t="n"/>
      <c r="K169" s="140" t="n"/>
      <c r="L169" s="140" t="n"/>
      <c r="M169" s="140" t="n"/>
      <c r="N169" s="140" t="n"/>
      <c r="O169" s="140" t="n"/>
      <c r="P169" s="140" t="n"/>
      <c r="Q169" s="140" t="n"/>
      <c r="R169" s="140" t="n"/>
      <c r="S169" s="140" t="n"/>
    </row>
    <row customHeight="1" ht="15.75" r="170" s="75">
      <c r="A170" s="137" t="n">
        <v>0.005</v>
      </c>
      <c r="B170" s="138">
        <f>IF('Time Series Inputs'!A170="","",'Time Series Inputs'!A170)</f>
        <v/>
      </c>
      <c r="C170" s="139">
        <f>IF('Time Series Inputs'!B170="","",'Time Series Inputs'!B170)</f>
        <v/>
      </c>
      <c r="D170" s="139">
        <f>IF('Time Series Inputs'!C170="","",'Time Series Inputs'!C170)</f>
        <v/>
      </c>
      <c r="E170" s="140" t="n"/>
      <c r="F170" s="140" t="n"/>
      <c r="G170" s="140" t="n"/>
      <c r="H170" s="140" t="n"/>
      <c r="I170" s="140" t="n"/>
      <c r="J170" s="140" t="n"/>
      <c r="K170" s="140" t="n"/>
      <c r="L170" s="140" t="n"/>
      <c r="M170" s="140" t="n"/>
      <c r="N170" s="140" t="n"/>
      <c r="O170" s="140" t="n"/>
      <c r="P170" s="140" t="n"/>
      <c r="Q170" s="140" t="n"/>
      <c r="R170" s="140" t="n"/>
      <c r="S170" s="140" t="n"/>
    </row>
    <row customHeight="1" ht="15.75" r="171" s="75">
      <c r="A171" s="137" t="n">
        <v>0.005</v>
      </c>
      <c r="B171" s="138">
        <f>IF('Time Series Inputs'!A171="","",'Time Series Inputs'!A171)</f>
        <v/>
      </c>
      <c r="C171" s="139">
        <f>IF('Time Series Inputs'!B171="","",'Time Series Inputs'!B171)</f>
        <v/>
      </c>
      <c r="D171" s="139">
        <f>IF('Time Series Inputs'!C171="","",'Time Series Inputs'!C171)</f>
        <v/>
      </c>
      <c r="E171" s="140" t="n"/>
      <c r="F171" s="140" t="n"/>
      <c r="G171" s="140" t="n"/>
      <c r="H171" s="140" t="n"/>
      <c r="I171" s="140" t="n"/>
      <c r="J171" s="140" t="n"/>
      <c r="K171" s="140" t="n"/>
      <c r="L171" s="140" t="n"/>
      <c r="M171" s="140" t="n"/>
      <c r="N171" s="140" t="n"/>
      <c r="O171" s="140" t="n"/>
      <c r="P171" s="140" t="n"/>
      <c r="Q171" s="140" t="n"/>
      <c r="R171" s="140" t="n"/>
      <c r="S171" s="140" t="n"/>
    </row>
    <row customHeight="1" ht="15.75" r="172" s="75">
      <c r="A172" s="137" t="n">
        <v>0.005</v>
      </c>
      <c r="B172" s="138">
        <f>IF('Time Series Inputs'!A172="","",'Time Series Inputs'!A172)</f>
        <v/>
      </c>
      <c r="C172" s="139">
        <f>IF('Time Series Inputs'!B172="","",'Time Series Inputs'!B172)</f>
        <v/>
      </c>
      <c r="D172" s="139">
        <f>IF('Time Series Inputs'!C172="","",'Time Series Inputs'!C172)</f>
        <v/>
      </c>
      <c r="E172" s="140" t="n"/>
      <c r="F172" s="140" t="n"/>
      <c r="G172" s="140" t="n"/>
      <c r="H172" s="140" t="n"/>
      <c r="I172" s="140" t="n"/>
      <c r="J172" s="140" t="n"/>
      <c r="K172" s="140" t="n"/>
      <c r="L172" s="140" t="n"/>
      <c r="M172" s="140" t="n"/>
      <c r="N172" s="140" t="n"/>
      <c r="O172" s="140" t="n"/>
      <c r="P172" s="140" t="n"/>
      <c r="Q172" s="140" t="n"/>
      <c r="R172" s="140" t="n"/>
      <c r="S172" s="140" t="n"/>
    </row>
    <row customHeight="1" ht="15.75" r="173" s="75">
      <c r="A173" s="137" t="n">
        <v>0.005</v>
      </c>
      <c r="B173" s="138">
        <f>IF('Time Series Inputs'!A173="","",'Time Series Inputs'!A173)</f>
        <v/>
      </c>
      <c r="C173" s="139">
        <f>IF('Time Series Inputs'!B173="","",'Time Series Inputs'!B173)</f>
        <v/>
      </c>
      <c r="D173" s="139">
        <f>IF('Time Series Inputs'!C173="","",'Time Series Inputs'!C173)</f>
        <v/>
      </c>
      <c r="E173" s="140" t="n"/>
      <c r="F173" s="140" t="n"/>
      <c r="G173" s="140" t="n"/>
      <c r="H173" s="140" t="n"/>
      <c r="I173" s="140" t="n"/>
      <c r="J173" s="140" t="n"/>
      <c r="K173" s="140" t="n"/>
      <c r="L173" s="140" t="n"/>
      <c r="M173" s="140" t="n"/>
      <c r="N173" s="140" t="n"/>
      <c r="O173" s="140" t="n"/>
      <c r="P173" s="140" t="n"/>
      <c r="Q173" s="140" t="n"/>
      <c r="R173" s="140" t="n"/>
      <c r="S173" s="140" t="n"/>
    </row>
    <row customHeight="1" ht="15.75" r="174" s="75">
      <c r="A174" s="137" t="n">
        <v>0.005</v>
      </c>
      <c r="B174" s="138">
        <f>IF('Time Series Inputs'!A174="","",'Time Series Inputs'!A174)</f>
        <v/>
      </c>
      <c r="C174" s="139">
        <f>IF('Time Series Inputs'!B174="","",'Time Series Inputs'!B174)</f>
        <v/>
      </c>
      <c r="D174" s="139">
        <f>IF('Time Series Inputs'!C174="","",'Time Series Inputs'!C174)</f>
        <v/>
      </c>
      <c r="E174" s="140" t="n"/>
      <c r="F174" s="140" t="n"/>
      <c r="G174" s="140" t="n"/>
      <c r="H174" s="140" t="n"/>
      <c r="I174" s="140" t="n"/>
      <c r="J174" s="140" t="n"/>
      <c r="K174" s="140" t="n"/>
      <c r="L174" s="140" t="n"/>
      <c r="M174" s="140" t="n"/>
      <c r="N174" s="140" t="n"/>
      <c r="O174" s="140" t="n"/>
      <c r="P174" s="140" t="n"/>
      <c r="Q174" s="140" t="n"/>
      <c r="R174" s="140" t="n"/>
      <c r="S174" s="140" t="n"/>
    </row>
    <row customHeight="1" ht="15.75" r="175" s="75">
      <c r="A175" s="137" t="n">
        <v>0.005</v>
      </c>
      <c r="B175" s="138">
        <f>IF('Time Series Inputs'!A175="","",'Time Series Inputs'!A175)</f>
        <v/>
      </c>
      <c r="C175" s="139">
        <f>IF('Time Series Inputs'!B175="","",'Time Series Inputs'!B175)</f>
        <v/>
      </c>
      <c r="D175" s="139">
        <f>IF('Time Series Inputs'!C175="","",'Time Series Inputs'!C175)</f>
        <v/>
      </c>
      <c r="E175" s="140" t="n"/>
      <c r="F175" s="140" t="n"/>
      <c r="G175" s="140" t="n"/>
      <c r="H175" s="140" t="n"/>
      <c r="I175" s="140" t="n"/>
      <c r="J175" s="140" t="n"/>
      <c r="K175" s="140" t="n"/>
      <c r="L175" s="140" t="n"/>
      <c r="M175" s="140" t="n"/>
      <c r="N175" s="140" t="n"/>
      <c r="O175" s="140" t="n"/>
      <c r="P175" s="140" t="n"/>
      <c r="Q175" s="140" t="n"/>
      <c r="R175" s="140" t="n"/>
      <c r="S175" s="140" t="n"/>
    </row>
    <row customHeight="1" ht="15.75" r="176" s="75">
      <c r="A176" s="137" t="n">
        <v>0.005</v>
      </c>
      <c r="B176" s="138">
        <f>IF('Time Series Inputs'!A176="","",'Time Series Inputs'!A176)</f>
        <v/>
      </c>
      <c r="C176" s="139">
        <f>IF('Time Series Inputs'!B176="","",'Time Series Inputs'!B176)</f>
        <v/>
      </c>
      <c r="D176" s="139">
        <f>IF('Time Series Inputs'!C176="","",'Time Series Inputs'!C176)</f>
        <v/>
      </c>
      <c r="E176" s="140" t="n"/>
      <c r="F176" s="140" t="n"/>
      <c r="G176" s="140" t="n"/>
      <c r="H176" s="140" t="n"/>
      <c r="I176" s="140" t="n"/>
      <c r="J176" s="140" t="n"/>
      <c r="K176" s="140" t="n"/>
      <c r="L176" s="140" t="n"/>
      <c r="M176" s="140" t="n"/>
      <c r="N176" s="140" t="n"/>
      <c r="O176" s="140" t="n"/>
      <c r="P176" s="140" t="n"/>
      <c r="Q176" s="140" t="n"/>
      <c r="R176" s="140" t="n"/>
      <c r="S176" s="140" t="n"/>
    </row>
    <row customHeight="1" ht="15.75" r="177" s="75">
      <c r="A177" s="137" t="n">
        <v>0.005</v>
      </c>
      <c r="B177" s="138">
        <f>IF('Time Series Inputs'!A177="","",'Time Series Inputs'!A177)</f>
        <v/>
      </c>
      <c r="C177" s="139">
        <f>IF('Time Series Inputs'!B177="","",'Time Series Inputs'!B177)</f>
        <v/>
      </c>
      <c r="D177" s="139">
        <f>IF('Time Series Inputs'!C177="","",'Time Series Inputs'!C177)</f>
        <v/>
      </c>
      <c r="E177" s="140" t="n"/>
      <c r="F177" s="140" t="n"/>
      <c r="G177" s="140" t="n"/>
      <c r="H177" s="140" t="n"/>
      <c r="I177" s="140" t="n"/>
      <c r="J177" s="140" t="n"/>
      <c r="K177" s="140" t="n"/>
      <c r="L177" s="140" t="n"/>
      <c r="M177" s="140" t="n"/>
      <c r="N177" s="140" t="n"/>
      <c r="O177" s="140" t="n"/>
      <c r="P177" s="140" t="n"/>
      <c r="Q177" s="140" t="n"/>
      <c r="R177" s="140" t="n"/>
      <c r="S177" s="140" t="n"/>
    </row>
    <row customHeight="1" ht="15.75" r="178" s="75">
      <c r="A178" s="137" t="n">
        <v>0.005</v>
      </c>
      <c r="B178" s="138">
        <f>IF('Time Series Inputs'!A178="","",'Time Series Inputs'!A178)</f>
        <v/>
      </c>
      <c r="C178" s="139">
        <f>IF('Time Series Inputs'!B178="","",'Time Series Inputs'!B178)</f>
        <v/>
      </c>
      <c r="D178" s="139">
        <f>IF('Time Series Inputs'!C178="","",'Time Series Inputs'!C178)</f>
        <v/>
      </c>
      <c r="E178" s="140" t="n"/>
      <c r="F178" s="140" t="n"/>
      <c r="G178" s="140" t="n"/>
      <c r="H178" s="140" t="n"/>
      <c r="I178" s="140" t="n"/>
      <c r="J178" s="140" t="n"/>
      <c r="K178" s="140" t="n"/>
      <c r="L178" s="140" t="n"/>
      <c r="M178" s="140" t="n"/>
      <c r="N178" s="140" t="n"/>
      <c r="O178" s="140" t="n"/>
      <c r="P178" s="140" t="n"/>
      <c r="Q178" s="140" t="n"/>
      <c r="R178" s="140" t="n"/>
      <c r="S178" s="140" t="n"/>
    </row>
    <row customHeight="1" ht="15.75" r="179" s="75">
      <c r="A179" s="137" t="n">
        <v>0.005</v>
      </c>
      <c r="B179" s="138">
        <f>IF('Time Series Inputs'!A179="","",'Time Series Inputs'!A179)</f>
        <v/>
      </c>
      <c r="C179" s="139">
        <f>IF('Time Series Inputs'!B179="","",'Time Series Inputs'!B179)</f>
        <v/>
      </c>
      <c r="D179" s="139">
        <f>IF('Time Series Inputs'!C179="","",'Time Series Inputs'!C179)</f>
        <v/>
      </c>
      <c r="E179" s="140" t="n"/>
      <c r="F179" s="140" t="n"/>
      <c r="G179" s="140" t="n"/>
      <c r="H179" s="140" t="n"/>
      <c r="I179" s="140" t="n"/>
      <c r="J179" s="140" t="n"/>
      <c r="K179" s="140" t="n"/>
      <c r="L179" s="140" t="n"/>
      <c r="M179" s="140" t="n"/>
      <c r="N179" s="140" t="n"/>
      <c r="O179" s="140" t="n"/>
      <c r="P179" s="140" t="n"/>
      <c r="Q179" s="140" t="n"/>
      <c r="R179" s="140" t="n"/>
      <c r="S179" s="140" t="n"/>
    </row>
    <row customHeight="1" ht="15.75" r="180" s="75">
      <c r="A180" s="137" t="n">
        <v>0.005</v>
      </c>
      <c r="B180" s="138">
        <f>IF('Time Series Inputs'!A180="","",'Time Series Inputs'!A180)</f>
        <v/>
      </c>
      <c r="C180" s="139">
        <f>IF('Time Series Inputs'!B180="","",'Time Series Inputs'!B180)</f>
        <v/>
      </c>
      <c r="D180" s="139">
        <f>IF('Time Series Inputs'!C180="","",'Time Series Inputs'!C180)</f>
        <v/>
      </c>
      <c r="E180" s="140" t="n"/>
      <c r="F180" s="140" t="n"/>
      <c r="G180" s="140" t="n"/>
      <c r="H180" s="140" t="n"/>
      <c r="I180" s="140" t="n"/>
      <c r="J180" s="140" t="n"/>
      <c r="K180" s="140" t="n"/>
      <c r="L180" s="140" t="n"/>
      <c r="M180" s="140" t="n"/>
      <c r="N180" s="140" t="n"/>
      <c r="O180" s="140" t="n"/>
      <c r="P180" s="140" t="n"/>
      <c r="Q180" s="140" t="n"/>
      <c r="R180" s="140" t="n"/>
      <c r="S180" s="140" t="n"/>
    </row>
    <row customHeight="1" ht="15.75" r="181" s="75">
      <c r="A181" s="137" t="n">
        <v>0.005</v>
      </c>
      <c r="B181" s="138">
        <f>IF('Time Series Inputs'!A181="","",'Time Series Inputs'!A181)</f>
        <v/>
      </c>
      <c r="C181" s="139">
        <f>IF('Time Series Inputs'!B181="","",'Time Series Inputs'!B181)</f>
        <v/>
      </c>
      <c r="D181" s="139">
        <f>IF('Time Series Inputs'!C181="","",'Time Series Inputs'!C181)</f>
        <v/>
      </c>
      <c r="E181" s="140" t="n"/>
      <c r="F181" s="140" t="n"/>
      <c r="G181" s="140" t="n"/>
      <c r="H181" s="140" t="n"/>
      <c r="I181" s="140" t="n"/>
      <c r="J181" s="140" t="n"/>
      <c r="K181" s="140" t="n"/>
      <c r="L181" s="140" t="n"/>
      <c r="M181" s="140" t="n"/>
      <c r="N181" s="140" t="n"/>
      <c r="O181" s="140" t="n"/>
      <c r="P181" s="140" t="n"/>
      <c r="Q181" s="140" t="n"/>
      <c r="R181" s="140" t="n"/>
      <c r="S181" s="140" t="n"/>
    </row>
    <row customHeight="1" ht="15.75" r="182" s="75">
      <c r="A182" s="137" t="n">
        <v>0.005</v>
      </c>
      <c r="B182" s="138">
        <f>IF('Time Series Inputs'!A182="","",'Time Series Inputs'!A182)</f>
        <v/>
      </c>
      <c r="C182" s="139">
        <f>IF('Time Series Inputs'!B182="","",'Time Series Inputs'!B182)</f>
        <v/>
      </c>
      <c r="D182" s="139">
        <f>IF('Time Series Inputs'!C182="","",'Time Series Inputs'!C182)</f>
        <v/>
      </c>
      <c r="E182" s="140" t="n"/>
      <c r="F182" s="140" t="n"/>
      <c r="G182" s="140" t="n"/>
      <c r="H182" s="140" t="n"/>
      <c r="I182" s="140" t="n"/>
      <c r="J182" s="140" t="n"/>
      <c r="K182" s="140" t="n"/>
      <c r="L182" s="140" t="n"/>
      <c r="M182" s="140" t="n"/>
      <c r="N182" s="140" t="n"/>
      <c r="O182" s="140" t="n"/>
      <c r="P182" s="140" t="n"/>
      <c r="Q182" s="140" t="n"/>
      <c r="R182" s="140" t="n"/>
      <c r="S182" s="140" t="n"/>
    </row>
    <row customHeight="1" ht="15.75" r="183" s="75">
      <c r="A183" s="137" t="n">
        <v>0.005</v>
      </c>
      <c r="B183" s="138">
        <f>IF('Time Series Inputs'!A183="","",'Time Series Inputs'!A183)</f>
        <v/>
      </c>
      <c r="C183" s="139">
        <f>IF('Time Series Inputs'!B183="","",'Time Series Inputs'!B183)</f>
        <v/>
      </c>
      <c r="D183" s="139">
        <f>IF('Time Series Inputs'!C183="","",'Time Series Inputs'!C183)</f>
        <v/>
      </c>
      <c r="E183" s="140" t="n"/>
      <c r="F183" s="140" t="n"/>
      <c r="G183" s="140" t="n"/>
      <c r="H183" s="140" t="n"/>
      <c r="I183" s="140" t="n"/>
      <c r="J183" s="140" t="n"/>
      <c r="K183" s="140" t="n"/>
      <c r="L183" s="140" t="n"/>
      <c r="M183" s="140" t="n"/>
      <c r="N183" s="140" t="n"/>
      <c r="O183" s="140" t="n"/>
      <c r="P183" s="140" t="n"/>
      <c r="Q183" s="140" t="n"/>
      <c r="R183" s="140" t="n"/>
      <c r="S183" s="140" t="n"/>
    </row>
    <row customHeight="1" ht="15.75" r="184" s="75">
      <c r="A184" s="137" t="n">
        <v>0.005</v>
      </c>
      <c r="B184" s="138">
        <f>IF('Time Series Inputs'!A184="","",'Time Series Inputs'!A184)</f>
        <v/>
      </c>
      <c r="C184" s="139">
        <f>IF('Time Series Inputs'!B184="","",'Time Series Inputs'!B184)</f>
        <v/>
      </c>
      <c r="D184" s="139">
        <f>IF('Time Series Inputs'!C184="","",'Time Series Inputs'!C184)</f>
        <v/>
      </c>
      <c r="E184" s="140" t="n"/>
      <c r="F184" s="140" t="n"/>
      <c r="G184" s="140" t="n"/>
      <c r="H184" s="140" t="n"/>
      <c r="I184" s="140" t="n"/>
      <c r="J184" s="140" t="n"/>
      <c r="K184" s="140" t="n"/>
      <c r="L184" s="140" t="n"/>
      <c r="M184" s="140" t="n"/>
      <c r="N184" s="140" t="n"/>
      <c r="O184" s="140" t="n"/>
      <c r="P184" s="140" t="n"/>
      <c r="Q184" s="140" t="n"/>
      <c r="R184" s="140" t="n"/>
      <c r="S184" s="140" t="n"/>
    </row>
    <row customHeight="1" ht="15.75" r="185" s="75">
      <c r="A185" s="137" t="n">
        <v>0.005</v>
      </c>
      <c r="B185" s="138">
        <f>IF('Time Series Inputs'!A185="","",'Time Series Inputs'!A185)</f>
        <v/>
      </c>
      <c r="C185" s="139">
        <f>IF('Time Series Inputs'!B185="","",'Time Series Inputs'!B185)</f>
        <v/>
      </c>
      <c r="D185" s="139">
        <f>IF('Time Series Inputs'!C185="","",'Time Series Inputs'!C185)</f>
        <v/>
      </c>
      <c r="E185" s="140" t="n"/>
      <c r="F185" s="140" t="n"/>
      <c r="G185" s="140" t="n"/>
      <c r="H185" s="140" t="n"/>
      <c r="I185" s="140" t="n"/>
      <c r="J185" s="140" t="n"/>
      <c r="K185" s="140" t="n"/>
      <c r="L185" s="140" t="n"/>
      <c r="M185" s="140" t="n"/>
      <c r="N185" s="140" t="n"/>
      <c r="O185" s="140" t="n"/>
      <c r="P185" s="140" t="n"/>
      <c r="Q185" s="140" t="n"/>
      <c r="R185" s="140" t="n"/>
      <c r="S185" s="140" t="n"/>
    </row>
    <row customHeight="1" ht="15.75" r="186" s="75">
      <c r="A186" s="137" t="n">
        <v>0.005</v>
      </c>
      <c r="B186" s="138">
        <f>IF('Time Series Inputs'!A186="","",'Time Series Inputs'!A186)</f>
        <v/>
      </c>
      <c r="C186" s="139">
        <f>IF('Time Series Inputs'!B186="","",'Time Series Inputs'!B186)</f>
        <v/>
      </c>
      <c r="D186" s="139">
        <f>IF('Time Series Inputs'!C186="","",'Time Series Inputs'!C186)</f>
        <v/>
      </c>
      <c r="E186" s="140" t="n"/>
      <c r="F186" s="140" t="n"/>
      <c r="G186" s="140" t="n"/>
      <c r="H186" s="140" t="n"/>
      <c r="I186" s="140" t="n"/>
      <c r="J186" s="140" t="n"/>
      <c r="K186" s="140" t="n"/>
      <c r="L186" s="140" t="n"/>
      <c r="M186" s="140" t="n"/>
      <c r="N186" s="140" t="n"/>
      <c r="O186" s="140" t="n"/>
      <c r="P186" s="140" t="n"/>
      <c r="Q186" s="140" t="n"/>
      <c r="R186" s="140" t="n"/>
      <c r="S186" s="140" t="n"/>
    </row>
    <row customHeight="1" ht="15.75" r="187" s="75">
      <c r="A187" s="137" t="n">
        <v>0.005</v>
      </c>
      <c r="B187" s="138">
        <f>IF('Time Series Inputs'!A187="","",'Time Series Inputs'!A187)</f>
        <v/>
      </c>
      <c r="C187" s="139">
        <f>IF('Time Series Inputs'!B187="","",'Time Series Inputs'!B187)</f>
        <v/>
      </c>
      <c r="D187" s="139">
        <f>IF('Time Series Inputs'!C187="","",'Time Series Inputs'!C187)</f>
        <v/>
      </c>
      <c r="E187" s="140" t="n"/>
      <c r="F187" s="140" t="n"/>
      <c r="G187" s="140" t="n"/>
      <c r="H187" s="140" t="n"/>
      <c r="I187" s="140" t="n"/>
      <c r="J187" s="140" t="n"/>
      <c r="K187" s="140" t="n"/>
      <c r="L187" s="140" t="n"/>
      <c r="M187" s="140" t="n"/>
      <c r="N187" s="140" t="n"/>
      <c r="O187" s="140" t="n"/>
      <c r="P187" s="140" t="n"/>
      <c r="Q187" s="140" t="n"/>
      <c r="R187" s="140" t="n"/>
      <c r="S187" s="140" t="n"/>
    </row>
    <row customHeight="1" ht="15.75" r="188" s="75">
      <c r="A188" s="137" t="n">
        <v>0.005</v>
      </c>
      <c r="B188" s="138">
        <f>IF('Time Series Inputs'!A188="","",'Time Series Inputs'!A188)</f>
        <v/>
      </c>
      <c r="C188" s="139">
        <f>IF('Time Series Inputs'!B188="","",'Time Series Inputs'!B188)</f>
        <v/>
      </c>
      <c r="D188" s="139">
        <f>IF('Time Series Inputs'!C188="","",'Time Series Inputs'!C188)</f>
        <v/>
      </c>
      <c r="E188" s="140" t="n"/>
      <c r="F188" s="140" t="n"/>
      <c r="G188" s="140" t="n"/>
      <c r="H188" s="140" t="n"/>
      <c r="I188" s="140" t="n"/>
      <c r="J188" s="140" t="n"/>
      <c r="K188" s="140" t="n"/>
      <c r="L188" s="140" t="n"/>
      <c r="M188" s="140" t="n"/>
      <c r="N188" s="140" t="n"/>
      <c r="O188" s="140" t="n"/>
      <c r="P188" s="140" t="n"/>
      <c r="Q188" s="140" t="n"/>
      <c r="R188" s="140" t="n"/>
      <c r="S188" s="140" t="n"/>
    </row>
    <row customHeight="1" ht="15.75" r="189" s="75">
      <c r="A189" s="137" t="n">
        <v>0.005</v>
      </c>
      <c r="B189" s="138">
        <f>IF('Time Series Inputs'!A189="","",'Time Series Inputs'!A189)</f>
        <v/>
      </c>
      <c r="C189" s="139">
        <f>IF('Time Series Inputs'!B189="","",'Time Series Inputs'!B189)</f>
        <v/>
      </c>
      <c r="D189" s="139">
        <f>IF('Time Series Inputs'!C189="","",'Time Series Inputs'!C189)</f>
        <v/>
      </c>
      <c r="E189" s="140" t="n"/>
      <c r="F189" s="140" t="n"/>
      <c r="G189" s="140" t="n"/>
      <c r="H189" s="140" t="n"/>
      <c r="I189" s="140" t="n"/>
      <c r="J189" s="140" t="n"/>
      <c r="K189" s="140" t="n"/>
      <c r="L189" s="140" t="n"/>
      <c r="M189" s="140" t="n"/>
      <c r="N189" s="140" t="n"/>
      <c r="O189" s="140" t="n"/>
      <c r="P189" s="140" t="n"/>
      <c r="Q189" s="140" t="n"/>
      <c r="R189" s="140" t="n"/>
      <c r="S189" s="140" t="n"/>
    </row>
    <row customHeight="1" ht="15.75" r="190" s="75">
      <c r="A190" s="137" t="n">
        <v>0.005</v>
      </c>
      <c r="B190" s="138">
        <f>IF('Time Series Inputs'!A190="","",'Time Series Inputs'!A190)</f>
        <v/>
      </c>
      <c r="C190" s="139">
        <f>IF('Time Series Inputs'!B190="","",'Time Series Inputs'!B190)</f>
        <v/>
      </c>
      <c r="D190" s="139">
        <f>IF('Time Series Inputs'!C190="","",'Time Series Inputs'!C190)</f>
        <v/>
      </c>
      <c r="E190" s="140" t="n"/>
      <c r="F190" s="140" t="n"/>
      <c r="G190" s="140" t="n"/>
      <c r="H190" s="140" t="n"/>
      <c r="I190" s="140" t="n"/>
      <c r="J190" s="140" t="n"/>
      <c r="K190" s="140" t="n"/>
      <c r="L190" s="140" t="n"/>
      <c r="M190" s="140" t="n"/>
      <c r="N190" s="140" t="n"/>
      <c r="O190" s="140" t="n"/>
      <c r="P190" s="140" t="n"/>
      <c r="Q190" s="140" t="n"/>
      <c r="R190" s="140" t="n"/>
      <c r="S190" s="140" t="n"/>
    </row>
    <row customHeight="1" ht="15.75" r="191" s="75">
      <c r="A191" s="137" t="n">
        <v>0.005</v>
      </c>
      <c r="B191" s="138">
        <f>IF('Time Series Inputs'!A191="","",'Time Series Inputs'!A191)</f>
        <v/>
      </c>
      <c r="C191" s="139">
        <f>IF('Time Series Inputs'!B191="","",'Time Series Inputs'!B191)</f>
        <v/>
      </c>
      <c r="D191" s="139">
        <f>IF('Time Series Inputs'!C191="","",'Time Series Inputs'!C191)</f>
        <v/>
      </c>
      <c r="E191" s="140" t="n"/>
      <c r="F191" s="140" t="n"/>
      <c r="G191" s="140" t="n"/>
      <c r="H191" s="140" t="n"/>
      <c r="I191" s="140" t="n"/>
      <c r="J191" s="140" t="n"/>
      <c r="K191" s="140" t="n"/>
      <c r="L191" s="140" t="n"/>
      <c r="M191" s="140" t="n"/>
      <c r="N191" s="140" t="n"/>
      <c r="O191" s="140" t="n"/>
      <c r="P191" s="140" t="n"/>
      <c r="Q191" s="140" t="n"/>
      <c r="R191" s="140" t="n"/>
      <c r="S191" s="140" t="n"/>
    </row>
    <row customHeight="1" ht="15.75" r="192" s="75">
      <c r="A192" s="137" t="n">
        <v>0.005</v>
      </c>
      <c r="B192" s="138">
        <f>IF('Time Series Inputs'!A192="","",'Time Series Inputs'!A192)</f>
        <v/>
      </c>
      <c r="C192" s="139">
        <f>IF('Time Series Inputs'!B192="","",'Time Series Inputs'!B192)</f>
        <v/>
      </c>
      <c r="D192" s="139">
        <f>IF('Time Series Inputs'!C192="","",'Time Series Inputs'!C192)</f>
        <v/>
      </c>
      <c r="E192" s="140" t="n"/>
      <c r="F192" s="140" t="n"/>
      <c r="G192" s="140" t="n"/>
      <c r="H192" s="140" t="n"/>
      <c r="I192" s="140" t="n"/>
      <c r="J192" s="140" t="n"/>
      <c r="K192" s="140" t="n"/>
      <c r="L192" s="140" t="n"/>
      <c r="M192" s="140" t="n"/>
      <c r="N192" s="140" t="n"/>
      <c r="O192" s="140" t="n"/>
      <c r="P192" s="140" t="n"/>
      <c r="Q192" s="140" t="n"/>
      <c r="R192" s="140" t="n"/>
      <c r="S192" s="140" t="n"/>
    </row>
    <row customHeight="1" ht="15.75" r="193" s="75">
      <c r="A193" s="137" t="n">
        <v>0.005</v>
      </c>
      <c r="B193" s="138">
        <f>IF('Time Series Inputs'!A193="","",'Time Series Inputs'!A193)</f>
        <v/>
      </c>
      <c r="C193" s="139">
        <f>IF('Time Series Inputs'!B193="","",'Time Series Inputs'!B193)</f>
        <v/>
      </c>
      <c r="D193" s="139">
        <f>IF('Time Series Inputs'!C193="","",'Time Series Inputs'!C193)</f>
        <v/>
      </c>
      <c r="E193" s="140" t="n"/>
      <c r="F193" s="140" t="n"/>
      <c r="G193" s="140" t="n"/>
      <c r="H193" s="140" t="n"/>
      <c r="I193" s="140" t="n"/>
      <c r="J193" s="140" t="n"/>
      <c r="K193" s="140" t="n"/>
      <c r="L193" s="140" t="n"/>
      <c r="M193" s="140" t="n"/>
      <c r="N193" s="140" t="n"/>
      <c r="O193" s="140" t="n"/>
      <c r="P193" s="140" t="n"/>
      <c r="Q193" s="140" t="n"/>
      <c r="R193" s="140" t="n"/>
      <c r="S193" s="140" t="n"/>
    </row>
    <row customHeight="1" ht="15.75" r="194" s="75">
      <c r="A194" s="137" t="n">
        <v>0.005</v>
      </c>
      <c r="B194" s="138">
        <f>IF('Time Series Inputs'!A194="","",'Time Series Inputs'!A194)</f>
        <v/>
      </c>
      <c r="C194" s="139">
        <f>IF('Time Series Inputs'!B194="","",'Time Series Inputs'!B194)</f>
        <v/>
      </c>
      <c r="D194" s="139">
        <f>IF('Time Series Inputs'!C194="","",'Time Series Inputs'!C194)</f>
        <v/>
      </c>
      <c r="E194" s="140" t="n"/>
      <c r="F194" s="140" t="n"/>
      <c r="G194" s="140" t="n"/>
      <c r="H194" s="140" t="n"/>
      <c r="I194" s="140" t="n"/>
      <c r="J194" s="140" t="n"/>
      <c r="K194" s="140" t="n"/>
      <c r="L194" s="140" t="n"/>
      <c r="M194" s="140" t="n"/>
      <c r="N194" s="140" t="n"/>
      <c r="O194" s="140" t="n"/>
      <c r="P194" s="140" t="n"/>
      <c r="Q194" s="140" t="n"/>
      <c r="R194" s="140" t="n"/>
      <c r="S194" s="140" t="n"/>
    </row>
    <row customHeight="1" ht="15.75" r="195" s="75">
      <c r="A195" s="137" t="n">
        <v>0.005</v>
      </c>
      <c r="B195" s="138">
        <f>IF('Time Series Inputs'!A195="","",'Time Series Inputs'!A195)</f>
        <v/>
      </c>
      <c r="C195" s="139">
        <f>IF('Time Series Inputs'!B195="","",'Time Series Inputs'!B195)</f>
        <v/>
      </c>
      <c r="D195" s="139">
        <f>IF('Time Series Inputs'!C195="","",'Time Series Inputs'!C195)</f>
        <v/>
      </c>
      <c r="E195" s="140" t="n"/>
      <c r="F195" s="140" t="n"/>
      <c r="G195" s="140" t="n"/>
      <c r="H195" s="140" t="n"/>
      <c r="I195" s="140" t="n"/>
      <c r="J195" s="140" t="n"/>
      <c r="K195" s="140" t="n"/>
      <c r="L195" s="140" t="n"/>
      <c r="M195" s="140" t="n"/>
      <c r="N195" s="140" t="n"/>
      <c r="O195" s="140" t="n"/>
      <c r="P195" s="140" t="n"/>
      <c r="Q195" s="140" t="n"/>
      <c r="R195" s="140" t="n"/>
      <c r="S195" s="140" t="n"/>
    </row>
    <row customHeight="1" ht="15.75" r="196" s="75">
      <c r="A196" s="137" t="n">
        <v>0.005</v>
      </c>
      <c r="B196" s="138">
        <f>IF('Time Series Inputs'!A196="","",'Time Series Inputs'!A196)</f>
        <v/>
      </c>
      <c r="C196" s="139">
        <f>IF('Time Series Inputs'!B196="","",'Time Series Inputs'!B196)</f>
        <v/>
      </c>
      <c r="D196" s="139">
        <f>IF('Time Series Inputs'!C196="","",'Time Series Inputs'!C196)</f>
        <v/>
      </c>
      <c r="E196" s="140" t="n"/>
      <c r="F196" s="140" t="n"/>
      <c r="G196" s="140" t="n"/>
      <c r="H196" s="140" t="n"/>
      <c r="I196" s="140" t="n"/>
      <c r="J196" s="140" t="n"/>
      <c r="K196" s="140" t="n"/>
      <c r="L196" s="140" t="n"/>
      <c r="M196" s="140" t="n"/>
      <c r="N196" s="140" t="n"/>
      <c r="O196" s="140" t="n"/>
      <c r="P196" s="140" t="n"/>
      <c r="Q196" s="140" t="n"/>
      <c r="R196" s="140" t="n"/>
      <c r="S196" s="140" t="n"/>
    </row>
    <row customHeight="1" ht="15.75" r="197" s="75">
      <c r="A197" s="137" t="n">
        <v>0.005</v>
      </c>
      <c r="B197" s="138">
        <f>IF('Time Series Inputs'!A197="","",'Time Series Inputs'!A197)</f>
        <v/>
      </c>
      <c r="C197" s="139">
        <f>IF('Time Series Inputs'!B197="","",'Time Series Inputs'!B197)</f>
        <v/>
      </c>
      <c r="D197" s="139">
        <f>IF('Time Series Inputs'!C197="","",'Time Series Inputs'!C197)</f>
        <v/>
      </c>
      <c r="E197" s="140" t="n"/>
      <c r="F197" s="140" t="n"/>
      <c r="G197" s="140" t="n"/>
      <c r="H197" s="140" t="n"/>
      <c r="I197" s="140" t="n"/>
      <c r="J197" s="140" t="n"/>
      <c r="K197" s="140" t="n"/>
      <c r="L197" s="140" t="n"/>
      <c r="M197" s="140" t="n"/>
      <c r="N197" s="140" t="n"/>
      <c r="O197" s="140" t="n"/>
      <c r="P197" s="140" t="n"/>
      <c r="Q197" s="140" t="n"/>
      <c r="R197" s="140" t="n"/>
      <c r="S197" s="140" t="n"/>
    </row>
    <row customHeight="1" ht="15.75" r="198" s="75">
      <c r="A198" s="137" t="n">
        <v>0.005</v>
      </c>
      <c r="B198" s="138">
        <f>IF('Time Series Inputs'!A198="","",'Time Series Inputs'!A198)</f>
        <v/>
      </c>
      <c r="C198" s="139">
        <f>IF('Time Series Inputs'!B198="","",'Time Series Inputs'!B198)</f>
        <v/>
      </c>
      <c r="D198" s="139">
        <f>IF('Time Series Inputs'!C198="","",'Time Series Inputs'!C198)</f>
        <v/>
      </c>
      <c r="E198" s="140" t="n"/>
      <c r="F198" s="140" t="n"/>
      <c r="G198" s="140" t="n"/>
      <c r="H198" s="140" t="n"/>
      <c r="I198" s="140" t="n"/>
      <c r="J198" s="140" t="n"/>
      <c r="K198" s="140" t="n"/>
      <c r="L198" s="140" t="n"/>
      <c r="M198" s="140" t="n"/>
      <c r="N198" s="140" t="n"/>
      <c r="O198" s="140" t="n"/>
      <c r="P198" s="140" t="n"/>
      <c r="Q198" s="140" t="n"/>
      <c r="R198" s="140" t="n"/>
      <c r="S198" s="140" t="n"/>
    </row>
    <row customHeight="1" ht="15.75" r="199" s="75">
      <c r="A199" s="137" t="n">
        <v>0.005</v>
      </c>
      <c r="B199" s="138">
        <f>IF('Time Series Inputs'!A199="","",'Time Series Inputs'!A199)</f>
        <v/>
      </c>
      <c r="C199" s="139">
        <f>IF('Time Series Inputs'!B199="","",'Time Series Inputs'!B199)</f>
        <v/>
      </c>
      <c r="D199" s="139">
        <f>IF('Time Series Inputs'!C199="","",'Time Series Inputs'!C199)</f>
        <v/>
      </c>
      <c r="E199" s="140" t="n"/>
      <c r="F199" s="140" t="n"/>
      <c r="G199" s="140" t="n"/>
      <c r="H199" s="140" t="n"/>
      <c r="I199" s="140" t="n"/>
      <c r="J199" s="140" t="n"/>
      <c r="K199" s="140" t="n"/>
      <c r="L199" s="140" t="n"/>
      <c r="M199" s="140" t="n"/>
      <c r="N199" s="140" t="n"/>
      <c r="O199" s="140" t="n"/>
      <c r="P199" s="140" t="n"/>
      <c r="Q199" s="140" t="n"/>
      <c r="R199" s="140" t="n"/>
      <c r="S199" s="140" t="n"/>
    </row>
    <row customHeight="1" ht="15.75" r="200" s="75">
      <c r="A200" s="137" t="n">
        <v>0.005</v>
      </c>
      <c r="B200" s="138">
        <f>IF('Time Series Inputs'!A200="","",'Time Series Inputs'!A200)</f>
        <v/>
      </c>
      <c r="C200" s="139">
        <f>IF('Time Series Inputs'!B200="","",'Time Series Inputs'!B200)</f>
        <v/>
      </c>
      <c r="D200" s="139">
        <f>IF('Time Series Inputs'!C200="","",'Time Series Inputs'!C200)</f>
        <v/>
      </c>
      <c r="E200" s="140" t="n"/>
      <c r="F200" s="140" t="n"/>
      <c r="G200" s="140" t="n"/>
      <c r="H200" s="140" t="n"/>
      <c r="I200" s="140" t="n"/>
      <c r="J200" s="140" t="n"/>
      <c r="K200" s="140" t="n"/>
      <c r="L200" s="140" t="n"/>
      <c r="M200" s="140" t="n"/>
      <c r="N200" s="140" t="n"/>
      <c r="O200" s="140" t="n"/>
      <c r="P200" s="140" t="n"/>
      <c r="Q200" s="140" t="n"/>
      <c r="R200" s="140" t="n"/>
      <c r="S200" s="140" t="n"/>
    </row>
    <row customHeight="1" ht="15.75" r="201" s="75">
      <c r="A201" s="137" t="n">
        <v>0.005</v>
      </c>
      <c r="B201" s="138">
        <f>IF('Time Series Inputs'!A201="","",'Time Series Inputs'!A201)</f>
        <v/>
      </c>
      <c r="C201" s="139">
        <f>IF('Time Series Inputs'!B201="","",'Time Series Inputs'!B201)</f>
        <v/>
      </c>
      <c r="D201" s="139">
        <f>IF('Time Series Inputs'!C201="","",'Time Series Inputs'!C201)</f>
        <v/>
      </c>
      <c r="E201" s="140" t="n"/>
      <c r="F201" s="140" t="n"/>
      <c r="G201" s="140" t="n"/>
      <c r="H201" s="140" t="n"/>
      <c r="I201" s="140" t="n"/>
      <c r="J201" s="140" t="n"/>
      <c r="K201" s="140" t="n"/>
      <c r="L201" s="140" t="n"/>
      <c r="M201" s="140" t="n"/>
      <c r="N201" s="140" t="n"/>
      <c r="O201" s="140" t="n"/>
      <c r="P201" s="140" t="n"/>
      <c r="Q201" s="140" t="n"/>
      <c r="R201" s="140" t="n"/>
      <c r="S201" s="140" t="n"/>
    </row>
    <row customHeight="1" ht="15.75" r="202" s="75">
      <c r="A202" s="137" t="n">
        <v>0.005</v>
      </c>
      <c r="B202" s="138">
        <f>IF('Time Series Inputs'!A202="","",'Time Series Inputs'!A202)</f>
        <v/>
      </c>
      <c r="C202" s="139">
        <f>IF('Time Series Inputs'!B202="","",'Time Series Inputs'!B202)</f>
        <v/>
      </c>
      <c r="D202" s="139">
        <f>IF('Time Series Inputs'!C202="","",'Time Series Inputs'!C202)</f>
        <v/>
      </c>
      <c r="E202" s="140" t="n"/>
      <c r="F202" s="140" t="n"/>
      <c r="G202" s="140" t="n"/>
      <c r="H202" s="140" t="n"/>
      <c r="I202" s="140" t="n"/>
      <c r="J202" s="140" t="n"/>
      <c r="K202" s="140" t="n"/>
      <c r="L202" s="140" t="n"/>
      <c r="M202" s="140" t="n"/>
      <c r="N202" s="140" t="n"/>
      <c r="O202" s="140" t="n"/>
      <c r="P202" s="140" t="n"/>
      <c r="Q202" s="140" t="n"/>
      <c r="R202" s="140" t="n"/>
      <c r="S202" s="140" t="n"/>
    </row>
    <row customHeight="1" ht="15.75" r="203" s="75">
      <c r="A203" s="137" t="n">
        <v>0.005</v>
      </c>
      <c r="B203" s="138">
        <f>IF('Time Series Inputs'!A203="","",'Time Series Inputs'!A203)</f>
        <v/>
      </c>
      <c r="C203" s="139">
        <f>IF('Time Series Inputs'!B203="","",'Time Series Inputs'!B203)</f>
        <v/>
      </c>
      <c r="D203" s="139">
        <f>IF('Time Series Inputs'!C203="","",'Time Series Inputs'!C203)</f>
        <v/>
      </c>
      <c r="E203" s="140" t="n"/>
      <c r="F203" s="140" t="n"/>
      <c r="G203" s="140" t="n"/>
      <c r="H203" s="140" t="n"/>
      <c r="I203" s="140" t="n"/>
      <c r="J203" s="140" t="n"/>
      <c r="K203" s="140" t="n"/>
      <c r="L203" s="140" t="n"/>
      <c r="M203" s="140" t="n"/>
      <c r="N203" s="140" t="n"/>
      <c r="O203" s="140" t="n"/>
      <c r="P203" s="140" t="n"/>
      <c r="Q203" s="140" t="n"/>
      <c r="R203" s="140" t="n"/>
      <c r="S203" s="140" t="n"/>
    </row>
    <row customHeight="1" ht="15.75" r="204" s="75">
      <c r="A204" s="137" t="n">
        <v>0.005</v>
      </c>
      <c r="B204" s="138">
        <f>IF('Time Series Inputs'!A204="","",'Time Series Inputs'!A204)</f>
        <v/>
      </c>
      <c r="C204" s="139">
        <f>IF('Time Series Inputs'!B204="","",'Time Series Inputs'!B204)</f>
        <v/>
      </c>
      <c r="D204" s="139">
        <f>IF('Time Series Inputs'!C204="","",'Time Series Inputs'!C204)</f>
        <v/>
      </c>
      <c r="E204" s="140" t="n"/>
      <c r="F204" s="140" t="n"/>
      <c r="G204" s="140" t="n"/>
      <c r="H204" s="140" t="n"/>
      <c r="I204" s="140" t="n"/>
      <c r="J204" s="140" t="n"/>
      <c r="K204" s="140" t="n"/>
      <c r="L204" s="140" t="n"/>
      <c r="M204" s="140" t="n"/>
      <c r="N204" s="140" t="n"/>
      <c r="O204" s="140" t="n"/>
      <c r="P204" s="140" t="n"/>
      <c r="Q204" s="140" t="n"/>
      <c r="R204" s="140" t="n"/>
      <c r="S204" s="140" t="n"/>
    </row>
    <row customHeight="1" ht="15.75" r="205" s="75">
      <c r="A205" s="137" t="n">
        <v>0.005</v>
      </c>
      <c r="B205" s="138">
        <f>IF('Time Series Inputs'!A205="","",'Time Series Inputs'!A205)</f>
        <v/>
      </c>
      <c r="C205" s="139">
        <f>IF('Time Series Inputs'!B205="","",'Time Series Inputs'!B205)</f>
        <v/>
      </c>
      <c r="D205" s="139">
        <f>IF('Time Series Inputs'!C205="","",'Time Series Inputs'!C205)</f>
        <v/>
      </c>
      <c r="E205" s="140" t="n"/>
      <c r="F205" s="140" t="n"/>
      <c r="G205" s="140" t="n"/>
      <c r="H205" s="140" t="n"/>
      <c r="I205" s="140" t="n"/>
      <c r="J205" s="140" t="n"/>
      <c r="K205" s="140" t="n"/>
      <c r="L205" s="140" t="n"/>
      <c r="M205" s="140" t="n"/>
      <c r="N205" s="140" t="n"/>
      <c r="O205" s="140" t="n"/>
      <c r="P205" s="140" t="n"/>
      <c r="Q205" s="140" t="n"/>
      <c r="R205" s="140" t="n"/>
      <c r="S205" s="140" t="n"/>
    </row>
    <row customHeight="1" ht="15.75" r="206" s="75">
      <c r="A206" s="137" t="n">
        <v>0.005</v>
      </c>
      <c r="B206" s="138">
        <f>IF('Time Series Inputs'!A206="","",'Time Series Inputs'!A206)</f>
        <v/>
      </c>
      <c r="C206" s="139">
        <f>IF('Time Series Inputs'!B206="","",'Time Series Inputs'!B206)</f>
        <v/>
      </c>
      <c r="D206" s="139">
        <f>IF('Time Series Inputs'!C206="","",'Time Series Inputs'!C206)</f>
        <v/>
      </c>
      <c r="E206" s="140" t="n"/>
      <c r="F206" s="140" t="n"/>
      <c r="G206" s="140" t="n"/>
      <c r="H206" s="140" t="n"/>
      <c r="I206" s="140" t="n"/>
      <c r="J206" s="140" t="n"/>
      <c r="K206" s="140" t="n"/>
      <c r="L206" s="140" t="n"/>
      <c r="M206" s="140" t="n"/>
      <c r="N206" s="140" t="n"/>
      <c r="O206" s="140" t="n"/>
      <c r="P206" s="140" t="n"/>
      <c r="Q206" s="140" t="n"/>
      <c r="R206" s="140" t="n"/>
      <c r="S206" s="140" t="n"/>
    </row>
    <row customHeight="1" ht="15.75" r="207" s="75">
      <c r="A207" s="137" t="n">
        <v>0.005</v>
      </c>
      <c r="B207" s="138">
        <f>IF('Time Series Inputs'!A207="","",'Time Series Inputs'!A207)</f>
        <v/>
      </c>
      <c r="C207" s="139">
        <f>IF('Time Series Inputs'!B207="","",'Time Series Inputs'!B207)</f>
        <v/>
      </c>
      <c r="D207" s="139">
        <f>IF('Time Series Inputs'!C207="","",'Time Series Inputs'!C207)</f>
        <v/>
      </c>
      <c r="E207" s="140" t="n"/>
      <c r="F207" s="140" t="n"/>
      <c r="G207" s="140" t="n"/>
      <c r="H207" s="140" t="n"/>
      <c r="I207" s="140" t="n"/>
      <c r="J207" s="140" t="n"/>
      <c r="K207" s="140" t="n"/>
      <c r="L207" s="140" t="n"/>
      <c r="M207" s="140" t="n"/>
      <c r="N207" s="140" t="n"/>
      <c r="O207" s="140" t="n"/>
      <c r="P207" s="140" t="n"/>
      <c r="Q207" s="140" t="n"/>
      <c r="R207" s="140" t="n"/>
      <c r="S207" s="140" t="n"/>
    </row>
    <row customHeight="1" ht="15.75" r="208" s="75">
      <c r="A208" s="137" t="n">
        <v>0.005</v>
      </c>
      <c r="B208" s="138">
        <f>IF('Time Series Inputs'!A208="","",'Time Series Inputs'!A208)</f>
        <v/>
      </c>
      <c r="C208" s="139">
        <f>IF('Time Series Inputs'!B208="","",'Time Series Inputs'!B208)</f>
        <v/>
      </c>
      <c r="D208" s="139">
        <f>IF('Time Series Inputs'!C208="","",'Time Series Inputs'!C208)</f>
        <v/>
      </c>
      <c r="E208" s="140" t="n"/>
      <c r="F208" s="140" t="n"/>
      <c r="G208" s="140" t="n"/>
      <c r="H208" s="140" t="n"/>
      <c r="I208" s="140" t="n"/>
      <c r="J208" s="140" t="n"/>
      <c r="K208" s="140" t="n"/>
      <c r="L208" s="140" t="n"/>
      <c r="M208" s="140" t="n"/>
      <c r="N208" s="140" t="n"/>
      <c r="O208" s="140" t="n"/>
      <c r="P208" s="140" t="n"/>
      <c r="Q208" s="140" t="n"/>
      <c r="R208" s="140" t="n"/>
      <c r="S208" s="140" t="n"/>
    </row>
    <row customHeight="1" ht="15.75" r="209" s="75">
      <c r="A209" s="137" t="n">
        <v>0.005</v>
      </c>
      <c r="B209" s="138">
        <f>IF('Time Series Inputs'!A209="","",'Time Series Inputs'!A209)</f>
        <v/>
      </c>
      <c r="C209" s="139">
        <f>IF('Time Series Inputs'!B209="","",'Time Series Inputs'!B209)</f>
        <v/>
      </c>
      <c r="D209" s="139">
        <f>IF('Time Series Inputs'!C209="","",'Time Series Inputs'!C209)</f>
        <v/>
      </c>
      <c r="E209" s="140" t="n"/>
      <c r="F209" s="140" t="n"/>
      <c r="G209" s="140" t="n"/>
      <c r="H209" s="140" t="n"/>
      <c r="I209" s="140" t="n"/>
      <c r="J209" s="140" t="n"/>
      <c r="K209" s="140" t="n"/>
      <c r="L209" s="140" t="n"/>
      <c r="M209" s="140" t="n"/>
      <c r="N209" s="140" t="n"/>
      <c r="O209" s="140" t="n"/>
      <c r="P209" s="140" t="n"/>
      <c r="Q209" s="140" t="n"/>
      <c r="R209" s="140" t="n"/>
      <c r="S209" s="140" t="n"/>
    </row>
    <row customHeight="1" ht="15.75" r="210" s="75">
      <c r="A210" s="137" t="n">
        <v>0.005</v>
      </c>
      <c r="B210" s="138">
        <f>IF('Time Series Inputs'!A210="","",'Time Series Inputs'!A210)</f>
        <v/>
      </c>
      <c r="C210" s="139">
        <f>IF('Time Series Inputs'!B210="","",'Time Series Inputs'!B210)</f>
        <v/>
      </c>
      <c r="D210" s="139">
        <f>IF('Time Series Inputs'!C210="","",'Time Series Inputs'!C210)</f>
        <v/>
      </c>
      <c r="E210" s="140" t="n"/>
      <c r="F210" s="140" t="n"/>
      <c r="G210" s="140" t="n"/>
      <c r="H210" s="140" t="n"/>
      <c r="I210" s="140" t="n"/>
      <c r="J210" s="140" t="n"/>
      <c r="K210" s="140" t="n"/>
      <c r="L210" s="140" t="n"/>
      <c r="M210" s="140" t="n"/>
      <c r="N210" s="140" t="n"/>
      <c r="O210" s="140" t="n"/>
      <c r="P210" s="140" t="n"/>
      <c r="Q210" s="140" t="n"/>
      <c r="R210" s="140" t="n"/>
      <c r="S210" s="140" t="n"/>
    </row>
    <row customHeight="1" ht="15.75" r="211" s="75">
      <c r="A211" s="137" t="n">
        <v>0.005</v>
      </c>
      <c r="B211" s="138">
        <f>IF('Time Series Inputs'!A211="","",'Time Series Inputs'!A211)</f>
        <v/>
      </c>
      <c r="C211" s="139">
        <f>IF('Time Series Inputs'!B211="","",'Time Series Inputs'!B211)</f>
        <v/>
      </c>
      <c r="D211" s="139">
        <f>IF('Time Series Inputs'!C211="","",'Time Series Inputs'!C211)</f>
        <v/>
      </c>
      <c r="E211" s="140" t="n"/>
      <c r="F211" s="140" t="n"/>
      <c r="G211" s="140" t="n"/>
      <c r="H211" s="140" t="n"/>
      <c r="I211" s="140" t="n"/>
      <c r="J211" s="140" t="n"/>
      <c r="K211" s="140" t="n"/>
      <c r="L211" s="140" t="n"/>
      <c r="M211" s="140" t="n"/>
      <c r="N211" s="140" t="n"/>
      <c r="O211" s="140" t="n"/>
      <c r="P211" s="140" t="n"/>
      <c r="Q211" s="140" t="n"/>
      <c r="R211" s="140" t="n"/>
      <c r="S211" s="140" t="n"/>
    </row>
    <row customHeight="1" ht="15.75" r="212" s="75">
      <c r="A212" s="137" t="n">
        <v>0.005</v>
      </c>
      <c r="B212" s="138">
        <f>IF('Time Series Inputs'!A212="","",'Time Series Inputs'!A212)</f>
        <v/>
      </c>
      <c r="C212" s="139">
        <f>IF('Time Series Inputs'!B212="","",'Time Series Inputs'!B212)</f>
        <v/>
      </c>
      <c r="D212" s="139">
        <f>IF('Time Series Inputs'!C212="","",'Time Series Inputs'!C212)</f>
        <v/>
      </c>
      <c r="E212" s="140" t="n"/>
      <c r="F212" s="140" t="n"/>
      <c r="G212" s="140" t="n"/>
      <c r="H212" s="140" t="n"/>
      <c r="I212" s="140" t="n"/>
      <c r="J212" s="140" t="n"/>
      <c r="K212" s="140" t="n"/>
      <c r="L212" s="140" t="n"/>
      <c r="M212" s="140" t="n"/>
      <c r="N212" s="140" t="n"/>
      <c r="O212" s="140" t="n"/>
      <c r="P212" s="140" t="n"/>
      <c r="Q212" s="140" t="n"/>
      <c r="R212" s="140" t="n"/>
      <c r="S212" s="140" t="n"/>
    </row>
    <row customHeight="1" ht="15.75" r="213" s="75">
      <c r="A213" s="137" t="n">
        <v>0.005</v>
      </c>
      <c r="B213" s="138">
        <f>IF('Time Series Inputs'!A213="","",'Time Series Inputs'!A213)</f>
        <v/>
      </c>
      <c r="C213" s="139">
        <f>IF('Time Series Inputs'!B213="","",'Time Series Inputs'!B213)</f>
        <v/>
      </c>
      <c r="D213" s="139">
        <f>IF('Time Series Inputs'!C213="","",'Time Series Inputs'!C213)</f>
        <v/>
      </c>
      <c r="E213" s="140" t="n"/>
      <c r="F213" s="140" t="n"/>
      <c r="G213" s="140" t="n"/>
      <c r="H213" s="140" t="n"/>
      <c r="I213" s="140" t="n"/>
      <c r="J213" s="140" t="n"/>
      <c r="K213" s="140" t="n"/>
      <c r="L213" s="140" t="n"/>
      <c r="M213" s="140" t="n"/>
      <c r="N213" s="140" t="n"/>
      <c r="O213" s="140" t="n"/>
      <c r="P213" s="140" t="n"/>
      <c r="Q213" s="140" t="n"/>
      <c r="R213" s="140" t="n"/>
      <c r="S213" s="140" t="n"/>
    </row>
    <row customHeight="1" ht="15.75" r="214" s="75">
      <c r="A214" s="137" t="n">
        <v>0.005</v>
      </c>
      <c r="B214" s="138">
        <f>IF('Time Series Inputs'!A214="","",'Time Series Inputs'!A214)</f>
        <v/>
      </c>
      <c r="C214" s="139">
        <f>IF('Time Series Inputs'!B214="","",'Time Series Inputs'!B214)</f>
        <v/>
      </c>
      <c r="D214" s="139">
        <f>IF('Time Series Inputs'!C214="","",'Time Series Inputs'!C214)</f>
        <v/>
      </c>
      <c r="E214" s="140" t="n"/>
      <c r="F214" s="140" t="n"/>
      <c r="G214" s="140" t="n"/>
      <c r="H214" s="140" t="n"/>
      <c r="I214" s="140" t="n"/>
      <c r="J214" s="140" t="n"/>
      <c r="K214" s="140" t="n"/>
      <c r="L214" s="140" t="n"/>
      <c r="M214" s="140" t="n"/>
      <c r="N214" s="140" t="n"/>
      <c r="O214" s="140" t="n"/>
      <c r="P214" s="140" t="n"/>
      <c r="Q214" s="140" t="n"/>
      <c r="R214" s="140" t="n"/>
      <c r="S214" s="140" t="n"/>
    </row>
    <row customHeight="1" ht="15.75" r="215" s="75">
      <c r="A215" s="137" t="n">
        <v>0.005</v>
      </c>
      <c r="B215" s="138">
        <f>IF('Time Series Inputs'!A215="","",'Time Series Inputs'!A215)</f>
        <v/>
      </c>
      <c r="C215" s="139">
        <f>IF('Time Series Inputs'!B215="","",'Time Series Inputs'!B215)</f>
        <v/>
      </c>
      <c r="D215" s="139">
        <f>IF('Time Series Inputs'!C215="","",'Time Series Inputs'!C215)</f>
        <v/>
      </c>
      <c r="E215" s="140" t="n"/>
      <c r="F215" s="140" t="n"/>
      <c r="G215" s="140" t="n"/>
      <c r="H215" s="140" t="n"/>
      <c r="I215" s="140" t="n"/>
      <c r="J215" s="140" t="n"/>
      <c r="K215" s="140" t="n"/>
      <c r="L215" s="140" t="n"/>
      <c r="M215" s="140" t="n"/>
      <c r="N215" s="140" t="n"/>
      <c r="O215" s="140" t="n"/>
      <c r="P215" s="140" t="n"/>
      <c r="Q215" s="140" t="n"/>
      <c r="R215" s="140" t="n"/>
      <c r="S215" s="140" t="n"/>
    </row>
    <row customHeight="1" ht="15.75" r="216" s="75">
      <c r="A216" s="137" t="n">
        <v>0.005</v>
      </c>
      <c r="B216" s="138">
        <f>IF('Time Series Inputs'!A216="","",'Time Series Inputs'!A216)</f>
        <v/>
      </c>
      <c r="C216" s="139">
        <f>IF('Time Series Inputs'!B216="","",'Time Series Inputs'!B216)</f>
        <v/>
      </c>
      <c r="D216" s="139">
        <f>IF('Time Series Inputs'!C216="","",'Time Series Inputs'!C216)</f>
        <v/>
      </c>
      <c r="E216" s="140" t="n"/>
      <c r="F216" s="140" t="n"/>
      <c r="G216" s="140" t="n"/>
      <c r="H216" s="140" t="n"/>
      <c r="I216" s="140" t="n"/>
      <c r="J216" s="140" t="n"/>
      <c r="K216" s="140" t="n"/>
      <c r="L216" s="140" t="n"/>
      <c r="M216" s="140" t="n"/>
      <c r="N216" s="140" t="n"/>
      <c r="O216" s="140" t="n"/>
      <c r="P216" s="140" t="n"/>
      <c r="Q216" s="140" t="n"/>
      <c r="R216" s="140" t="n"/>
      <c r="S216" s="140" t="n"/>
    </row>
    <row customHeight="1" ht="15.75" r="217" s="75">
      <c r="A217" s="137" t="n">
        <v>0.005</v>
      </c>
      <c r="B217" s="138">
        <f>IF('Time Series Inputs'!A217="","",'Time Series Inputs'!A217)</f>
        <v/>
      </c>
      <c r="C217" s="139">
        <f>IF('Time Series Inputs'!B217="","",'Time Series Inputs'!B217)</f>
        <v/>
      </c>
      <c r="D217" s="139">
        <f>IF('Time Series Inputs'!C217="","",'Time Series Inputs'!C217)</f>
        <v/>
      </c>
      <c r="E217" s="140" t="n"/>
      <c r="F217" s="140" t="n"/>
      <c r="G217" s="140" t="n"/>
      <c r="H217" s="140" t="n"/>
      <c r="I217" s="140" t="n"/>
      <c r="J217" s="140" t="n"/>
      <c r="K217" s="140" t="n"/>
      <c r="L217" s="140" t="n"/>
      <c r="M217" s="140" t="n"/>
      <c r="N217" s="140" t="n"/>
      <c r="O217" s="140" t="n"/>
      <c r="P217" s="140" t="n"/>
      <c r="Q217" s="140" t="n"/>
      <c r="R217" s="140" t="n"/>
      <c r="S217" s="140" t="n"/>
    </row>
    <row customHeight="1" ht="15.75" r="218" s="75">
      <c r="A218" s="137" t="n">
        <v>0.005</v>
      </c>
      <c r="B218" s="138">
        <f>IF('Time Series Inputs'!A218="","",'Time Series Inputs'!A218)</f>
        <v/>
      </c>
      <c r="C218" s="139">
        <f>IF('Time Series Inputs'!B218="","",'Time Series Inputs'!B218)</f>
        <v/>
      </c>
      <c r="D218" s="139">
        <f>IF('Time Series Inputs'!C218="","",'Time Series Inputs'!C218)</f>
        <v/>
      </c>
      <c r="E218" s="140" t="n"/>
      <c r="F218" s="140" t="n"/>
      <c r="G218" s="140" t="n"/>
      <c r="H218" s="140" t="n"/>
      <c r="I218" s="140" t="n"/>
      <c r="J218" s="140" t="n"/>
      <c r="K218" s="140" t="n"/>
      <c r="L218" s="140" t="n"/>
      <c r="M218" s="140" t="n"/>
      <c r="N218" s="140" t="n"/>
      <c r="O218" s="140" t="n"/>
      <c r="P218" s="140" t="n"/>
      <c r="Q218" s="140" t="n"/>
      <c r="R218" s="140" t="n"/>
      <c r="S218" s="140" t="n"/>
    </row>
    <row customHeight="1" ht="15.75" r="219" s="75">
      <c r="A219" s="137" t="n">
        <v>0.005</v>
      </c>
      <c r="B219" s="138">
        <f>IF('Time Series Inputs'!A219="","",'Time Series Inputs'!A219)</f>
        <v/>
      </c>
      <c r="C219" s="139">
        <f>IF('Time Series Inputs'!B219="","",'Time Series Inputs'!B219)</f>
        <v/>
      </c>
      <c r="D219" s="139">
        <f>IF('Time Series Inputs'!C219="","",'Time Series Inputs'!C219)</f>
        <v/>
      </c>
      <c r="E219" s="140" t="n"/>
      <c r="F219" s="140" t="n"/>
      <c r="G219" s="140" t="n"/>
      <c r="H219" s="140" t="n"/>
      <c r="I219" s="140" t="n"/>
      <c r="J219" s="140" t="n"/>
      <c r="K219" s="140" t="n"/>
      <c r="L219" s="140" t="n"/>
      <c r="M219" s="140" t="n"/>
      <c r="N219" s="140" t="n"/>
      <c r="O219" s="140" t="n"/>
      <c r="P219" s="140" t="n"/>
      <c r="Q219" s="140" t="n"/>
      <c r="R219" s="140" t="n"/>
      <c r="S219" s="140" t="n"/>
    </row>
    <row customHeight="1" ht="15.75" r="220" s="75">
      <c r="A220" s="137" t="n">
        <v>0.005</v>
      </c>
      <c r="B220" s="138">
        <f>IF('Time Series Inputs'!A220="","",'Time Series Inputs'!A220)</f>
        <v/>
      </c>
      <c r="C220" s="139">
        <f>IF('Time Series Inputs'!B220="","",'Time Series Inputs'!B220)</f>
        <v/>
      </c>
      <c r="D220" s="139">
        <f>IF('Time Series Inputs'!C220="","",'Time Series Inputs'!C220)</f>
        <v/>
      </c>
      <c r="E220" s="140" t="n"/>
      <c r="F220" s="140" t="n"/>
      <c r="G220" s="140" t="n"/>
      <c r="H220" s="140" t="n"/>
      <c r="I220" s="140" t="n"/>
      <c r="J220" s="140" t="n"/>
      <c r="K220" s="140" t="n"/>
      <c r="L220" s="140" t="n"/>
      <c r="M220" s="140" t="n"/>
      <c r="N220" s="140" t="n"/>
      <c r="O220" s="140" t="n"/>
      <c r="P220" s="140" t="n"/>
      <c r="Q220" s="140" t="n"/>
      <c r="R220" s="140" t="n"/>
      <c r="S220" s="140" t="n"/>
    </row>
    <row customHeight="1" ht="15.75" r="221" s="75">
      <c r="A221" s="137" t="n">
        <v>0.005</v>
      </c>
      <c r="B221" s="138">
        <f>IF('Time Series Inputs'!A221="","",'Time Series Inputs'!A221)</f>
        <v/>
      </c>
      <c r="C221" s="139">
        <f>IF('Time Series Inputs'!B221="","",'Time Series Inputs'!B221)</f>
        <v/>
      </c>
      <c r="D221" s="139">
        <f>IF('Time Series Inputs'!C221="","",'Time Series Inputs'!C221)</f>
        <v/>
      </c>
      <c r="E221" s="140" t="n"/>
      <c r="F221" s="140" t="n"/>
      <c r="G221" s="140" t="n"/>
      <c r="H221" s="140" t="n"/>
      <c r="I221" s="140" t="n"/>
      <c r="J221" s="140" t="n"/>
      <c r="K221" s="140" t="n"/>
      <c r="L221" s="140" t="n"/>
      <c r="M221" s="140" t="n"/>
      <c r="N221" s="140" t="n"/>
      <c r="O221" s="140" t="n"/>
      <c r="P221" s="140" t="n"/>
      <c r="Q221" s="140" t="n"/>
      <c r="R221" s="140" t="n"/>
      <c r="S221" s="140" t="n"/>
    </row>
    <row customHeight="1" ht="15.75" r="222" s="75">
      <c r="A222" s="137" t="n">
        <v>0.005</v>
      </c>
      <c r="B222" s="138">
        <f>IF('Time Series Inputs'!A222="","",'Time Series Inputs'!A222)</f>
        <v/>
      </c>
      <c r="C222" s="139">
        <f>IF('Time Series Inputs'!B222="","",'Time Series Inputs'!B222)</f>
        <v/>
      </c>
      <c r="D222" s="139">
        <f>IF('Time Series Inputs'!C222="","",'Time Series Inputs'!C222)</f>
        <v/>
      </c>
      <c r="E222" s="140" t="n"/>
      <c r="F222" s="140" t="n"/>
      <c r="G222" s="140" t="n"/>
      <c r="H222" s="140" t="n"/>
      <c r="I222" s="140" t="n"/>
      <c r="J222" s="140" t="n"/>
      <c r="K222" s="140" t="n"/>
      <c r="L222" s="140" t="n"/>
      <c r="M222" s="140" t="n"/>
      <c r="N222" s="140" t="n"/>
      <c r="O222" s="140" t="n"/>
      <c r="P222" s="140" t="n"/>
      <c r="Q222" s="140" t="n"/>
      <c r="R222" s="140" t="n"/>
      <c r="S222" s="140" t="n"/>
    </row>
    <row customHeight="1" ht="15.75" r="223" s="75">
      <c r="A223" s="137" t="n">
        <v>0.005</v>
      </c>
      <c r="B223" s="138">
        <f>IF('Time Series Inputs'!A223="","",'Time Series Inputs'!A223)</f>
        <v/>
      </c>
      <c r="C223" s="139">
        <f>IF('Time Series Inputs'!B223="","",'Time Series Inputs'!B223)</f>
        <v/>
      </c>
      <c r="D223" s="139">
        <f>IF('Time Series Inputs'!C223="","",'Time Series Inputs'!C223)</f>
        <v/>
      </c>
      <c r="E223" s="140" t="n"/>
      <c r="F223" s="140" t="n"/>
      <c r="G223" s="140" t="n"/>
      <c r="H223" s="140" t="n"/>
      <c r="I223" s="140" t="n"/>
      <c r="J223" s="140" t="n"/>
      <c r="K223" s="140" t="n"/>
      <c r="L223" s="140" t="n"/>
      <c r="M223" s="140" t="n"/>
      <c r="N223" s="140" t="n"/>
      <c r="O223" s="140" t="n"/>
      <c r="P223" s="140" t="n"/>
      <c r="Q223" s="140" t="n"/>
      <c r="R223" s="140" t="n"/>
      <c r="S223" s="140" t="n"/>
    </row>
    <row customHeight="1" ht="15.75" r="224" s="75">
      <c r="A224" s="137" t="n">
        <v>0.005</v>
      </c>
      <c r="B224" s="138">
        <f>IF('Time Series Inputs'!A224="","",'Time Series Inputs'!A224)</f>
        <v/>
      </c>
      <c r="C224" s="139">
        <f>IF('Time Series Inputs'!B224="","",'Time Series Inputs'!B224)</f>
        <v/>
      </c>
      <c r="D224" s="139">
        <f>IF('Time Series Inputs'!C224="","",'Time Series Inputs'!C224)</f>
        <v/>
      </c>
      <c r="E224" s="140" t="n"/>
      <c r="F224" s="140" t="n"/>
      <c r="G224" s="140" t="n"/>
      <c r="H224" s="140" t="n"/>
      <c r="I224" s="140" t="n"/>
      <c r="J224" s="140" t="n"/>
      <c r="K224" s="140" t="n"/>
      <c r="L224" s="140" t="n"/>
      <c r="M224" s="140" t="n"/>
      <c r="N224" s="140" t="n"/>
      <c r="O224" s="140" t="n"/>
      <c r="P224" s="140" t="n"/>
      <c r="Q224" s="140" t="n"/>
      <c r="R224" s="140" t="n"/>
      <c r="S224" s="140" t="n"/>
    </row>
    <row customHeight="1" ht="15.75" r="225" s="75">
      <c r="A225" s="137" t="n">
        <v>0.005</v>
      </c>
      <c r="B225" s="138">
        <f>IF('Time Series Inputs'!A225="","",'Time Series Inputs'!A225)</f>
        <v/>
      </c>
      <c r="C225" s="139">
        <f>IF('Time Series Inputs'!B225="","",'Time Series Inputs'!B225)</f>
        <v/>
      </c>
      <c r="D225" s="139">
        <f>IF('Time Series Inputs'!C225="","",'Time Series Inputs'!C225)</f>
        <v/>
      </c>
      <c r="E225" s="140" t="n"/>
      <c r="F225" s="140" t="n"/>
      <c r="G225" s="140" t="n"/>
      <c r="H225" s="140" t="n"/>
      <c r="I225" s="140" t="n"/>
      <c r="J225" s="140" t="n"/>
      <c r="K225" s="140" t="n"/>
      <c r="L225" s="140" t="n"/>
      <c r="M225" s="140" t="n"/>
      <c r="N225" s="140" t="n"/>
      <c r="O225" s="140" t="n"/>
      <c r="P225" s="140" t="n"/>
      <c r="Q225" s="140" t="n"/>
      <c r="R225" s="140" t="n"/>
      <c r="S225" s="140" t="n"/>
    </row>
    <row customHeight="1" ht="15.75" r="226" s="75">
      <c r="A226" s="137" t="n">
        <v>0.005</v>
      </c>
      <c r="B226" s="138">
        <f>IF('Time Series Inputs'!A226="","",'Time Series Inputs'!A226)</f>
        <v/>
      </c>
      <c r="C226" s="139">
        <f>IF('Time Series Inputs'!B226="","",'Time Series Inputs'!B226)</f>
        <v/>
      </c>
      <c r="D226" s="139">
        <f>IF('Time Series Inputs'!C226="","",'Time Series Inputs'!C226)</f>
        <v/>
      </c>
      <c r="E226" s="140" t="n"/>
      <c r="F226" s="140" t="n"/>
      <c r="G226" s="140" t="n"/>
      <c r="H226" s="140" t="n"/>
      <c r="I226" s="140" t="n"/>
      <c r="J226" s="140" t="n"/>
      <c r="K226" s="140" t="n"/>
      <c r="L226" s="140" t="n"/>
      <c r="M226" s="140" t="n"/>
      <c r="N226" s="140" t="n"/>
      <c r="O226" s="140" t="n"/>
      <c r="P226" s="140" t="n"/>
      <c r="Q226" s="140" t="n"/>
      <c r="R226" s="140" t="n"/>
      <c r="S226" s="140" t="n"/>
    </row>
    <row customHeight="1" ht="15.75" r="227" s="75">
      <c r="A227" s="137" t="n">
        <v>0.005</v>
      </c>
      <c r="B227" s="138">
        <f>IF('Time Series Inputs'!A227="","",'Time Series Inputs'!A227)</f>
        <v/>
      </c>
      <c r="C227" s="139">
        <f>IF('Time Series Inputs'!B227="","",'Time Series Inputs'!B227)</f>
        <v/>
      </c>
      <c r="D227" s="139">
        <f>IF('Time Series Inputs'!C227="","",'Time Series Inputs'!C227)</f>
        <v/>
      </c>
      <c r="E227" s="140" t="n"/>
      <c r="F227" s="140" t="n"/>
      <c r="G227" s="140" t="n"/>
      <c r="H227" s="140" t="n"/>
      <c r="I227" s="140" t="n"/>
      <c r="J227" s="140" t="n"/>
      <c r="K227" s="140" t="n"/>
      <c r="L227" s="140" t="n"/>
      <c r="M227" s="140" t="n"/>
      <c r="N227" s="140" t="n"/>
      <c r="O227" s="140" t="n"/>
      <c r="P227" s="140" t="n"/>
      <c r="Q227" s="140" t="n"/>
      <c r="R227" s="140" t="n"/>
      <c r="S227" s="140" t="n"/>
    </row>
    <row customHeight="1" ht="15.75" r="228" s="75">
      <c r="A228" s="137" t="n">
        <v>0.005</v>
      </c>
      <c r="B228" s="138">
        <f>IF('Time Series Inputs'!A228="","",'Time Series Inputs'!A228)</f>
        <v/>
      </c>
      <c r="C228" s="139">
        <f>IF('Time Series Inputs'!B228="","",'Time Series Inputs'!B228)</f>
        <v/>
      </c>
      <c r="D228" s="139">
        <f>IF('Time Series Inputs'!C228="","",'Time Series Inputs'!C228)</f>
        <v/>
      </c>
      <c r="E228" s="140" t="n"/>
      <c r="F228" s="140" t="n"/>
      <c r="G228" s="140" t="n"/>
      <c r="H228" s="140" t="n"/>
      <c r="I228" s="140" t="n"/>
      <c r="J228" s="140" t="n"/>
      <c r="K228" s="140" t="n"/>
      <c r="L228" s="140" t="n"/>
      <c r="M228" s="140" t="n"/>
      <c r="N228" s="140" t="n"/>
      <c r="O228" s="140" t="n"/>
      <c r="P228" s="140" t="n"/>
      <c r="Q228" s="140" t="n"/>
      <c r="R228" s="140" t="n"/>
      <c r="S228" s="140" t="n"/>
    </row>
    <row customHeight="1" ht="15.75" r="229" s="75">
      <c r="A229" s="137" t="n">
        <v>0.005</v>
      </c>
      <c r="B229" s="138">
        <f>IF('Time Series Inputs'!A229="","",'Time Series Inputs'!A229)</f>
        <v/>
      </c>
      <c r="C229" s="139">
        <f>IF('Time Series Inputs'!B229="","",'Time Series Inputs'!B229)</f>
        <v/>
      </c>
      <c r="D229" s="139">
        <f>IF('Time Series Inputs'!C229="","",'Time Series Inputs'!C229)</f>
        <v/>
      </c>
      <c r="E229" s="140" t="n"/>
      <c r="F229" s="140" t="n"/>
      <c r="G229" s="140" t="n"/>
      <c r="H229" s="140" t="n"/>
      <c r="I229" s="140" t="n"/>
      <c r="J229" s="140" t="n"/>
      <c r="K229" s="140" t="n"/>
      <c r="L229" s="140" t="n"/>
      <c r="M229" s="140" t="n"/>
      <c r="N229" s="140" t="n"/>
      <c r="O229" s="140" t="n"/>
      <c r="P229" s="140" t="n"/>
      <c r="Q229" s="140" t="n"/>
      <c r="R229" s="140" t="n"/>
      <c r="S229" s="140" t="n"/>
    </row>
    <row customHeight="1" ht="15.75" r="230" s="75">
      <c r="A230" s="137" t="n">
        <v>0.005</v>
      </c>
      <c r="B230" s="138">
        <f>IF('Time Series Inputs'!A230="","",'Time Series Inputs'!A230)</f>
        <v/>
      </c>
      <c r="C230" s="139">
        <f>IF('Time Series Inputs'!B230="","",'Time Series Inputs'!B230)</f>
        <v/>
      </c>
      <c r="D230" s="139">
        <f>IF('Time Series Inputs'!C230="","",'Time Series Inputs'!C230)</f>
        <v/>
      </c>
      <c r="E230" s="140" t="n"/>
      <c r="F230" s="140" t="n"/>
      <c r="G230" s="140" t="n"/>
      <c r="H230" s="140" t="n"/>
      <c r="I230" s="140" t="n"/>
      <c r="J230" s="140" t="n"/>
      <c r="K230" s="140" t="n"/>
      <c r="L230" s="140" t="n"/>
      <c r="M230" s="140" t="n"/>
      <c r="N230" s="140" t="n"/>
      <c r="O230" s="140" t="n"/>
      <c r="P230" s="140" t="n"/>
      <c r="Q230" s="140" t="n"/>
      <c r="R230" s="140" t="n"/>
      <c r="S230" s="140" t="n"/>
    </row>
    <row customHeight="1" ht="15.75" r="231" s="75">
      <c r="A231" s="137" t="n">
        <v>0.005</v>
      </c>
      <c r="B231" s="138">
        <f>IF('Time Series Inputs'!A231="","",'Time Series Inputs'!A231)</f>
        <v/>
      </c>
      <c r="C231" s="139">
        <f>IF('Time Series Inputs'!B231="","",'Time Series Inputs'!B231)</f>
        <v/>
      </c>
      <c r="D231" s="139">
        <f>IF('Time Series Inputs'!C231="","",'Time Series Inputs'!C231)</f>
        <v/>
      </c>
      <c r="E231" s="140" t="n"/>
      <c r="F231" s="140" t="n"/>
      <c r="G231" s="140" t="n"/>
      <c r="H231" s="140" t="n"/>
      <c r="I231" s="140" t="n"/>
      <c r="J231" s="140" t="n"/>
      <c r="K231" s="140" t="n"/>
      <c r="L231" s="140" t="n"/>
      <c r="M231" s="140" t="n"/>
      <c r="N231" s="140" t="n"/>
      <c r="O231" s="140" t="n"/>
      <c r="P231" s="140" t="n"/>
      <c r="Q231" s="140" t="n"/>
      <c r="R231" s="140" t="n"/>
      <c r="S231" s="140" t="n"/>
    </row>
    <row customHeight="1" ht="15.75" r="232" s="75">
      <c r="A232" s="137" t="n">
        <v>0.005</v>
      </c>
      <c r="B232" s="138">
        <f>IF('Time Series Inputs'!A232="","",'Time Series Inputs'!A232)</f>
        <v/>
      </c>
      <c r="C232" s="139">
        <f>IF('Time Series Inputs'!B232="","",'Time Series Inputs'!B232)</f>
        <v/>
      </c>
      <c r="D232" s="139">
        <f>IF('Time Series Inputs'!C232="","",'Time Series Inputs'!C232)</f>
        <v/>
      </c>
      <c r="E232" s="140" t="n"/>
      <c r="F232" s="140" t="n"/>
      <c r="G232" s="140" t="n"/>
      <c r="H232" s="140" t="n"/>
      <c r="I232" s="140" t="n"/>
      <c r="J232" s="140" t="n"/>
      <c r="K232" s="140" t="n"/>
      <c r="L232" s="140" t="n"/>
      <c r="M232" s="140" t="n"/>
      <c r="N232" s="140" t="n"/>
      <c r="O232" s="140" t="n"/>
      <c r="P232" s="140" t="n"/>
      <c r="Q232" s="140" t="n"/>
      <c r="R232" s="140" t="n"/>
      <c r="S232" s="140" t="n"/>
    </row>
    <row customHeight="1" ht="15.75" r="233" s="75">
      <c r="A233" s="137" t="n">
        <v>0.005</v>
      </c>
      <c r="B233" s="138">
        <f>IF('Time Series Inputs'!A233="","",'Time Series Inputs'!A233)</f>
        <v/>
      </c>
      <c r="C233" s="139">
        <f>IF('Time Series Inputs'!B233="","",'Time Series Inputs'!B233)</f>
        <v/>
      </c>
      <c r="D233" s="139">
        <f>IF('Time Series Inputs'!C233="","",'Time Series Inputs'!C233)</f>
        <v/>
      </c>
      <c r="E233" s="140" t="n"/>
      <c r="F233" s="140" t="n"/>
      <c r="G233" s="140" t="n"/>
      <c r="H233" s="140" t="n"/>
      <c r="I233" s="140" t="n"/>
      <c r="J233" s="140" t="n"/>
      <c r="K233" s="140" t="n"/>
      <c r="L233" s="140" t="n"/>
      <c r="M233" s="140" t="n"/>
      <c r="N233" s="140" t="n"/>
      <c r="O233" s="140" t="n"/>
      <c r="P233" s="140" t="n"/>
      <c r="Q233" s="140" t="n"/>
      <c r="R233" s="140" t="n"/>
      <c r="S233" s="140" t="n"/>
    </row>
    <row customHeight="1" ht="15.75" r="234" s="75">
      <c r="A234" s="137" t="n">
        <v>0.005</v>
      </c>
      <c r="B234" s="138">
        <f>IF('Time Series Inputs'!A234="","",'Time Series Inputs'!A234)</f>
        <v/>
      </c>
      <c r="C234" s="139">
        <f>IF('Time Series Inputs'!B234="","",'Time Series Inputs'!B234)</f>
        <v/>
      </c>
      <c r="D234" s="139">
        <f>IF('Time Series Inputs'!C234="","",'Time Series Inputs'!C234)</f>
        <v/>
      </c>
      <c r="E234" s="140" t="n"/>
      <c r="F234" s="140" t="n"/>
      <c r="G234" s="140" t="n"/>
      <c r="H234" s="140" t="n"/>
      <c r="I234" s="140" t="n"/>
      <c r="J234" s="140" t="n"/>
      <c r="K234" s="140" t="n"/>
      <c r="L234" s="140" t="n"/>
      <c r="M234" s="140" t="n"/>
      <c r="N234" s="140" t="n"/>
      <c r="O234" s="140" t="n"/>
      <c r="P234" s="140" t="n"/>
      <c r="Q234" s="140" t="n"/>
      <c r="R234" s="140" t="n"/>
      <c r="S234" s="140" t="n"/>
    </row>
    <row customHeight="1" ht="15.75" r="235" s="75">
      <c r="A235" s="137" t="n">
        <v>0.005</v>
      </c>
      <c r="B235" s="138">
        <f>IF('Time Series Inputs'!A235="","",'Time Series Inputs'!A235)</f>
        <v/>
      </c>
      <c r="C235" s="139">
        <f>IF('Time Series Inputs'!B235="","",'Time Series Inputs'!B235)</f>
        <v/>
      </c>
      <c r="D235" s="139">
        <f>IF('Time Series Inputs'!C235="","",'Time Series Inputs'!C235)</f>
        <v/>
      </c>
      <c r="E235" s="140" t="n"/>
      <c r="F235" s="140" t="n"/>
      <c r="G235" s="140" t="n"/>
      <c r="H235" s="140" t="n"/>
      <c r="I235" s="140" t="n"/>
      <c r="J235" s="140" t="n"/>
      <c r="K235" s="140" t="n"/>
      <c r="L235" s="140" t="n"/>
      <c r="M235" s="140" t="n"/>
      <c r="N235" s="140" t="n"/>
      <c r="O235" s="140" t="n"/>
      <c r="P235" s="140" t="n"/>
      <c r="Q235" s="140" t="n"/>
      <c r="R235" s="140" t="n"/>
      <c r="S235" s="140" t="n"/>
    </row>
    <row customHeight="1" ht="15.75" r="236" s="75">
      <c r="A236" s="137" t="n">
        <v>0.005</v>
      </c>
      <c r="B236" s="138">
        <f>IF('Time Series Inputs'!A236="","",'Time Series Inputs'!A236)</f>
        <v/>
      </c>
      <c r="C236" s="139">
        <f>IF('Time Series Inputs'!B236="","",'Time Series Inputs'!B236)</f>
        <v/>
      </c>
      <c r="D236" s="139">
        <f>IF('Time Series Inputs'!C236="","",'Time Series Inputs'!C236)</f>
        <v/>
      </c>
      <c r="E236" s="140" t="n"/>
      <c r="F236" s="140" t="n"/>
      <c r="G236" s="140" t="n"/>
      <c r="H236" s="140" t="n"/>
      <c r="I236" s="140" t="n"/>
      <c r="J236" s="140" t="n"/>
      <c r="K236" s="140" t="n"/>
      <c r="L236" s="140" t="n"/>
      <c r="M236" s="140" t="n"/>
      <c r="N236" s="140" t="n"/>
      <c r="O236" s="140" t="n"/>
      <c r="P236" s="140" t="n"/>
      <c r="Q236" s="140" t="n"/>
      <c r="R236" s="140" t="n"/>
      <c r="S236" s="140" t="n"/>
    </row>
    <row customHeight="1" ht="15.75" r="237" s="75">
      <c r="A237" s="137" t="n">
        <v>0.005</v>
      </c>
      <c r="B237" s="138">
        <f>IF('Time Series Inputs'!A237="","",'Time Series Inputs'!A237)</f>
        <v/>
      </c>
      <c r="C237" s="139">
        <f>IF('Time Series Inputs'!B237="","",'Time Series Inputs'!B237)</f>
        <v/>
      </c>
      <c r="D237" s="139">
        <f>IF('Time Series Inputs'!C237="","",'Time Series Inputs'!C237)</f>
        <v/>
      </c>
      <c r="E237" s="140" t="n"/>
      <c r="F237" s="140" t="n"/>
      <c r="G237" s="140" t="n"/>
      <c r="H237" s="140" t="n"/>
      <c r="I237" s="140" t="n"/>
      <c r="J237" s="140" t="n"/>
      <c r="K237" s="140" t="n"/>
      <c r="L237" s="140" t="n"/>
      <c r="M237" s="140" t="n"/>
      <c r="N237" s="140" t="n"/>
      <c r="O237" s="140" t="n"/>
      <c r="P237" s="140" t="n"/>
      <c r="Q237" s="140" t="n"/>
      <c r="R237" s="140" t="n"/>
      <c r="S237" s="140" t="n"/>
    </row>
    <row customHeight="1" ht="15.75" r="238" s="75">
      <c r="A238" s="137" t="n">
        <v>0.005</v>
      </c>
      <c r="B238" s="138">
        <f>IF('Time Series Inputs'!A238="","",'Time Series Inputs'!A238)</f>
        <v/>
      </c>
      <c r="C238" s="139">
        <f>IF('Time Series Inputs'!B238="","",'Time Series Inputs'!B238)</f>
        <v/>
      </c>
      <c r="D238" s="139">
        <f>IF('Time Series Inputs'!C238="","",'Time Series Inputs'!C238)</f>
        <v/>
      </c>
      <c r="E238" s="140" t="n"/>
      <c r="F238" s="140" t="n"/>
      <c r="G238" s="140" t="n"/>
      <c r="H238" s="140" t="n"/>
      <c r="I238" s="140" t="n"/>
      <c r="J238" s="140" t="n"/>
      <c r="K238" s="140" t="n"/>
      <c r="L238" s="140" t="n"/>
      <c r="M238" s="140" t="n"/>
      <c r="N238" s="140" t="n"/>
      <c r="O238" s="140" t="n"/>
      <c r="P238" s="140" t="n"/>
      <c r="Q238" s="140" t="n"/>
      <c r="R238" s="140" t="n"/>
      <c r="S238" s="140" t="n"/>
    </row>
    <row customHeight="1" ht="15.75" r="239" s="75">
      <c r="A239" s="137" t="n">
        <v>0.005</v>
      </c>
      <c r="B239" s="138">
        <f>IF('Time Series Inputs'!A239="","",'Time Series Inputs'!A239)</f>
        <v/>
      </c>
      <c r="C239" s="139">
        <f>IF('Time Series Inputs'!B239="","",'Time Series Inputs'!B239)</f>
        <v/>
      </c>
      <c r="D239" s="139">
        <f>IF('Time Series Inputs'!C239="","",'Time Series Inputs'!C239)</f>
        <v/>
      </c>
      <c r="E239" s="140" t="n"/>
      <c r="F239" s="140" t="n"/>
      <c r="G239" s="140" t="n"/>
      <c r="H239" s="140" t="n"/>
      <c r="I239" s="140" t="n"/>
      <c r="J239" s="140" t="n"/>
      <c r="K239" s="140" t="n"/>
      <c r="L239" s="140" t="n"/>
      <c r="M239" s="140" t="n"/>
      <c r="N239" s="140" t="n"/>
      <c r="O239" s="140" t="n"/>
      <c r="P239" s="140" t="n"/>
      <c r="Q239" s="140" t="n"/>
      <c r="R239" s="140" t="n"/>
      <c r="S239" s="140" t="n"/>
    </row>
    <row customHeight="1" ht="15.75" r="240" s="75">
      <c r="A240" s="137" t="n">
        <v>0.005</v>
      </c>
      <c r="B240" s="138">
        <f>IF('Time Series Inputs'!A240="","",'Time Series Inputs'!A240)</f>
        <v/>
      </c>
      <c r="C240" s="139">
        <f>IF('Time Series Inputs'!B240="","",'Time Series Inputs'!B240)</f>
        <v/>
      </c>
      <c r="D240" s="139">
        <f>IF('Time Series Inputs'!C240="","",'Time Series Inputs'!C240)</f>
        <v/>
      </c>
      <c r="E240" s="140" t="n"/>
      <c r="F240" s="140" t="n"/>
      <c r="G240" s="140" t="n"/>
      <c r="H240" s="140" t="n"/>
      <c r="I240" s="140" t="n"/>
      <c r="J240" s="140" t="n"/>
      <c r="K240" s="140" t="n"/>
      <c r="L240" s="140" t="n"/>
      <c r="M240" s="140" t="n"/>
      <c r="N240" s="140" t="n"/>
      <c r="O240" s="140" t="n"/>
      <c r="P240" s="140" t="n"/>
      <c r="Q240" s="140" t="n"/>
      <c r="R240" s="140" t="n"/>
      <c r="S240" s="140" t="n"/>
    </row>
    <row customHeight="1" ht="15.75" r="241" s="75">
      <c r="A241" s="137" t="n">
        <v>0.005</v>
      </c>
      <c r="B241" s="138">
        <f>IF('Time Series Inputs'!A241="","",'Time Series Inputs'!A241)</f>
        <v/>
      </c>
      <c r="C241" s="139">
        <f>IF('Time Series Inputs'!B241="","",'Time Series Inputs'!B241)</f>
        <v/>
      </c>
      <c r="D241" s="139">
        <f>IF('Time Series Inputs'!C241="","",'Time Series Inputs'!C241)</f>
        <v/>
      </c>
      <c r="E241" s="140" t="n"/>
      <c r="F241" s="140" t="n"/>
      <c r="G241" s="140" t="n"/>
      <c r="H241" s="140" t="n"/>
      <c r="I241" s="140" t="n"/>
      <c r="J241" s="140" t="n"/>
      <c r="K241" s="140" t="n"/>
      <c r="L241" s="140" t="n"/>
      <c r="M241" s="140" t="n"/>
      <c r="N241" s="140" t="n"/>
      <c r="O241" s="140" t="n"/>
      <c r="P241" s="140" t="n"/>
      <c r="Q241" s="140" t="n"/>
      <c r="R241" s="140" t="n"/>
      <c r="S241" s="140" t="n"/>
    </row>
    <row customHeight="1" ht="15.75" r="242" s="75">
      <c r="A242" s="137" t="n">
        <v>0.005</v>
      </c>
      <c r="B242" s="138">
        <f>IF('Time Series Inputs'!A242="","",'Time Series Inputs'!A242)</f>
        <v/>
      </c>
      <c r="C242" s="139">
        <f>IF('Time Series Inputs'!B242="","",'Time Series Inputs'!B242)</f>
        <v/>
      </c>
      <c r="D242" s="139">
        <f>IF('Time Series Inputs'!C242="","",'Time Series Inputs'!C242)</f>
        <v/>
      </c>
      <c r="E242" s="140" t="n"/>
      <c r="F242" s="140" t="n"/>
      <c r="G242" s="140" t="n"/>
      <c r="H242" s="140" t="n"/>
      <c r="I242" s="140" t="n"/>
      <c r="J242" s="140" t="n"/>
      <c r="K242" s="140" t="n"/>
      <c r="L242" s="140" t="n"/>
      <c r="M242" s="140" t="n"/>
      <c r="N242" s="140" t="n"/>
      <c r="O242" s="140" t="n"/>
      <c r="P242" s="140" t="n"/>
      <c r="Q242" s="140" t="n"/>
      <c r="R242" s="140" t="n"/>
      <c r="S242" s="140" t="n"/>
    </row>
    <row customHeight="1" ht="15.75" r="243" s="75">
      <c r="A243" s="137" t="n">
        <v>0.005</v>
      </c>
      <c r="B243" s="138">
        <f>IF('Time Series Inputs'!A243="","",'Time Series Inputs'!A243)</f>
        <v/>
      </c>
      <c r="C243" s="139">
        <f>IF('Time Series Inputs'!B243="","",'Time Series Inputs'!B243)</f>
        <v/>
      </c>
      <c r="D243" s="139">
        <f>IF('Time Series Inputs'!C243="","",'Time Series Inputs'!C243)</f>
        <v/>
      </c>
      <c r="E243" s="140" t="n"/>
      <c r="F243" s="140" t="n"/>
      <c r="G243" s="140" t="n"/>
      <c r="H243" s="140" t="n"/>
      <c r="I243" s="140" t="n"/>
      <c r="J243" s="140" t="n"/>
      <c r="K243" s="140" t="n"/>
      <c r="L243" s="140" t="n"/>
      <c r="M243" s="140" t="n"/>
      <c r="N243" s="140" t="n"/>
      <c r="O243" s="140" t="n"/>
      <c r="P243" s="140" t="n"/>
      <c r="Q243" s="140" t="n"/>
      <c r="R243" s="140" t="n"/>
      <c r="S243" s="140" t="n"/>
    </row>
    <row customHeight="1" ht="15.75" r="244" s="75">
      <c r="A244" s="137" t="n">
        <v>0.005</v>
      </c>
      <c r="B244" s="138">
        <f>IF('Time Series Inputs'!A244="","",'Time Series Inputs'!A244)</f>
        <v/>
      </c>
      <c r="C244" s="139">
        <f>IF('Time Series Inputs'!B244="","",'Time Series Inputs'!B244)</f>
        <v/>
      </c>
      <c r="D244" s="139">
        <f>IF('Time Series Inputs'!C244="","",'Time Series Inputs'!C244)</f>
        <v/>
      </c>
      <c r="E244" s="140" t="n"/>
      <c r="F244" s="140" t="n"/>
      <c r="G244" s="140" t="n"/>
      <c r="H244" s="140" t="n"/>
      <c r="I244" s="140" t="n"/>
      <c r="J244" s="140" t="n"/>
      <c r="K244" s="140" t="n"/>
      <c r="L244" s="140" t="n"/>
      <c r="M244" s="140" t="n"/>
      <c r="N244" s="140" t="n"/>
      <c r="O244" s="140" t="n"/>
      <c r="P244" s="140" t="n"/>
      <c r="Q244" s="140" t="n"/>
      <c r="R244" s="140" t="n"/>
      <c r="S244" s="140" t="n"/>
    </row>
    <row customHeight="1" ht="15.75" r="245" s="75">
      <c r="A245" s="137" t="n">
        <v>0.005</v>
      </c>
      <c r="B245" s="138">
        <f>IF('Time Series Inputs'!A245="","",'Time Series Inputs'!A245)</f>
        <v/>
      </c>
      <c r="C245" s="139">
        <f>IF('Time Series Inputs'!B245="","",'Time Series Inputs'!B245)</f>
        <v/>
      </c>
      <c r="D245" s="139">
        <f>IF('Time Series Inputs'!C245="","",'Time Series Inputs'!C245)</f>
        <v/>
      </c>
      <c r="E245" s="140" t="n"/>
      <c r="F245" s="140" t="n"/>
      <c r="G245" s="140" t="n"/>
      <c r="H245" s="140" t="n"/>
      <c r="I245" s="140" t="n"/>
      <c r="J245" s="140" t="n"/>
      <c r="K245" s="140" t="n"/>
      <c r="L245" s="140" t="n"/>
      <c r="M245" s="140" t="n"/>
      <c r="N245" s="140" t="n"/>
      <c r="O245" s="140" t="n"/>
      <c r="P245" s="140" t="n"/>
      <c r="Q245" s="140" t="n"/>
      <c r="R245" s="140" t="n"/>
      <c r="S245" s="140" t="n"/>
    </row>
    <row customHeight="1" ht="15.75" r="246" s="75">
      <c r="A246" s="137" t="n">
        <v>0.005</v>
      </c>
      <c r="B246" s="138">
        <f>IF('Time Series Inputs'!A246="","",'Time Series Inputs'!A246)</f>
        <v/>
      </c>
      <c r="C246" s="139">
        <f>IF('Time Series Inputs'!B246="","",'Time Series Inputs'!B246)</f>
        <v/>
      </c>
      <c r="D246" s="139">
        <f>IF('Time Series Inputs'!C246="","",'Time Series Inputs'!C246)</f>
        <v/>
      </c>
      <c r="E246" s="140" t="n"/>
      <c r="F246" s="140" t="n"/>
      <c r="G246" s="140" t="n"/>
      <c r="H246" s="140" t="n"/>
      <c r="I246" s="140" t="n"/>
      <c r="J246" s="140" t="n"/>
      <c r="K246" s="140" t="n"/>
      <c r="L246" s="140" t="n"/>
      <c r="M246" s="140" t="n"/>
      <c r="N246" s="140" t="n"/>
      <c r="O246" s="140" t="n"/>
      <c r="P246" s="140" t="n"/>
      <c r="Q246" s="140" t="n"/>
      <c r="R246" s="140" t="n"/>
      <c r="S246" s="140" t="n"/>
    </row>
    <row customHeight="1" ht="15.75" r="247" s="75">
      <c r="A247" s="137" t="n">
        <v>0.005</v>
      </c>
      <c r="B247" s="138">
        <f>IF('Time Series Inputs'!A247="","",'Time Series Inputs'!A247)</f>
        <v/>
      </c>
      <c r="C247" s="139">
        <f>IF('Time Series Inputs'!B247="","",'Time Series Inputs'!B247)</f>
        <v/>
      </c>
      <c r="D247" s="139">
        <f>IF('Time Series Inputs'!C247="","",'Time Series Inputs'!C247)</f>
        <v/>
      </c>
      <c r="E247" s="140" t="n"/>
      <c r="F247" s="140" t="n"/>
      <c r="G247" s="140" t="n"/>
      <c r="H247" s="140" t="n"/>
      <c r="I247" s="140" t="n"/>
      <c r="J247" s="140" t="n"/>
      <c r="K247" s="140" t="n"/>
      <c r="L247" s="140" t="n"/>
      <c r="M247" s="140" t="n"/>
      <c r="N247" s="140" t="n"/>
      <c r="O247" s="140" t="n"/>
      <c r="P247" s="140" t="n"/>
      <c r="Q247" s="140" t="n"/>
      <c r="R247" s="140" t="n"/>
      <c r="S247" s="140" t="n"/>
    </row>
    <row customHeight="1" ht="15.75" r="248" s="75">
      <c r="A248" s="137" t="n">
        <v>0.005</v>
      </c>
      <c r="B248" s="138">
        <f>IF('Time Series Inputs'!A248="","",'Time Series Inputs'!A248)</f>
        <v/>
      </c>
      <c r="C248" s="139">
        <f>IF('Time Series Inputs'!B248="","",'Time Series Inputs'!B248)</f>
        <v/>
      </c>
      <c r="D248" s="139">
        <f>IF('Time Series Inputs'!C248="","",'Time Series Inputs'!C248)</f>
        <v/>
      </c>
      <c r="E248" s="140" t="n"/>
      <c r="F248" s="140" t="n"/>
      <c r="G248" s="140" t="n"/>
      <c r="H248" s="140" t="n"/>
      <c r="I248" s="140" t="n"/>
      <c r="J248" s="140" t="n"/>
      <c r="K248" s="140" t="n"/>
      <c r="L248" s="140" t="n"/>
      <c r="M248" s="140" t="n"/>
      <c r="N248" s="140" t="n"/>
      <c r="O248" s="140" t="n"/>
      <c r="P248" s="140" t="n"/>
      <c r="Q248" s="140" t="n"/>
      <c r="R248" s="140" t="n"/>
      <c r="S248" s="140" t="n"/>
    </row>
    <row customHeight="1" ht="15.75" r="249" s="75">
      <c r="A249" s="137" t="n">
        <v>0.005</v>
      </c>
      <c r="B249" s="138">
        <f>IF('Time Series Inputs'!A249="","",'Time Series Inputs'!A249)</f>
        <v/>
      </c>
      <c r="C249" s="139">
        <f>IF('Time Series Inputs'!B249="","",'Time Series Inputs'!B249)</f>
        <v/>
      </c>
      <c r="D249" s="139">
        <f>IF('Time Series Inputs'!C249="","",'Time Series Inputs'!C249)</f>
        <v/>
      </c>
      <c r="E249" s="140" t="n"/>
      <c r="F249" s="140" t="n"/>
      <c r="G249" s="140" t="n"/>
      <c r="H249" s="140" t="n"/>
      <c r="I249" s="140" t="n"/>
      <c r="J249" s="140" t="n"/>
      <c r="K249" s="140" t="n"/>
      <c r="L249" s="140" t="n"/>
      <c r="M249" s="140" t="n"/>
      <c r="N249" s="140" t="n"/>
      <c r="O249" s="140" t="n"/>
      <c r="P249" s="140" t="n"/>
      <c r="Q249" s="140" t="n"/>
      <c r="R249" s="140" t="n"/>
      <c r="S249" s="140" t="n"/>
    </row>
    <row customHeight="1" ht="15.75" r="250" s="75">
      <c r="A250" s="137" t="n">
        <v>0.005</v>
      </c>
      <c r="B250" s="138">
        <f>IF('Time Series Inputs'!A250="","",'Time Series Inputs'!A250)</f>
        <v/>
      </c>
      <c r="C250" s="139">
        <f>IF('Time Series Inputs'!B250="","",'Time Series Inputs'!B250)</f>
        <v/>
      </c>
      <c r="D250" s="139">
        <f>IF('Time Series Inputs'!C250="","",'Time Series Inputs'!C250)</f>
        <v/>
      </c>
      <c r="E250" s="140" t="n"/>
      <c r="F250" s="140" t="n"/>
      <c r="G250" s="140" t="n"/>
      <c r="H250" s="140" t="n"/>
      <c r="I250" s="140" t="n"/>
      <c r="J250" s="140" t="n"/>
      <c r="K250" s="140" t="n"/>
      <c r="L250" s="140" t="n"/>
      <c r="M250" s="140" t="n"/>
      <c r="N250" s="140" t="n"/>
      <c r="O250" s="140" t="n"/>
      <c r="P250" s="140" t="n"/>
      <c r="Q250" s="140" t="n"/>
      <c r="R250" s="140" t="n"/>
      <c r="S250" s="140" t="n"/>
    </row>
    <row customHeight="1" ht="15.75" r="251" s="75">
      <c r="A251" s="137" t="n">
        <v>0.005</v>
      </c>
      <c r="B251" s="138">
        <f>IF('Time Series Inputs'!A251="","",'Time Series Inputs'!A251)</f>
        <v/>
      </c>
      <c r="C251" s="139">
        <f>IF('Time Series Inputs'!B251="","",'Time Series Inputs'!B251)</f>
        <v/>
      </c>
      <c r="D251" s="139">
        <f>IF('Time Series Inputs'!C251="","",'Time Series Inputs'!C251)</f>
        <v/>
      </c>
      <c r="E251" s="140" t="n"/>
      <c r="F251" s="140" t="n"/>
      <c r="G251" s="140" t="n"/>
      <c r="H251" s="140" t="n"/>
      <c r="I251" s="140" t="n"/>
      <c r="J251" s="140" t="n"/>
      <c r="K251" s="140" t="n"/>
      <c r="L251" s="140" t="n"/>
      <c r="M251" s="140" t="n"/>
      <c r="N251" s="140" t="n"/>
      <c r="O251" s="140" t="n"/>
      <c r="P251" s="140" t="n"/>
      <c r="Q251" s="140" t="n"/>
      <c r="R251" s="140" t="n"/>
      <c r="S251" s="140" t="n"/>
    </row>
    <row customHeight="1" ht="15.75" r="252" s="75">
      <c r="A252" s="137" t="n">
        <v>0.005</v>
      </c>
      <c r="B252" s="138">
        <f>IF('Time Series Inputs'!A252="","",'Time Series Inputs'!A252)</f>
        <v/>
      </c>
      <c r="C252" s="139">
        <f>IF('Time Series Inputs'!B252="","",'Time Series Inputs'!B252)</f>
        <v/>
      </c>
      <c r="D252" s="139">
        <f>IF('Time Series Inputs'!C252="","",'Time Series Inputs'!C252)</f>
        <v/>
      </c>
      <c r="E252" s="140" t="n"/>
      <c r="F252" s="140" t="n"/>
      <c r="G252" s="140" t="n"/>
      <c r="H252" s="140" t="n"/>
      <c r="I252" s="140" t="n"/>
      <c r="J252" s="140" t="n"/>
      <c r="K252" s="140" t="n"/>
      <c r="L252" s="140" t="n"/>
      <c r="M252" s="140" t="n"/>
      <c r="N252" s="140" t="n"/>
      <c r="O252" s="140" t="n"/>
      <c r="P252" s="140" t="n"/>
      <c r="Q252" s="140" t="n"/>
      <c r="R252" s="140" t="n"/>
      <c r="S252" s="140" t="n"/>
    </row>
    <row customHeight="1" ht="15.75" r="253" s="75">
      <c r="A253" s="137" t="n">
        <v>0.005</v>
      </c>
      <c r="B253" s="138">
        <f>IF('Time Series Inputs'!A253="","",'Time Series Inputs'!A253)</f>
        <v/>
      </c>
      <c r="C253" s="139">
        <f>IF('Time Series Inputs'!B253="","",'Time Series Inputs'!B253)</f>
        <v/>
      </c>
      <c r="D253" s="139">
        <f>IF('Time Series Inputs'!C253="","",'Time Series Inputs'!C253)</f>
        <v/>
      </c>
      <c r="E253" s="140" t="n"/>
      <c r="F253" s="140" t="n"/>
      <c r="G253" s="140" t="n"/>
      <c r="H253" s="140" t="n"/>
      <c r="I253" s="140" t="n"/>
      <c r="J253" s="140" t="n"/>
      <c r="K253" s="140" t="n"/>
      <c r="L253" s="140" t="n"/>
      <c r="M253" s="140" t="n"/>
      <c r="N253" s="140" t="n"/>
      <c r="O253" s="140" t="n"/>
      <c r="P253" s="140" t="n"/>
      <c r="Q253" s="140" t="n"/>
      <c r="R253" s="140" t="n"/>
      <c r="S253" s="140" t="n"/>
    </row>
    <row customHeight="1" ht="15.75" r="254" s="75">
      <c r="A254" s="137" t="n">
        <v>0.005</v>
      </c>
      <c r="B254" s="138">
        <f>IF('Time Series Inputs'!A254="","",'Time Series Inputs'!A254)</f>
        <v/>
      </c>
      <c r="C254" s="139">
        <f>IF('Time Series Inputs'!B254="","",'Time Series Inputs'!B254)</f>
        <v/>
      </c>
      <c r="D254" s="139">
        <f>IF('Time Series Inputs'!C254="","",'Time Series Inputs'!C254)</f>
        <v/>
      </c>
      <c r="E254" s="140" t="n"/>
      <c r="F254" s="140" t="n"/>
      <c r="G254" s="140" t="n"/>
      <c r="H254" s="140" t="n"/>
      <c r="I254" s="140" t="n"/>
      <c r="J254" s="140" t="n"/>
      <c r="K254" s="140" t="n"/>
      <c r="L254" s="140" t="n"/>
      <c r="M254" s="140" t="n"/>
      <c r="N254" s="140" t="n"/>
      <c r="O254" s="140" t="n"/>
      <c r="P254" s="140" t="n"/>
      <c r="Q254" s="140" t="n"/>
      <c r="R254" s="140" t="n"/>
      <c r="S254" s="140" t="n"/>
    </row>
    <row customHeight="1" ht="15.75" r="255" s="75">
      <c r="A255" s="137" t="n">
        <v>0.005</v>
      </c>
      <c r="B255" s="138">
        <f>IF('Time Series Inputs'!A255="","",'Time Series Inputs'!A255)</f>
        <v/>
      </c>
      <c r="C255" s="139">
        <f>IF('Time Series Inputs'!B255="","",'Time Series Inputs'!B255)</f>
        <v/>
      </c>
      <c r="D255" s="139">
        <f>IF('Time Series Inputs'!C255="","",'Time Series Inputs'!C255)</f>
        <v/>
      </c>
      <c r="E255" s="140" t="n"/>
      <c r="F255" s="140" t="n"/>
      <c r="G255" s="140" t="n"/>
      <c r="H255" s="140" t="n"/>
      <c r="I255" s="140" t="n"/>
      <c r="J255" s="140" t="n"/>
      <c r="K255" s="140" t="n"/>
      <c r="L255" s="140" t="n"/>
      <c r="M255" s="140" t="n"/>
      <c r="N255" s="140" t="n"/>
      <c r="O255" s="140" t="n"/>
      <c r="P255" s="140" t="n"/>
      <c r="Q255" s="140" t="n"/>
      <c r="R255" s="140" t="n"/>
      <c r="S255" s="140" t="n"/>
    </row>
    <row customHeight="1" ht="15.75" r="256" s="75">
      <c r="A256" s="137" t="n">
        <v>0.005</v>
      </c>
      <c r="B256" s="138">
        <f>IF('Time Series Inputs'!A256="","",'Time Series Inputs'!A256)</f>
        <v/>
      </c>
      <c r="C256" s="139">
        <f>IF('Time Series Inputs'!B256="","",'Time Series Inputs'!B256)</f>
        <v/>
      </c>
      <c r="D256" s="139">
        <f>IF('Time Series Inputs'!C256="","",'Time Series Inputs'!C256)</f>
        <v/>
      </c>
      <c r="E256" s="140" t="n"/>
      <c r="F256" s="140" t="n"/>
      <c r="G256" s="140" t="n"/>
      <c r="H256" s="140" t="n"/>
      <c r="I256" s="140" t="n"/>
      <c r="J256" s="140" t="n"/>
      <c r="K256" s="140" t="n"/>
      <c r="L256" s="140" t="n"/>
      <c r="M256" s="140" t="n"/>
      <c r="N256" s="140" t="n"/>
      <c r="O256" s="140" t="n"/>
      <c r="P256" s="140" t="n"/>
      <c r="Q256" s="140" t="n"/>
      <c r="R256" s="140" t="n"/>
      <c r="S256" s="140" t="n"/>
    </row>
    <row customHeight="1" ht="15.75" r="257" s="75">
      <c r="A257" s="137" t="n">
        <v>0.005</v>
      </c>
      <c r="B257" s="138">
        <f>IF('Time Series Inputs'!A257="","",'Time Series Inputs'!A257)</f>
        <v/>
      </c>
      <c r="C257" s="139">
        <f>IF('Time Series Inputs'!B257="","",'Time Series Inputs'!B257)</f>
        <v/>
      </c>
      <c r="D257" s="139">
        <f>IF('Time Series Inputs'!C257="","",'Time Series Inputs'!C257)</f>
        <v/>
      </c>
      <c r="E257" s="140" t="n"/>
      <c r="F257" s="140" t="n"/>
      <c r="G257" s="140" t="n"/>
      <c r="H257" s="140" t="n"/>
      <c r="I257" s="140" t="n"/>
      <c r="J257" s="140" t="n"/>
      <c r="K257" s="140" t="n"/>
      <c r="L257" s="140" t="n"/>
      <c r="M257" s="140" t="n"/>
      <c r="N257" s="140" t="n"/>
      <c r="O257" s="140" t="n"/>
      <c r="P257" s="140" t="n"/>
      <c r="Q257" s="140" t="n"/>
      <c r="R257" s="140" t="n"/>
      <c r="S257" s="140" t="n"/>
    </row>
    <row customHeight="1" ht="15.75" r="258" s="75">
      <c r="A258" s="137" t="n">
        <v>0.005</v>
      </c>
      <c r="B258" s="138">
        <f>IF('Time Series Inputs'!A258="","",'Time Series Inputs'!A258)</f>
        <v/>
      </c>
      <c r="C258" s="139">
        <f>IF('Time Series Inputs'!B258="","",'Time Series Inputs'!B258)</f>
        <v/>
      </c>
      <c r="D258" s="139">
        <f>IF('Time Series Inputs'!C258="","",'Time Series Inputs'!C258)</f>
        <v/>
      </c>
      <c r="E258" s="140" t="n"/>
      <c r="F258" s="140" t="n"/>
      <c r="G258" s="140" t="n"/>
      <c r="H258" s="140" t="n"/>
      <c r="I258" s="140" t="n"/>
      <c r="J258" s="140" t="n"/>
      <c r="K258" s="140" t="n"/>
      <c r="L258" s="140" t="n"/>
      <c r="M258" s="140" t="n"/>
      <c r="N258" s="140" t="n"/>
      <c r="O258" s="140" t="n"/>
      <c r="P258" s="140" t="n"/>
      <c r="Q258" s="140" t="n"/>
      <c r="R258" s="140" t="n"/>
      <c r="S258" s="140" t="n"/>
    </row>
    <row customHeight="1" ht="15.75" r="259" s="75">
      <c r="A259" s="137" t="n">
        <v>0.005</v>
      </c>
      <c r="B259" s="138">
        <f>IF('Time Series Inputs'!A259="","",'Time Series Inputs'!A259)</f>
        <v/>
      </c>
      <c r="C259" s="139">
        <f>IF('Time Series Inputs'!B259="","",'Time Series Inputs'!B259)</f>
        <v/>
      </c>
      <c r="D259" s="139">
        <f>IF('Time Series Inputs'!C259="","",'Time Series Inputs'!C259)</f>
        <v/>
      </c>
      <c r="E259" s="140" t="n"/>
      <c r="F259" s="140" t="n"/>
      <c r="G259" s="140" t="n"/>
      <c r="H259" s="140" t="n"/>
      <c r="I259" s="140" t="n"/>
      <c r="J259" s="140" t="n"/>
      <c r="K259" s="140" t="n"/>
      <c r="L259" s="140" t="n"/>
      <c r="M259" s="140" t="n"/>
      <c r="N259" s="140" t="n"/>
      <c r="O259" s="140" t="n"/>
      <c r="P259" s="140" t="n"/>
      <c r="Q259" s="140" t="n"/>
      <c r="R259" s="140" t="n"/>
      <c r="S259" s="140" t="n"/>
    </row>
    <row customHeight="1" ht="15.75" r="260" s="75">
      <c r="A260" s="137" t="n">
        <v>0.005</v>
      </c>
      <c r="B260" s="138">
        <f>IF('Time Series Inputs'!A260="","",'Time Series Inputs'!A260)</f>
        <v/>
      </c>
      <c r="C260" s="139">
        <f>IF('Time Series Inputs'!B260="","",'Time Series Inputs'!B260)</f>
        <v/>
      </c>
      <c r="D260" s="139">
        <f>IF('Time Series Inputs'!C260="","",'Time Series Inputs'!C260)</f>
        <v/>
      </c>
      <c r="E260" s="140" t="n"/>
      <c r="F260" s="140" t="n"/>
      <c r="G260" s="140" t="n"/>
      <c r="H260" s="140" t="n"/>
      <c r="I260" s="140" t="n"/>
      <c r="J260" s="140" t="n"/>
      <c r="K260" s="140" t="n"/>
      <c r="L260" s="140" t="n"/>
      <c r="M260" s="140" t="n"/>
      <c r="N260" s="140" t="n"/>
      <c r="O260" s="140" t="n"/>
      <c r="P260" s="140" t="n"/>
      <c r="Q260" s="140" t="n"/>
      <c r="R260" s="140" t="n"/>
      <c r="S260" s="140" t="n"/>
    </row>
    <row customHeight="1" ht="15.75" r="261" s="75">
      <c r="A261" s="137" t="n">
        <v>0.005</v>
      </c>
      <c r="B261" s="138">
        <f>IF('Time Series Inputs'!A261="","",'Time Series Inputs'!A261)</f>
        <v/>
      </c>
      <c r="C261" s="139">
        <f>IF('Time Series Inputs'!B261="","",'Time Series Inputs'!B261)</f>
        <v/>
      </c>
      <c r="D261" s="139">
        <f>IF('Time Series Inputs'!C261="","",'Time Series Inputs'!C261)</f>
        <v/>
      </c>
      <c r="E261" s="140" t="n"/>
      <c r="F261" s="140" t="n"/>
      <c r="G261" s="140" t="n"/>
      <c r="H261" s="140" t="n"/>
      <c r="I261" s="140" t="n"/>
      <c r="J261" s="140" t="n"/>
      <c r="K261" s="140" t="n"/>
      <c r="L261" s="140" t="n"/>
      <c r="M261" s="140" t="n"/>
      <c r="N261" s="140" t="n"/>
      <c r="O261" s="140" t="n"/>
      <c r="P261" s="140" t="n"/>
      <c r="Q261" s="140" t="n"/>
      <c r="R261" s="140" t="n"/>
      <c r="S261" s="140" t="n"/>
    </row>
    <row customHeight="1" ht="15.75" r="262" s="75">
      <c r="A262" s="137" t="n">
        <v>0.005</v>
      </c>
      <c r="B262" s="138">
        <f>IF('Time Series Inputs'!A262="","",'Time Series Inputs'!A262)</f>
        <v/>
      </c>
      <c r="C262" s="139">
        <f>IF('Time Series Inputs'!B262="","",'Time Series Inputs'!B262)</f>
        <v/>
      </c>
      <c r="D262" s="139">
        <f>IF('Time Series Inputs'!C262="","",'Time Series Inputs'!C262)</f>
        <v/>
      </c>
      <c r="E262" s="140" t="n"/>
      <c r="F262" s="140" t="n"/>
      <c r="G262" s="140" t="n"/>
      <c r="H262" s="140" t="n"/>
      <c r="I262" s="140" t="n"/>
      <c r="J262" s="140" t="n"/>
      <c r="K262" s="140" t="n"/>
      <c r="L262" s="140" t="n"/>
      <c r="M262" s="140" t="n"/>
      <c r="N262" s="140" t="n"/>
      <c r="O262" s="140" t="n"/>
      <c r="P262" s="140" t="n"/>
      <c r="Q262" s="140" t="n"/>
      <c r="R262" s="140" t="n"/>
      <c r="S262" s="140" t="n"/>
    </row>
    <row customHeight="1" ht="15.75" r="263" s="75">
      <c r="A263" s="137" t="n">
        <v>0.005</v>
      </c>
      <c r="B263" s="138">
        <f>IF('Time Series Inputs'!A263="","",'Time Series Inputs'!A263)</f>
        <v/>
      </c>
      <c r="C263" s="139">
        <f>IF('Time Series Inputs'!B263="","",'Time Series Inputs'!B263)</f>
        <v/>
      </c>
      <c r="D263" s="139">
        <f>IF('Time Series Inputs'!C263="","",'Time Series Inputs'!C263)</f>
        <v/>
      </c>
      <c r="E263" s="140" t="n"/>
      <c r="F263" s="140" t="n"/>
      <c r="G263" s="140" t="n"/>
      <c r="H263" s="140" t="n"/>
      <c r="I263" s="140" t="n"/>
      <c r="J263" s="140" t="n"/>
      <c r="K263" s="140" t="n"/>
      <c r="L263" s="140" t="n"/>
      <c r="M263" s="140" t="n"/>
      <c r="N263" s="140" t="n"/>
      <c r="O263" s="140" t="n"/>
      <c r="P263" s="140" t="n"/>
      <c r="Q263" s="140" t="n"/>
      <c r="R263" s="140" t="n"/>
      <c r="S263" s="140" t="n"/>
    </row>
    <row customHeight="1" ht="15.75" r="264" s="75">
      <c r="A264" s="137" t="n">
        <v>0.005</v>
      </c>
      <c r="B264" s="138">
        <f>IF('Time Series Inputs'!A264="","",'Time Series Inputs'!A264)</f>
        <v/>
      </c>
      <c r="C264" s="139">
        <f>IF('Time Series Inputs'!B264="","",'Time Series Inputs'!B264)</f>
        <v/>
      </c>
      <c r="D264" s="139">
        <f>IF('Time Series Inputs'!C264="","",'Time Series Inputs'!C264)</f>
        <v/>
      </c>
      <c r="E264" s="140" t="n"/>
      <c r="F264" s="140" t="n"/>
      <c r="G264" s="140" t="n"/>
      <c r="H264" s="140" t="n"/>
      <c r="I264" s="140" t="n"/>
      <c r="J264" s="140" t="n"/>
      <c r="K264" s="140" t="n"/>
      <c r="L264" s="140" t="n"/>
      <c r="M264" s="140" t="n"/>
      <c r="N264" s="140" t="n"/>
      <c r="O264" s="140" t="n"/>
      <c r="P264" s="140" t="n"/>
      <c r="Q264" s="140" t="n"/>
      <c r="R264" s="140" t="n"/>
      <c r="S264" s="140" t="n"/>
    </row>
    <row customHeight="1" ht="15.75" r="265" s="75">
      <c r="A265" s="137" t="n">
        <v>0.005</v>
      </c>
      <c r="B265" s="138">
        <f>IF('Time Series Inputs'!A265="","",'Time Series Inputs'!A265)</f>
        <v/>
      </c>
      <c r="C265" s="139">
        <f>IF('Time Series Inputs'!B265="","",'Time Series Inputs'!B265)</f>
        <v/>
      </c>
      <c r="D265" s="139">
        <f>IF('Time Series Inputs'!C265="","",'Time Series Inputs'!C265)</f>
        <v/>
      </c>
      <c r="E265" s="140" t="n"/>
      <c r="F265" s="140" t="n"/>
      <c r="G265" s="140" t="n"/>
      <c r="H265" s="140" t="n"/>
      <c r="I265" s="140" t="n"/>
      <c r="J265" s="140" t="n"/>
      <c r="K265" s="140" t="n"/>
      <c r="L265" s="140" t="n"/>
      <c r="M265" s="140" t="n"/>
      <c r="N265" s="140" t="n"/>
      <c r="O265" s="140" t="n"/>
      <c r="P265" s="140" t="n"/>
      <c r="Q265" s="140" t="n"/>
      <c r="R265" s="140" t="n"/>
      <c r="S265" s="140" t="n"/>
    </row>
    <row customHeight="1" ht="15.75" r="266" s="75">
      <c r="A266" s="137" t="n">
        <v>0.005</v>
      </c>
      <c r="B266" s="138">
        <f>IF('Time Series Inputs'!A266="","",'Time Series Inputs'!A266)</f>
        <v/>
      </c>
      <c r="C266" s="139">
        <f>IF('Time Series Inputs'!B266="","",'Time Series Inputs'!B266)</f>
        <v/>
      </c>
      <c r="D266" s="139">
        <f>IF('Time Series Inputs'!C266="","",'Time Series Inputs'!C266)</f>
        <v/>
      </c>
      <c r="E266" s="140" t="n"/>
      <c r="F266" s="140" t="n"/>
      <c r="G266" s="140" t="n"/>
      <c r="H266" s="140" t="n"/>
      <c r="I266" s="140" t="n"/>
      <c r="J266" s="140" t="n"/>
      <c r="K266" s="140" t="n"/>
      <c r="L266" s="140" t="n"/>
      <c r="M266" s="140" t="n"/>
      <c r="N266" s="140" t="n"/>
      <c r="O266" s="140" t="n"/>
      <c r="P266" s="140" t="n"/>
      <c r="Q266" s="140" t="n"/>
      <c r="R266" s="140" t="n"/>
      <c r="S266" s="140" t="n"/>
    </row>
    <row customHeight="1" ht="15.75" r="267" s="75">
      <c r="A267" s="137" t="n">
        <v>0.005</v>
      </c>
      <c r="B267" s="138">
        <f>IF('Time Series Inputs'!A267="","",'Time Series Inputs'!A267)</f>
        <v/>
      </c>
      <c r="C267" s="139">
        <f>IF('Time Series Inputs'!B267="","",'Time Series Inputs'!B267)</f>
        <v/>
      </c>
      <c r="D267" s="139">
        <f>IF('Time Series Inputs'!C267="","",'Time Series Inputs'!C267)</f>
        <v/>
      </c>
      <c r="E267" s="140" t="n"/>
      <c r="F267" s="140" t="n"/>
      <c r="G267" s="140" t="n"/>
      <c r="H267" s="140" t="n"/>
      <c r="I267" s="140" t="n"/>
      <c r="J267" s="140" t="n"/>
      <c r="K267" s="140" t="n"/>
      <c r="L267" s="140" t="n"/>
      <c r="M267" s="140" t="n"/>
      <c r="N267" s="140" t="n"/>
      <c r="O267" s="140" t="n"/>
      <c r="P267" s="140" t="n"/>
      <c r="Q267" s="140" t="n"/>
      <c r="R267" s="140" t="n"/>
      <c r="S267" s="140" t="n"/>
    </row>
    <row customHeight="1" ht="15.75" r="268" s="75">
      <c r="A268" s="137" t="n">
        <v>0.005</v>
      </c>
      <c r="B268" s="138">
        <f>IF('Time Series Inputs'!A268="","",'Time Series Inputs'!A268)</f>
        <v/>
      </c>
      <c r="C268" s="139">
        <f>IF('Time Series Inputs'!B268="","",'Time Series Inputs'!B268)</f>
        <v/>
      </c>
      <c r="D268" s="139">
        <f>IF('Time Series Inputs'!C268="","",'Time Series Inputs'!C268)</f>
        <v/>
      </c>
      <c r="E268" s="140" t="n"/>
      <c r="F268" s="140" t="n"/>
      <c r="G268" s="140" t="n"/>
      <c r="H268" s="140" t="n"/>
      <c r="I268" s="140" t="n"/>
      <c r="J268" s="140" t="n"/>
      <c r="K268" s="140" t="n"/>
      <c r="L268" s="140" t="n"/>
      <c r="M268" s="140" t="n"/>
      <c r="N268" s="140" t="n"/>
      <c r="O268" s="140" t="n"/>
      <c r="P268" s="140" t="n"/>
      <c r="Q268" s="140" t="n"/>
      <c r="R268" s="140" t="n"/>
      <c r="S268" s="140" t="n"/>
    </row>
    <row customHeight="1" ht="15.75" r="269" s="75">
      <c r="A269" s="137" t="n">
        <v>0.005</v>
      </c>
      <c r="B269" s="138">
        <f>IF('Time Series Inputs'!A269="","",'Time Series Inputs'!A269)</f>
        <v/>
      </c>
      <c r="C269" s="139">
        <f>IF('Time Series Inputs'!B269="","",'Time Series Inputs'!B269)</f>
        <v/>
      </c>
      <c r="D269" s="139">
        <f>IF('Time Series Inputs'!C269="","",'Time Series Inputs'!C269)</f>
        <v/>
      </c>
      <c r="E269" s="140" t="n"/>
      <c r="F269" s="140" t="n"/>
      <c r="G269" s="140" t="n"/>
      <c r="H269" s="140" t="n"/>
      <c r="I269" s="140" t="n"/>
      <c r="J269" s="140" t="n"/>
      <c r="K269" s="140" t="n"/>
      <c r="L269" s="140" t="n"/>
      <c r="M269" s="140" t="n"/>
      <c r="N269" s="140" t="n"/>
      <c r="O269" s="140" t="n"/>
      <c r="P269" s="140" t="n"/>
      <c r="Q269" s="140" t="n"/>
      <c r="R269" s="140" t="n"/>
      <c r="S269" s="140" t="n"/>
    </row>
    <row customHeight="1" ht="15.75" r="270" s="75">
      <c r="A270" s="137" t="n">
        <v>0.005</v>
      </c>
      <c r="B270" s="138">
        <f>IF('Time Series Inputs'!A270="","",'Time Series Inputs'!A270)</f>
        <v/>
      </c>
      <c r="C270" s="139">
        <f>IF('Time Series Inputs'!B270="","",'Time Series Inputs'!B270)</f>
        <v/>
      </c>
      <c r="D270" s="139">
        <f>IF('Time Series Inputs'!C270="","",'Time Series Inputs'!C270)</f>
        <v/>
      </c>
      <c r="E270" s="140" t="n"/>
      <c r="F270" s="140" t="n"/>
      <c r="G270" s="140" t="n"/>
      <c r="H270" s="140" t="n"/>
      <c r="I270" s="140" t="n"/>
      <c r="J270" s="140" t="n"/>
      <c r="K270" s="140" t="n"/>
      <c r="L270" s="140" t="n"/>
      <c r="M270" s="140" t="n"/>
      <c r="N270" s="140" t="n"/>
      <c r="O270" s="140" t="n"/>
      <c r="P270" s="140" t="n"/>
      <c r="Q270" s="140" t="n"/>
      <c r="R270" s="140" t="n"/>
      <c r="S270" s="140" t="n"/>
    </row>
    <row customHeight="1" ht="15.75" r="271" s="75">
      <c r="A271" s="137" t="n">
        <v>0.005</v>
      </c>
      <c r="B271" s="138">
        <f>IF('Time Series Inputs'!A271="","",'Time Series Inputs'!A271)</f>
        <v/>
      </c>
      <c r="C271" s="139">
        <f>IF('Time Series Inputs'!B271="","",'Time Series Inputs'!B271)</f>
        <v/>
      </c>
      <c r="D271" s="139">
        <f>IF('Time Series Inputs'!C271="","",'Time Series Inputs'!C271)</f>
        <v/>
      </c>
      <c r="E271" s="140" t="n"/>
      <c r="F271" s="140" t="n"/>
      <c r="G271" s="140" t="n"/>
      <c r="H271" s="140" t="n"/>
      <c r="I271" s="140" t="n"/>
      <c r="J271" s="140" t="n"/>
      <c r="K271" s="140" t="n"/>
      <c r="L271" s="140" t="n"/>
      <c r="M271" s="140" t="n"/>
      <c r="N271" s="140" t="n"/>
      <c r="O271" s="140" t="n"/>
      <c r="P271" s="140" t="n"/>
      <c r="Q271" s="140" t="n"/>
      <c r="R271" s="140" t="n"/>
      <c r="S271" s="140" t="n"/>
    </row>
    <row customHeight="1" ht="15.75" r="272" s="75">
      <c r="A272" s="137" t="n">
        <v>0.005</v>
      </c>
      <c r="B272" s="138">
        <f>IF('Time Series Inputs'!A272="","",'Time Series Inputs'!A272)</f>
        <v/>
      </c>
      <c r="C272" s="139">
        <f>IF('Time Series Inputs'!B272="","",'Time Series Inputs'!B272)</f>
        <v/>
      </c>
      <c r="D272" s="139">
        <f>IF('Time Series Inputs'!C272="","",'Time Series Inputs'!C272)</f>
        <v/>
      </c>
      <c r="E272" s="140" t="n"/>
      <c r="F272" s="140" t="n"/>
      <c r="G272" s="140" t="n"/>
      <c r="H272" s="140" t="n"/>
      <c r="I272" s="140" t="n"/>
      <c r="J272" s="140" t="n"/>
      <c r="K272" s="140" t="n"/>
      <c r="L272" s="140" t="n"/>
      <c r="M272" s="140" t="n"/>
      <c r="N272" s="140" t="n"/>
      <c r="O272" s="140" t="n"/>
      <c r="P272" s="140" t="n"/>
      <c r="Q272" s="140" t="n"/>
      <c r="R272" s="140" t="n"/>
      <c r="S272" s="140" t="n"/>
    </row>
    <row customHeight="1" ht="15.75" r="273" s="75">
      <c r="A273" s="137" t="n">
        <v>0.005</v>
      </c>
      <c r="B273" s="138">
        <f>IF('Time Series Inputs'!A273="","",'Time Series Inputs'!A273)</f>
        <v/>
      </c>
      <c r="C273" s="139">
        <f>IF('Time Series Inputs'!B273="","",'Time Series Inputs'!B273)</f>
        <v/>
      </c>
      <c r="D273" s="139">
        <f>IF('Time Series Inputs'!C273="","",'Time Series Inputs'!C273)</f>
        <v/>
      </c>
      <c r="E273" s="140" t="n"/>
      <c r="F273" s="140" t="n"/>
      <c r="G273" s="140" t="n"/>
      <c r="H273" s="140" t="n"/>
      <c r="I273" s="140" t="n"/>
      <c r="J273" s="140" t="n"/>
      <c r="K273" s="140" t="n"/>
      <c r="L273" s="140" t="n"/>
      <c r="M273" s="140" t="n"/>
      <c r="N273" s="140" t="n"/>
      <c r="O273" s="140" t="n"/>
      <c r="P273" s="140" t="n"/>
      <c r="Q273" s="140" t="n"/>
      <c r="R273" s="140" t="n"/>
      <c r="S273" s="140" t="n"/>
    </row>
    <row customHeight="1" ht="15.75" r="274" s="75">
      <c r="A274" s="137" t="n">
        <v>0.005</v>
      </c>
      <c r="B274" s="138">
        <f>IF('Time Series Inputs'!A274="","",'Time Series Inputs'!A274)</f>
        <v/>
      </c>
      <c r="C274" s="139">
        <f>IF('Time Series Inputs'!B274="","",'Time Series Inputs'!B274)</f>
        <v/>
      </c>
      <c r="D274" s="139">
        <f>IF('Time Series Inputs'!C274="","",'Time Series Inputs'!C274)</f>
        <v/>
      </c>
      <c r="E274" s="140" t="n"/>
      <c r="F274" s="140" t="n"/>
      <c r="G274" s="140" t="n"/>
      <c r="H274" s="140" t="n"/>
      <c r="I274" s="140" t="n"/>
      <c r="J274" s="140" t="n"/>
      <c r="K274" s="140" t="n"/>
      <c r="L274" s="140" t="n"/>
      <c r="M274" s="140" t="n"/>
      <c r="N274" s="140" t="n"/>
      <c r="O274" s="140" t="n"/>
      <c r="P274" s="140" t="n"/>
      <c r="Q274" s="140" t="n"/>
      <c r="R274" s="140" t="n"/>
      <c r="S274" s="140" t="n"/>
    </row>
    <row customHeight="1" ht="15.75" r="275" s="75">
      <c r="A275" s="137" t="n">
        <v>0.005</v>
      </c>
      <c r="B275" s="138">
        <f>IF('Time Series Inputs'!A275="","",'Time Series Inputs'!A275)</f>
        <v/>
      </c>
      <c r="C275" s="139">
        <f>IF('Time Series Inputs'!B275="","",'Time Series Inputs'!B275)</f>
        <v/>
      </c>
      <c r="D275" s="139">
        <f>IF('Time Series Inputs'!C275="","",'Time Series Inputs'!C275)</f>
        <v/>
      </c>
      <c r="E275" s="140" t="n"/>
      <c r="F275" s="140" t="n"/>
      <c r="G275" s="140" t="n"/>
      <c r="H275" s="140" t="n"/>
      <c r="I275" s="140" t="n"/>
      <c r="J275" s="140" t="n"/>
      <c r="K275" s="140" t="n"/>
      <c r="L275" s="140" t="n"/>
      <c r="M275" s="140" t="n"/>
      <c r="N275" s="140" t="n"/>
      <c r="O275" s="140" t="n"/>
      <c r="P275" s="140" t="n"/>
      <c r="Q275" s="140" t="n"/>
      <c r="R275" s="140" t="n"/>
      <c r="S275" s="140" t="n"/>
    </row>
    <row customHeight="1" ht="15.75" r="276" s="75">
      <c r="A276" s="137" t="n">
        <v>0.005</v>
      </c>
      <c r="B276" s="138">
        <f>IF('Time Series Inputs'!A276="","",'Time Series Inputs'!A276)</f>
        <v/>
      </c>
      <c r="C276" s="139">
        <f>IF('Time Series Inputs'!B276="","",'Time Series Inputs'!B276)</f>
        <v/>
      </c>
      <c r="D276" s="139">
        <f>IF('Time Series Inputs'!C276="","",'Time Series Inputs'!C276)</f>
        <v/>
      </c>
      <c r="E276" s="140" t="n"/>
      <c r="F276" s="140" t="n"/>
      <c r="G276" s="140" t="n"/>
      <c r="H276" s="140" t="n"/>
      <c r="I276" s="140" t="n"/>
      <c r="J276" s="140" t="n"/>
      <c r="K276" s="140" t="n"/>
      <c r="L276" s="140" t="n"/>
      <c r="M276" s="140" t="n"/>
      <c r="N276" s="140" t="n"/>
      <c r="O276" s="140" t="n"/>
      <c r="P276" s="140" t="n"/>
      <c r="Q276" s="140" t="n"/>
      <c r="R276" s="140" t="n"/>
      <c r="S276" s="140" t="n"/>
    </row>
    <row customHeight="1" ht="15.75" r="277" s="75">
      <c r="A277" s="137" t="n">
        <v>0.005</v>
      </c>
      <c r="B277" s="138">
        <f>IF('Time Series Inputs'!A277="","",'Time Series Inputs'!A277)</f>
        <v/>
      </c>
      <c r="C277" s="139">
        <f>IF('Time Series Inputs'!B277="","",'Time Series Inputs'!B277)</f>
        <v/>
      </c>
      <c r="D277" s="139">
        <f>IF('Time Series Inputs'!C277="","",'Time Series Inputs'!C277)</f>
        <v/>
      </c>
      <c r="E277" s="140" t="n"/>
      <c r="F277" s="140" t="n"/>
      <c r="G277" s="140" t="n"/>
      <c r="H277" s="140" t="n"/>
      <c r="I277" s="140" t="n"/>
      <c r="J277" s="140" t="n"/>
      <c r="K277" s="140" t="n"/>
      <c r="L277" s="140" t="n"/>
      <c r="M277" s="140" t="n"/>
      <c r="N277" s="140" t="n"/>
      <c r="O277" s="140" t="n"/>
      <c r="P277" s="140" t="n"/>
      <c r="Q277" s="140" t="n"/>
      <c r="R277" s="140" t="n"/>
      <c r="S277" s="140" t="n"/>
    </row>
    <row customHeight="1" ht="15.75" r="278" s="75">
      <c r="A278" s="137" t="n">
        <v>0.005</v>
      </c>
      <c r="B278" s="138">
        <f>IF('Time Series Inputs'!A278="","",'Time Series Inputs'!A278)</f>
        <v/>
      </c>
      <c r="C278" s="139">
        <f>IF('Time Series Inputs'!B278="","",'Time Series Inputs'!B278)</f>
        <v/>
      </c>
      <c r="D278" s="139">
        <f>IF('Time Series Inputs'!C278="","",'Time Series Inputs'!C278)</f>
        <v/>
      </c>
      <c r="E278" s="140" t="n"/>
      <c r="F278" s="140" t="n"/>
      <c r="G278" s="140" t="n"/>
      <c r="H278" s="140" t="n"/>
      <c r="I278" s="140" t="n"/>
      <c r="J278" s="140" t="n"/>
      <c r="K278" s="140" t="n"/>
      <c r="L278" s="140" t="n"/>
      <c r="M278" s="140" t="n"/>
      <c r="N278" s="140" t="n"/>
      <c r="O278" s="140" t="n"/>
      <c r="P278" s="140" t="n"/>
      <c r="Q278" s="140" t="n"/>
      <c r="R278" s="140" t="n"/>
      <c r="S278" s="140" t="n"/>
    </row>
    <row customHeight="1" ht="15.75" r="279" s="75">
      <c r="A279" s="137" t="n">
        <v>0.005</v>
      </c>
      <c r="B279" s="138">
        <f>IF('Time Series Inputs'!A279="","",'Time Series Inputs'!A279)</f>
        <v/>
      </c>
      <c r="C279" s="139">
        <f>IF('Time Series Inputs'!B279="","",'Time Series Inputs'!B279)</f>
        <v/>
      </c>
      <c r="D279" s="139">
        <f>IF('Time Series Inputs'!C279="","",'Time Series Inputs'!C279)</f>
        <v/>
      </c>
      <c r="E279" s="140" t="n"/>
      <c r="F279" s="140" t="n"/>
      <c r="G279" s="140" t="n"/>
      <c r="H279" s="140" t="n"/>
      <c r="I279" s="140" t="n"/>
      <c r="J279" s="140" t="n"/>
      <c r="K279" s="140" t="n"/>
      <c r="L279" s="140" t="n"/>
      <c r="M279" s="140" t="n"/>
      <c r="N279" s="140" t="n"/>
      <c r="O279" s="140" t="n"/>
      <c r="P279" s="140" t="n"/>
      <c r="Q279" s="140" t="n"/>
      <c r="R279" s="140" t="n"/>
      <c r="S279" s="140" t="n"/>
    </row>
    <row customHeight="1" ht="15.75" r="280" s="75">
      <c r="A280" s="137" t="n">
        <v>0.005</v>
      </c>
      <c r="B280" s="138">
        <f>IF('Time Series Inputs'!A280="","",'Time Series Inputs'!A280)</f>
        <v/>
      </c>
      <c r="C280" s="139">
        <f>IF('Time Series Inputs'!B280="","",'Time Series Inputs'!B280)</f>
        <v/>
      </c>
      <c r="D280" s="139">
        <f>IF('Time Series Inputs'!C280="","",'Time Series Inputs'!C280)</f>
        <v/>
      </c>
      <c r="E280" s="140" t="n"/>
      <c r="F280" s="140" t="n"/>
      <c r="G280" s="140" t="n"/>
      <c r="H280" s="140" t="n"/>
      <c r="I280" s="140" t="n"/>
      <c r="J280" s="140" t="n"/>
      <c r="K280" s="140" t="n"/>
      <c r="L280" s="140" t="n"/>
      <c r="M280" s="140" t="n"/>
      <c r="N280" s="140" t="n"/>
      <c r="O280" s="140" t="n"/>
      <c r="P280" s="140" t="n"/>
      <c r="Q280" s="140" t="n"/>
      <c r="R280" s="140" t="n"/>
      <c r="S280" s="140" t="n"/>
    </row>
    <row customHeight="1" ht="15.75" r="281" s="75">
      <c r="A281" s="137" t="n">
        <v>0.005</v>
      </c>
      <c r="B281" s="138">
        <f>IF('Time Series Inputs'!A281="","",'Time Series Inputs'!A281)</f>
        <v/>
      </c>
      <c r="C281" s="139">
        <f>IF('Time Series Inputs'!B281="","",'Time Series Inputs'!B281)</f>
        <v/>
      </c>
      <c r="D281" s="139">
        <f>IF('Time Series Inputs'!C281="","",'Time Series Inputs'!C281)</f>
        <v/>
      </c>
      <c r="E281" s="140" t="n"/>
      <c r="F281" s="140" t="n"/>
      <c r="G281" s="140" t="n"/>
      <c r="H281" s="140" t="n"/>
      <c r="I281" s="140" t="n"/>
      <c r="J281" s="140" t="n"/>
      <c r="K281" s="140" t="n"/>
      <c r="L281" s="140" t="n"/>
      <c r="M281" s="140" t="n"/>
      <c r="N281" s="140" t="n"/>
      <c r="O281" s="140" t="n"/>
      <c r="P281" s="140" t="n"/>
      <c r="Q281" s="140" t="n"/>
      <c r="R281" s="140" t="n"/>
      <c r="S281" s="140" t="n"/>
    </row>
    <row customHeight="1" ht="15.75" r="282" s="75">
      <c r="A282" s="137" t="n">
        <v>0.005</v>
      </c>
      <c r="B282" s="138">
        <f>IF('Time Series Inputs'!A282="","",'Time Series Inputs'!A282)</f>
        <v/>
      </c>
      <c r="C282" s="139">
        <f>IF('Time Series Inputs'!B282="","",'Time Series Inputs'!B282)</f>
        <v/>
      </c>
      <c r="D282" s="139">
        <f>IF('Time Series Inputs'!C282="","",'Time Series Inputs'!C282)</f>
        <v/>
      </c>
      <c r="E282" s="140" t="n"/>
      <c r="F282" s="140" t="n"/>
      <c r="G282" s="140" t="n"/>
      <c r="H282" s="140" t="n"/>
      <c r="I282" s="140" t="n"/>
      <c r="J282" s="140" t="n"/>
      <c r="K282" s="140" t="n"/>
      <c r="L282" s="140" t="n"/>
      <c r="M282" s="140" t="n"/>
      <c r="N282" s="140" t="n"/>
      <c r="O282" s="140" t="n"/>
      <c r="P282" s="140" t="n"/>
      <c r="Q282" s="140" t="n"/>
      <c r="R282" s="140" t="n"/>
      <c r="S282" s="140" t="n"/>
    </row>
    <row customHeight="1" ht="15.75" r="283" s="75">
      <c r="A283" s="137" t="n">
        <v>0.005</v>
      </c>
      <c r="B283" s="138">
        <f>IF('Time Series Inputs'!A283="","",'Time Series Inputs'!A283)</f>
        <v/>
      </c>
      <c r="C283" s="139">
        <f>IF('Time Series Inputs'!B283="","",'Time Series Inputs'!B283)</f>
        <v/>
      </c>
      <c r="D283" s="139">
        <f>IF('Time Series Inputs'!C283="","",'Time Series Inputs'!C283)</f>
        <v/>
      </c>
      <c r="E283" s="140" t="n"/>
      <c r="F283" s="140" t="n"/>
      <c r="G283" s="140" t="n"/>
      <c r="H283" s="140" t="n"/>
      <c r="I283" s="140" t="n"/>
      <c r="J283" s="140" t="n"/>
      <c r="K283" s="140" t="n"/>
      <c r="L283" s="140" t="n"/>
      <c r="M283" s="140" t="n"/>
      <c r="N283" s="140" t="n"/>
      <c r="O283" s="140" t="n"/>
      <c r="P283" s="140" t="n"/>
      <c r="Q283" s="140" t="n"/>
      <c r="R283" s="140" t="n"/>
      <c r="S283" s="140" t="n"/>
    </row>
    <row customHeight="1" ht="15.75" r="284" s="75">
      <c r="A284" s="137" t="n">
        <v>0.005</v>
      </c>
      <c r="B284" s="138">
        <f>IF('Time Series Inputs'!A284="","",'Time Series Inputs'!A284)</f>
        <v/>
      </c>
      <c r="C284" s="139">
        <f>IF('Time Series Inputs'!B284="","",'Time Series Inputs'!B284)</f>
        <v/>
      </c>
      <c r="D284" s="139">
        <f>IF('Time Series Inputs'!C284="","",'Time Series Inputs'!C284)</f>
        <v/>
      </c>
      <c r="E284" s="140" t="n"/>
      <c r="F284" s="140" t="n"/>
      <c r="G284" s="140" t="n"/>
      <c r="H284" s="140" t="n"/>
      <c r="I284" s="140" t="n"/>
      <c r="J284" s="140" t="n"/>
      <c r="K284" s="140" t="n"/>
      <c r="L284" s="140" t="n"/>
      <c r="M284" s="140" t="n"/>
      <c r="N284" s="140" t="n"/>
      <c r="O284" s="140" t="n"/>
      <c r="P284" s="140" t="n"/>
      <c r="Q284" s="140" t="n"/>
      <c r="R284" s="140" t="n"/>
      <c r="S284" s="140" t="n"/>
    </row>
    <row customHeight="1" ht="15.75" r="285" s="75">
      <c r="A285" s="137" t="n">
        <v>0.005</v>
      </c>
      <c r="B285" s="138">
        <f>IF('Time Series Inputs'!A285="","",'Time Series Inputs'!A285)</f>
        <v/>
      </c>
      <c r="C285" s="139">
        <f>IF('Time Series Inputs'!B285="","",'Time Series Inputs'!B285)</f>
        <v/>
      </c>
      <c r="D285" s="139">
        <f>IF('Time Series Inputs'!C285="","",'Time Series Inputs'!C285)</f>
        <v/>
      </c>
      <c r="E285" s="140" t="n"/>
      <c r="F285" s="140" t="n"/>
      <c r="G285" s="140" t="n"/>
      <c r="H285" s="140" t="n"/>
      <c r="I285" s="140" t="n"/>
      <c r="J285" s="140" t="n"/>
      <c r="K285" s="140" t="n"/>
      <c r="L285" s="140" t="n"/>
      <c r="M285" s="140" t="n"/>
      <c r="N285" s="140" t="n"/>
      <c r="O285" s="140" t="n"/>
      <c r="P285" s="140" t="n"/>
      <c r="Q285" s="140" t="n"/>
      <c r="R285" s="140" t="n"/>
      <c r="S285" s="140" t="n"/>
    </row>
    <row customHeight="1" ht="15.75" r="286" s="75">
      <c r="A286" s="137" t="n">
        <v>0.005</v>
      </c>
      <c r="B286" s="138">
        <f>IF('Time Series Inputs'!A286="","",'Time Series Inputs'!A286)</f>
        <v/>
      </c>
      <c r="C286" s="139">
        <f>IF('Time Series Inputs'!B286="","",'Time Series Inputs'!B286)</f>
        <v/>
      </c>
      <c r="D286" s="139">
        <f>IF('Time Series Inputs'!C286="","",'Time Series Inputs'!C286)</f>
        <v/>
      </c>
      <c r="E286" s="140" t="n"/>
      <c r="F286" s="140" t="n"/>
      <c r="G286" s="140" t="n"/>
      <c r="H286" s="140" t="n"/>
      <c r="I286" s="140" t="n"/>
      <c r="J286" s="140" t="n"/>
      <c r="K286" s="140" t="n"/>
      <c r="L286" s="140" t="n"/>
      <c r="M286" s="140" t="n"/>
      <c r="N286" s="140" t="n"/>
      <c r="O286" s="140" t="n"/>
      <c r="P286" s="140" t="n"/>
      <c r="Q286" s="140" t="n"/>
      <c r="R286" s="140" t="n"/>
      <c r="S286" s="140" t="n"/>
    </row>
    <row customHeight="1" ht="15.75" r="287" s="75">
      <c r="A287" s="137" t="n">
        <v>0.005</v>
      </c>
      <c r="B287" s="138">
        <f>IF('Time Series Inputs'!A287="","",'Time Series Inputs'!A287)</f>
        <v/>
      </c>
      <c r="C287" s="139">
        <f>IF('Time Series Inputs'!B287="","",'Time Series Inputs'!B287)</f>
        <v/>
      </c>
      <c r="D287" s="139">
        <f>IF('Time Series Inputs'!C287="","",'Time Series Inputs'!C287)</f>
        <v/>
      </c>
      <c r="E287" s="140" t="n"/>
      <c r="F287" s="140" t="n"/>
      <c r="G287" s="140" t="n"/>
      <c r="H287" s="140" t="n"/>
      <c r="I287" s="140" t="n"/>
      <c r="J287" s="140" t="n"/>
      <c r="K287" s="140" t="n"/>
      <c r="L287" s="140" t="n"/>
      <c r="M287" s="140" t="n"/>
      <c r="N287" s="140" t="n"/>
      <c r="O287" s="140" t="n"/>
      <c r="P287" s="140" t="n"/>
      <c r="Q287" s="140" t="n"/>
      <c r="R287" s="140" t="n"/>
      <c r="S287" s="140" t="n"/>
    </row>
    <row customHeight="1" ht="15.75" r="288" s="75">
      <c r="A288" s="137" t="n">
        <v>0.005</v>
      </c>
      <c r="B288" s="138">
        <f>IF('Time Series Inputs'!A288="","",'Time Series Inputs'!A288)</f>
        <v/>
      </c>
      <c r="C288" s="139">
        <f>IF('Time Series Inputs'!B288="","",'Time Series Inputs'!B288)</f>
        <v/>
      </c>
      <c r="D288" s="139">
        <f>IF('Time Series Inputs'!C288="","",'Time Series Inputs'!C288)</f>
        <v/>
      </c>
      <c r="E288" s="140" t="n"/>
      <c r="F288" s="140" t="n"/>
      <c r="G288" s="140" t="n"/>
      <c r="H288" s="140" t="n"/>
      <c r="I288" s="140" t="n"/>
      <c r="J288" s="140" t="n"/>
      <c r="K288" s="140" t="n"/>
      <c r="L288" s="140" t="n"/>
      <c r="M288" s="140" t="n"/>
      <c r="N288" s="140" t="n"/>
      <c r="O288" s="140" t="n"/>
      <c r="P288" s="140" t="n"/>
      <c r="Q288" s="140" t="n"/>
      <c r="R288" s="140" t="n"/>
      <c r="S288" s="140" t="n"/>
    </row>
    <row customHeight="1" ht="15.75" r="289" s="75">
      <c r="A289" s="137" t="n">
        <v>0.005</v>
      </c>
      <c r="B289" s="138">
        <f>IF('Time Series Inputs'!A289="","",'Time Series Inputs'!A289)</f>
        <v/>
      </c>
      <c r="C289" s="139">
        <f>IF('Time Series Inputs'!B289="","",'Time Series Inputs'!B289)</f>
        <v/>
      </c>
      <c r="D289" s="139">
        <f>IF('Time Series Inputs'!C289="","",'Time Series Inputs'!C289)</f>
        <v/>
      </c>
      <c r="E289" s="140" t="n"/>
      <c r="F289" s="140" t="n"/>
      <c r="G289" s="140" t="n"/>
      <c r="H289" s="140" t="n"/>
      <c r="I289" s="140" t="n"/>
      <c r="J289" s="140" t="n"/>
      <c r="K289" s="140" t="n"/>
      <c r="L289" s="140" t="n"/>
      <c r="M289" s="140" t="n"/>
      <c r="N289" s="140" t="n"/>
      <c r="O289" s="140" t="n"/>
      <c r="P289" s="140" t="n"/>
      <c r="Q289" s="140" t="n"/>
      <c r="R289" s="140" t="n"/>
      <c r="S289" s="140" t="n"/>
    </row>
    <row customHeight="1" ht="15.75" r="290" s="75">
      <c r="A290" s="137" t="n">
        <v>0.005</v>
      </c>
      <c r="B290" s="138">
        <f>IF('Time Series Inputs'!A290="","",'Time Series Inputs'!A290)</f>
        <v/>
      </c>
      <c r="C290" s="139">
        <f>IF('Time Series Inputs'!B290="","",'Time Series Inputs'!B290)</f>
        <v/>
      </c>
      <c r="D290" s="139">
        <f>IF('Time Series Inputs'!C290="","",'Time Series Inputs'!C290)</f>
        <v/>
      </c>
      <c r="E290" s="140" t="n"/>
      <c r="F290" s="140" t="n"/>
      <c r="G290" s="140" t="n"/>
      <c r="H290" s="140" t="n"/>
      <c r="I290" s="140" t="n"/>
      <c r="J290" s="140" t="n"/>
      <c r="K290" s="140" t="n"/>
      <c r="L290" s="140" t="n"/>
      <c r="M290" s="140" t="n"/>
      <c r="N290" s="140" t="n"/>
      <c r="O290" s="140" t="n"/>
      <c r="P290" s="140" t="n"/>
      <c r="Q290" s="140" t="n"/>
      <c r="R290" s="140" t="n"/>
      <c r="S290" s="140" t="n"/>
    </row>
    <row customHeight="1" ht="15.75" r="291" s="75">
      <c r="A291" s="137" t="n">
        <v>0.005</v>
      </c>
      <c r="B291" s="138">
        <f>IF('Time Series Inputs'!A291="","",'Time Series Inputs'!A291)</f>
        <v/>
      </c>
      <c r="C291" s="139">
        <f>IF('Time Series Inputs'!B291="","",'Time Series Inputs'!B291)</f>
        <v/>
      </c>
      <c r="D291" s="139">
        <f>IF('Time Series Inputs'!C291="","",'Time Series Inputs'!C291)</f>
        <v/>
      </c>
      <c r="E291" s="140" t="n"/>
      <c r="F291" s="140" t="n"/>
      <c r="G291" s="140" t="n"/>
      <c r="H291" s="140" t="n"/>
      <c r="I291" s="140" t="n"/>
      <c r="J291" s="140" t="n"/>
      <c r="K291" s="140" t="n"/>
      <c r="L291" s="140" t="n"/>
      <c r="M291" s="140" t="n"/>
      <c r="N291" s="140" t="n"/>
      <c r="O291" s="140" t="n"/>
      <c r="P291" s="140" t="n"/>
      <c r="Q291" s="140" t="n"/>
      <c r="R291" s="140" t="n"/>
      <c r="S291" s="140" t="n"/>
    </row>
    <row customHeight="1" ht="15.75" r="292" s="75">
      <c r="A292" s="137" t="n">
        <v>0.005</v>
      </c>
      <c r="B292" s="138">
        <f>IF('Time Series Inputs'!A292="","",'Time Series Inputs'!A292)</f>
        <v/>
      </c>
      <c r="C292" s="139">
        <f>IF('Time Series Inputs'!B292="","",'Time Series Inputs'!B292)</f>
        <v/>
      </c>
      <c r="D292" s="139">
        <f>IF('Time Series Inputs'!C292="","",'Time Series Inputs'!C292)</f>
        <v/>
      </c>
      <c r="E292" s="140" t="n"/>
      <c r="F292" s="140" t="n"/>
      <c r="G292" s="140" t="n"/>
      <c r="H292" s="140" t="n"/>
      <c r="I292" s="140" t="n"/>
      <c r="J292" s="140" t="n"/>
      <c r="K292" s="140" t="n"/>
      <c r="L292" s="140" t="n"/>
      <c r="M292" s="140" t="n"/>
      <c r="N292" s="140" t="n"/>
      <c r="O292" s="140" t="n"/>
      <c r="P292" s="140" t="n"/>
      <c r="Q292" s="140" t="n"/>
      <c r="R292" s="140" t="n"/>
      <c r="S292" s="140" t="n"/>
    </row>
    <row customHeight="1" ht="15.75" r="293" s="75">
      <c r="A293" s="137" t="n">
        <v>0.005</v>
      </c>
      <c r="B293" s="138">
        <f>IF('Time Series Inputs'!A293="","",'Time Series Inputs'!A293)</f>
        <v/>
      </c>
      <c r="C293" s="139">
        <f>IF('Time Series Inputs'!B293="","",'Time Series Inputs'!B293)</f>
        <v/>
      </c>
      <c r="D293" s="139">
        <f>IF('Time Series Inputs'!C293="","",'Time Series Inputs'!C293)</f>
        <v/>
      </c>
      <c r="E293" s="140" t="n"/>
      <c r="F293" s="140" t="n"/>
      <c r="G293" s="140" t="n"/>
      <c r="H293" s="140" t="n"/>
      <c r="I293" s="140" t="n"/>
      <c r="J293" s="140" t="n"/>
      <c r="K293" s="140" t="n"/>
      <c r="L293" s="140" t="n"/>
      <c r="M293" s="140" t="n"/>
      <c r="N293" s="140" t="n"/>
      <c r="O293" s="140" t="n"/>
      <c r="P293" s="140" t="n"/>
      <c r="Q293" s="140" t="n"/>
      <c r="R293" s="140" t="n"/>
      <c r="S293" s="140" t="n"/>
    </row>
    <row customHeight="1" ht="15.75" r="294" s="75">
      <c r="A294" s="137" t="n">
        <v>0.005</v>
      </c>
      <c r="B294" s="138">
        <f>IF('Time Series Inputs'!A294="","",'Time Series Inputs'!A294)</f>
        <v/>
      </c>
      <c r="C294" s="139">
        <f>IF('Time Series Inputs'!B294="","",'Time Series Inputs'!B294)</f>
        <v/>
      </c>
      <c r="D294" s="139">
        <f>IF('Time Series Inputs'!C294="","",'Time Series Inputs'!C294)</f>
        <v/>
      </c>
      <c r="E294" s="140" t="n"/>
      <c r="F294" s="140" t="n"/>
      <c r="G294" s="140" t="n"/>
      <c r="H294" s="140" t="n"/>
      <c r="I294" s="140" t="n"/>
      <c r="J294" s="140" t="n"/>
      <c r="K294" s="140" t="n"/>
      <c r="L294" s="140" t="n"/>
      <c r="M294" s="140" t="n"/>
      <c r="N294" s="140" t="n"/>
      <c r="O294" s="140" t="n"/>
      <c r="P294" s="140" t="n"/>
      <c r="Q294" s="140" t="n"/>
      <c r="R294" s="140" t="n"/>
      <c r="S294" s="140" t="n"/>
    </row>
    <row customHeight="1" ht="15.75" r="295" s="75">
      <c r="A295" s="137" t="n">
        <v>0.005</v>
      </c>
      <c r="B295" s="138">
        <f>IF('Time Series Inputs'!A295="","",'Time Series Inputs'!A295)</f>
        <v/>
      </c>
      <c r="C295" s="139">
        <f>IF('Time Series Inputs'!B295="","",'Time Series Inputs'!B295)</f>
        <v/>
      </c>
      <c r="D295" s="139">
        <f>IF('Time Series Inputs'!C295="","",'Time Series Inputs'!C295)</f>
        <v/>
      </c>
      <c r="E295" s="140" t="n"/>
      <c r="F295" s="140" t="n"/>
      <c r="G295" s="140" t="n"/>
      <c r="H295" s="140" t="n"/>
      <c r="I295" s="140" t="n"/>
      <c r="J295" s="140" t="n"/>
      <c r="K295" s="140" t="n"/>
      <c r="L295" s="140" t="n"/>
      <c r="M295" s="140" t="n"/>
      <c r="N295" s="140" t="n"/>
      <c r="O295" s="140" t="n"/>
      <c r="P295" s="140" t="n"/>
      <c r="Q295" s="140" t="n"/>
      <c r="R295" s="140" t="n"/>
      <c r="S295" s="140" t="n"/>
    </row>
    <row customHeight="1" ht="15.75" r="296" s="75">
      <c r="A296" s="137" t="n">
        <v>0.005</v>
      </c>
      <c r="B296" s="138">
        <f>IF('Time Series Inputs'!A296="","",'Time Series Inputs'!A296)</f>
        <v/>
      </c>
      <c r="C296" s="139">
        <f>IF('Time Series Inputs'!B296="","",'Time Series Inputs'!B296)</f>
        <v/>
      </c>
      <c r="D296" s="139">
        <f>IF('Time Series Inputs'!C296="","",'Time Series Inputs'!C296)</f>
        <v/>
      </c>
      <c r="E296" s="140" t="n"/>
      <c r="F296" s="140" t="n"/>
      <c r="G296" s="140" t="n"/>
      <c r="H296" s="140" t="n"/>
      <c r="I296" s="140" t="n"/>
      <c r="J296" s="140" t="n"/>
      <c r="K296" s="140" t="n"/>
      <c r="L296" s="140" t="n"/>
      <c r="M296" s="140" t="n"/>
      <c r="N296" s="140" t="n"/>
      <c r="O296" s="140" t="n"/>
      <c r="P296" s="140" t="n"/>
      <c r="Q296" s="140" t="n"/>
      <c r="R296" s="140" t="n"/>
      <c r="S296" s="140" t="n"/>
    </row>
    <row customHeight="1" ht="15.75" r="297" s="75">
      <c r="A297" s="137" t="n">
        <v>0.005</v>
      </c>
      <c r="B297" s="138">
        <f>IF('Time Series Inputs'!A297="","",'Time Series Inputs'!A297)</f>
        <v/>
      </c>
      <c r="C297" s="139">
        <f>IF('Time Series Inputs'!B297="","",'Time Series Inputs'!B297)</f>
        <v/>
      </c>
      <c r="D297" s="139">
        <f>IF('Time Series Inputs'!C297="","",'Time Series Inputs'!C297)</f>
        <v/>
      </c>
      <c r="E297" s="140" t="n"/>
      <c r="F297" s="140" t="n"/>
      <c r="G297" s="140" t="n"/>
      <c r="H297" s="140" t="n"/>
      <c r="I297" s="140" t="n"/>
      <c r="J297" s="140" t="n"/>
      <c r="K297" s="140" t="n"/>
      <c r="L297" s="140" t="n"/>
      <c r="M297" s="140" t="n"/>
      <c r="N297" s="140" t="n"/>
      <c r="O297" s="140" t="n"/>
      <c r="P297" s="140" t="n"/>
      <c r="Q297" s="140" t="n"/>
      <c r="R297" s="140" t="n"/>
      <c r="S297" s="140" t="n"/>
    </row>
    <row customHeight="1" ht="15.75" r="298" s="75">
      <c r="A298" s="137" t="n">
        <v>0.005</v>
      </c>
      <c r="B298" s="138">
        <f>IF('Time Series Inputs'!A298="","",'Time Series Inputs'!A298)</f>
        <v/>
      </c>
      <c r="C298" s="139">
        <f>IF('Time Series Inputs'!B298="","",'Time Series Inputs'!B298)</f>
        <v/>
      </c>
      <c r="D298" s="139">
        <f>IF('Time Series Inputs'!C298="","",'Time Series Inputs'!C298)</f>
        <v/>
      </c>
      <c r="E298" s="140" t="n"/>
      <c r="F298" s="140" t="n"/>
      <c r="G298" s="140" t="n"/>
      <c r="H298" s="140" t="n"/>
      <c r="I298" s="140" t="n"/>
      <c r="J298" s="140" t="n"/>
      <c r="K298" s="140" t="n"/>
      <c r="L298" s="140" t="n"/>
      <c r="M298" s="140" t="n"/>
      <c r="N298" s="140" t="n"/>
      <c r="O298" s="140" t="n"/>
      <c r="P298" s="140" t="n"/>
      <c r="Q298" s="140" t="n"/>
      <c r="R298" s="140" t="n"/>
      <c r="S298" s="140" t="n"/>
    </row>
    <row customHeight="1" ht="15.75" r="299" s="75">
      <c r="A299" s="137" t="n">
        <v>0.005</v>
      </c>
      <c r="B299" s="138">
        <f>IF('Time Series Inputs'!A299="","",'Time Series Inputs'!A299)</f>
        <v/>
      </c>
      <c r="C299" s="139">
        <f>IF('Time Series Inputs'!B299="","",'Time Series Inputs'!B299)</f>
        <v/>
      </c>
      <c r="D299" s="139">
        <f>IF('Time Series Inputs'!C299="","",'Time Series Inputs'!C299)</f>
        <v/>
      </c>
      <c r="E299" s="140" t="n"/>
      <c r="F299" s="140" t="n"/>
      <c r="G299" s="140" t="n"/>
      <c r="H299" s="140" t="n"/>
      <c r="I299" s="140" t="n"/>
      <c r="J299" s="140" t="n"/>
      <c r="K299" s="140" t="n"/>
      <c r="L299" s="140" t="n"/>
      <c r="M299" s="140" t="n"/>
      <c r="N299" s="140" t="n"/>
      <c r="O299" s="140" t="n"/>
      <c r="P299" s="140" t="n"/>
      <c r="Q299" s="140" t="n"/>
      <c r="R299" s="140" t="n"/>
      <c r="S299" s="140" t="n"/>
    </row>
    <row customHeight="1" ht="15.75" r="300" s="75">
      <c r="A300" s="137" t="n">
        <v>0.005</v>
      </c>
      <c r="B300" s="138">
        <f>IF('Time Series Inputs'!A300="","",'Time Series Inputs'!A300)</f>
        <v/>
      </c>
      <c r="C300" s="139">
        <f>IF('Time Series Inputs'!B300="","",'Time Series Inputs'!B300)</f>
        <v/>
      </c>
      <c r="D300" s="139">
        <f>IF('Time Series Inputs'!C300="","",'Time Series Inputs'!C300)</f>
        <v/>
      </c>
      <c r="E300" s="140" t="n"/>
      <c r="F300" s="140" t="n"/>
      <c r="G300" s="140" t="n"/>
      <c r="H300" s="140" t="n"/>
      <c r="I300" s="140" t="n"/>
      <c r="J300" s="140" t="n"/>
      <c r="K300" s="140" t="n"/>
      <c r="L300" s="140" t="n"/>
      <c r="M300" s="140" t="n"/>
      <c r="N300" s="140" t="n"/>
      <c r="O300" s="140" t="n"/>
      <c r="P300" s="140" t="n"/>
      <c r="Q300" s="140" t="n"/>
      <c r="R300" s="140" t="n"/>
      <c r="S300" s="140" t="n"/>
    </row>
    <row customHeight="1" ht="15.75" r="301" s="75">
      <c r="A301" s="137" t="n">
        <v>0.005</v>
      </c>
      <c r="B301" s="138">
        <f>IF('Time Series Inputs'!A301="","",'Time Series Inputs'!A301)</f>
        <v/>
      </c>
      <c r="C301" s="139">
        <f>IF('Time Series Inputs'!B301="","",'Time Series Inputs'!B301)</f>
        <v/>
      </c>
      <c r="D301" s="139">
        <f>IF('Time Series Inputs'!C301="","",'Time Series Inputs'!C301)</f>
        <v/>
      </c>
      <c r="E301" s="140" t="n"/>
      <c r="F301" s="140" t="n"/>
      <c r="G301" s="140" t="n"/>
      <c r="H301" s="140" t="n"/>
      <c r="I301" s="140" t="n"/>
      <c r="J301" s="140" t="n"/>
      <c r="K301" s="140" t="n"/>
      <c r="L301" s="140" t="n"/>
      <c r="M301" s="140" t="n"/>
      <c r="N301" s="140" t="n"/>
      <c r="O301" s="140" t="n"/>
      <c r="P301" s="140" t="n"/>
      <c r="Q301" s="140" t="n"/>
      <c r="R301" s="140" t="n"/>
      <c r="S301" s="140" t="n"/>
    </row>
    <row customHeight="1" ht="15.75" r="302" s="75">
      <c r="A302" s="137" t="n">
        <v>0.005</v>
      </c>
      <c r="B302" s="138">
        <f>IF('Time Series Inputs'!A302="","",'Time Series Inputs'!A302)</f>
        <v/>
      </c>
      <c r="C302" s="139">
        <f>IF('Time Series Inputs'!B302="","",'Time Series Inputs'!B302)</f>
        <v/>
      </c>
      <c r="D302" s="139">
        <f>IF('Time Series Inputs'!C302="","",'Time Series Inputs'!C302)</f>
        <v/>
      </c>
      <c r="E302" s="140" t="n"/>
      <c r="F302" s="140" t="n"/>
      <c r="G302" s="140" t="n"/>
      <c r="H302" s="140" t="n"/>
      <c r="I302" s="140" t="n"/>
      <c r="J302" s="140" t="n"/>
      <c r="K302" s="140" t="n"/>
      <c r="L302" s="140" t="n"/>
      <c r="M302" s="140" t="n"/>
      <c r="N302" s="140" t="n"/>
      <c r="O302" s="140" t="n"/>
      <c r="P302" s="140" t="n"/>
      <c r="Q302" s="140" t="n"/>
      <c r="R302" s="140" t="n"/>
      <c r="S302" s="140" t="n"/>
    </row>
    <row customHeight="1" ht="15.75" r="303" s="75">
      <c r="A303" s="137" t="n">
        <v>0.005</v>
      </c>
      <c r="B303" s="138">
        <f>IF('Time Series Inputs'!A303="","",'Time Series Inputs'!A303)</f>
        <v/>
      </c>
      <c r="C303" s="139">
        <f>IF('Time Series Inputs'!B303="","",'Time Series Inputs'!B303)</f>
        <v/>
      </c>
      <c r="D303" s="139">
        <f>IF('Time Series Inputs'!C303="","",'Time Series Inputs'!C303)</f>
        <v/>
      </c>
      <c r="E303" s="140" t="n"/>
      <c r="F303" s="140" t="n"/>
      <c r="G303" s="140" t="n"/>
      <c r="H303" s="140" t="n"/>
      <c r="I303" s="140" t="n"/>
      <c r="J303" s="140" t="n"/>
      <c r="K303" s="140" t="n"/>
      <c r="L303" s="140" t="n"/>
      <c r="M303" s="140" t="n"/>
      <c r="N303" s="140" t="n"/>
      <c r="O303" s="140" t="n"/>
      <c r="P303" s="140" t="n"/>
      <c r="Q303" s="140" t="n"/>
      <c r="R303" s="140" t="n"/>
      <c r="S303" s="140" t="n"/>
    </row>
    <row customHeight="1" ht="15.75" r="304" s="75">
      <c r="A304" s="137" t="n">
        <v>0.005</v>
      </c>
      <c r="B304" s="138">
        <f>IF('Time Series Inputs'!A304="","",'Time Series Inputs'!A304)</f>
        <v/>
      </c>
      <c r="C304" s="139">
        <f>IF('Time Series Inputs'!B304="","",'Time Series Inputs'!B304)</f>
        <v/>
      </c>
      <c r="D304" s="139">
        <f>IF('Time Series Inputs'!C304="","",'Time Series Inputs'!C304)</f>
        <v/>
      </c>
      <c r="E304" s="140" t="n"/>
      <c r="F304" s="140" t="n"/>
      <c r="G304" s="140" t="n"/>
      <c r="H304" s="140" t="n"/>
      <c r="I304" s="140" t="n"/>
      <c r="J304" s="140" t="n"/>
      <c r="K304" s="140" t="n"/>
      <c r="L304" s="140" t="n"/>
      <c r="M304" s="140" t="n"/>
      <c r="N304" s="140" t="n"/>
      <c r="O304" s="140" t="n"/>
      <c r="P304" s="140" t="n"/>
      <c r="Q304" s="140" t="n"/>
      <c r="R304" s="140" t="n"/>
      <c r="S304" s="140" t="n"/>
    </row>
    <row customHeight="1" ht="15.75" r="305" s="75">
      <c r="A305" s="137" t="n">
        <v>0.005</v>
      </c>
      <c r="B305" s="138">
        <f>IF('Time Series Inputs'!A305="","",'Time Series Inputs'!A305)</f>
        <v/>
      </c>
      <c r="C305" s="139">
        <f>IF('Time Series Inputs'!B305="","",'Time Series Inputs'!B305)</f>
        <v/>
      </c>
      <c r="D305" s="139">
        <f>IF('Time Series Inputs'!C305="","",'Time Series Inputs'!C305)</f>
        <v/>
      </c>
      <c r="E305" s="140" t="n"/>
      <c r="F305" s="140" t="n"/>
      <c r="G305" s="140" t="n"/>
      <c r="H305" s="140" t="n"/>
      <c r="I305" s="140" t="n"/>
      <c r="J305" s="140" t="n"/>
      <c r="K305" s="140" t="n"/>
      <c r="L305" s="140" t="n"/>
      <c r="M305" s="140" t="n"/>
      <c r="N305" s="140" t="n"/>
      <c r="O305" s="140" t="n"/>
      <c r="P305" s="140" t="n"/>
      <c r="Q305" s="140" t="n"/>
      <c r="R305" s="140" t="n"/>
      <c r="S305" s="140" t="n"/>
    </row>
    <row customHeight="1" ht="15.75" r="306" s="75">
      <c r="A306" s="137" t="n">
        <v>0.005</v>
      </c>
      <c r="B306" s="138">
        <f>IF('Time Series Inputs'!A306="","",'Time Series Inputs'!A306)</f>
        <v/>
      </c>
      <c r="C306" s="139">
        <f>IF('Time Series Inputs'!B306="","",'Time Series Inputs'!B306)</f>
        <v/>
      </c>
      <c r="D306" s="139">
        <f>IF('Time Series Inputs'!C306="","",'Time Series Inputs'!C306)</f>
        <v/>
      </c>
      <c r="E306" s="140" t="n"/>
      <c r="F306" s="140" t="n"/>
      <c r="G306" s="140" t="n"/>
      <c r="H306" s="140" t="n"/>
      <c r="I306" s="140" t="n"/>
      <c r="J306" s="140" t="n"/>
      <c r="K306" s="140" t="n"/>
      <c r="L306" s="140" t="n"/>
      <c r="M306" s="140" t="n"/>
      <c r="N306" s="140" t="n"/>
      <c r="O306" s="140" t="n"/>
      <c r="P306" s="140" t="n"/>
      <c r="Q306" s="140" t="n"/>
      <c r="R306" s="140" t="n"/>
      <c r="S306" s="140" t="n"/>
    </row>
    <row customHeight="1" ht="15.75" r="307" s="75">
      <c r="A307" s="137" t="n">
        <v>0.005</v>
      </c>
      <c r="B307" s="138">
        <f>IF('Time Series Inputs'!A307="","",'Time Series Inputs'!A307)</f>
        <v/>
      </c>
      <c r="C307" s="139">
        <f>IF('Time Series Inputs'!B307="","",'Time Series Inputs'!B307)</f>
        <v/>
      </c>
      <c r="D307" s="139">
        <f>IF('Time Series Inputs'!C307="","",'Time Series Inputs'!C307)</f>
        <v/>
      </c>
      <c r="E307" s="140" t="n"/>
      <c r="F307" s="140" t="n"/>
      <c r="G307" s="140" t="n"/>
      <c r="H307" s="140" t="n"/>
      <c r="I307" s="140" t="n"/>
      <c r="J307" s="140" t="n"/>
      <c r="K307" s="140" t="n"/>
      <c r="L307" s="140" t="n"/>
      <c r="M307" s="140" t="n"/>
      <c r="N307" s="140" t="n"/>
      <c r="O307" s="140" t="n"/>
      <c r="P307" s="140" t="n"/>
      <c r="Q307" s="140" t="n"/>
      <c r="R307" s="140" t="n"/>
      <c r="S307" s="140" t="n"/>
    </row>
    <row customHeight="1" ht="15.75" r="308" s="75">
      <c r="A308" s="137" t="n">
        <v>0.005</v>
      </c>
      <c r="B308" s="138">
        <f>IF('Time Series Inputs'!A308="","",'Time Series Inputs'!A308)</f>
        <v/>
      </c>
      <c r="C308" s="139">
        <f>IF('Time Series Inputs'!B308="","",'Time Series Inputs'!B308)</f>
        <v/>
      </c>
      <c r="D308" s="139">
        <f>IF('Time Series Inputs'!C308="","",'Time Series Inputs'!C308)</f>
        <v/>
      </c>
      <c r="E308" s="140" t="n"/>
      <c r="F308" s="140" t="n"/>
      <c r="G308" s="140" t="n"/>
      <c r="H308" s="140" t="n"/>
      <c r="I308" s="140" t="n"/>
      <c r="J308" s="140" t="n"/>
      <c r="K308" s="140" t="n"/>
      <c r="L308" s="140" t="n"/>
      <c r="M308" s="140" t="n"/>
      <c r="N308" s="140" t="n"/>
      <c r="O308" s="140" t="n"/>
      <c r="P308" s="140" t="n"/>
      <c r="Q308" s="140" t="n"/>
      <c r="R308" s="140" t="n"/>
      <c r="S308" s="140" t="n"/>
    </row>
    <row customHeight="1" ht="15.75" r="309" s="75">
      <c r="A309" s="137" t="n">
        <v>0.005</v>
      </c>
      <c r="B309" s="138">
        <f>IF('Time Series Inputs'!A309="","",'Time Series Inputs'!A309)</f>
        <v/>
      </c>
      <c r="C309" s="139">
        <f>IF('Time Series Inputs'!B309="","",'Time Series Inputs'!B309)</f>
        <v/>
      </c>
      <c r="D309" s="139">
        <f>IF('Time Series Inputs'!C309="","",'Time Series Inputs'!C309)</f>
        <v/>
      </c>
      <c r="E309" s="140" t="n"/>
      <c r="F309" s="140" t="n"/>
      <c r="G309" s="140" t="n"/>
      <c r="H309" s="140" t="n"/>
      <c r="I309" s="140" t="n"/>
      <c r="J309" s="140" t="n"/>
      <c r="K309" s="140" t="n"/>
      <c r="L309" s="140" t="n"/>
      <c r="M309" s="140" t="n"/>
      <c r="N309" s="140" t="n"/>
      <c r="O309" s="140" t="n"/>
      <c r="P309" s="140" t="n"/>
      <c r="Q309" s="140" t="n"/>
      <c r="R309" s="140" t="n"/>
      <c r="S309" s="140" t="n"/>
    </row>
    <row customHeight="1" ht="15.75" r="310" s="75">
      <c r="A310" s="137" t="n">
        <v>0.005</v>
      </c>
      <c r="B310" s="138">
        <f>IF('Time Series Inputs'!A310="","",'Time Series Inputs'!A310)</f>
        <v/>
      </c>
      <c r="C310" s="139">
        <f>IF('Time Series Inputs'!B310="","",'Time Series Inputs'!B310)</f>
        <v/>
      </c>
      <c r="D310" s="139">
        <f>IF('Time Series Inputs'!C310="","",'Time Series Inputs'!C310)</f>
        <v/>
      </c>
      <c r="E310" s="140" t="n"/>
      <c r="F310" s="140" t="n"/>
      <c r="G310" s="140" t="n"/>
      <c r="H310" s="140" t="n"/>
      <c r="I310" s="140" t="n"/>
      <c r="J310" s="140" t="n"/>
      <c r="K310" s="140" t="n"/>
      <c r="L310" s="140" t="n"/>
      <c r="M310" s="140" t="n"/>
      <c r="N310" s="140" t="n"/>
      <c r="O310" s="140" t="n"/>
      <c r="P310" s="140" t="n"/>
      <c r="Q310" s="140" t="n"/>
      <c r="R310" s="140" t="n"/>
      <c r="S310" s="140" t="n"/>
    </row>
    <row customHeight="1" ht="15.75" r="311" s="75">
      <c r="A311" s="137" t="n">
        <v>0.005</v>
      </c>
      <c r="B311" s="138">
        <f>IF('Time Series Inputs'!A311="","",'Time Series Inputs'!A311)</f>
        <v/>
      </c>
      <c r="C311" s="139">
        <f>IF('Time Series Inputs'!B311="","",'Time Series Inputs'!B311)</f>
        <v/>
      </c>
      <c r="D311" s="139">
        <f>IF('Time Series Inputs'!C311="","",'Time Series Inputs'!C311)</f>
        <v/>
      </c>
      <c r="E311" s="140" t="n"/>
      <c r="F311" s="140" t="n"/>
      <c r="G311" s="140" t="n"/>
      <c r="H311" s="140" t="n"/>
      <c r="I311" s="140" t="n"/>
      <c r="J311" s="140" t="n"/>
      <c r="K311" s="140" t="n"/>
      <c r="L311" s="140" t="n"/>
      <c r="M311" s="140" t="n"/>
      <c r="N311" s="140" t="n"/>
      <c r="O311" s="140" t="n"/>
      <c r="P311" s="140" t="n"/>
      <c r="Q311" s="140" t="n"/>
      <c r="R311" s="140" t="n"/>
      <c r="S311" s="140" t="n"/>
    </row>
    <row customHeight="1" ht="15.75" r="312" s="75">
      <c r="A312" s="137" t="n">
        <v>0.005</v>
      </c>
      <c r="B312" s="138">
        <f>IF('Time Series Inputs'!A312="","",'Time Series Inputs'!A312)</f>
        <v/>
      </c>
      <c r="C312" s="139">
        <f>IF('Time Series Inputs'!B312="","",'Time Series Inputs'!B312)</f>
        <v/>
      </c>
      <c r="D312" s="139">
        <f>IF('Time Series Inputs'!C312="","",'Time Series Inputs'!C312)</f>
        <v/>
      </c>
      <c r="E312" s="140" t="n"/>
      <c r="F312" s="140" t="n"/>
      <c r="G312" s="140" t="n"/>
      <c r="H312" s="140" t="n"/>
      <c r="I312" s="140" t="n"/>
      <c r="J312" s="140" t="n"/>
      <c r="K312" s="140" t="n"/>
      <c r="L312" s="140" t="n"/>
      <c r="M312" s="140" t="n"/>
      <c r="N312" s="140" t="n"/>
      <c r="O312" s="140" t="n"/>
      <c r="P312" s="140" t="n"/>
      <c r="Q312" s="140" t="n"/>
      <c r="R312" s="140" t="n"/>
      <c r="S312" s="140" t="n"/>
    </row>
    <row customHeight="1" ht="15.75" r="313" s="75">
      <c r="A313" s="137" t="n">
        <v>0.005</v>
      </c>
      <c r="B313" s="138">
        <f>IF('Time Series Inputs'!A313="","",'Time Series Inputs'!A313)</f>
        <v/>
      </c>
      <c r="C313" s="139">
        <f>IF('Time Series Inputs'!B313="","",'Time Series Inputs'!B313)</f>
        <v/>
      </c>
      <c r="D313" s="139">
        <f>IF('Time Series Inputs'!C313="","",'Time Series Inputs'!C313)</f>
        <v/>
      </c>
      <c r="E313" s="140" t="n"/>
      <c r="F313" s="140" t="n"/>
      <c r="G313" s="140" t="n"/>
      <c r="H313" s="140" t="n"/>
      <c r="I313" s="140" t="n"/>
      <c r="J313" s="140" t="n"/>
      <c r="K313" s="140" t="n"/>
      <c r="L313" s="140" t="n"/>
      <c r="M313" s="140" t="n"/>
      <c r="N313" s="140" t="n"/>
      <c r="O313" s="140" t="n"/>
      <c r="P313" s="140" t="n"/>
      <c r="Q313" s="140" t="n"/>
      <c r="R313" s="140" t="n"/>
      <c r="S313" s="140" t="n"/>
    </row>
    <row customHeight="1" ht="15.75" r="314" s="75">
      <c r="A314" s="137" t="n">
        <v>0.005</v>
      </c>
      <c r="B314" s="138">
        <f>IF('Time Series Inputs'!A314="","",'Time Series Inputs'!A314)</f>
        <v/>
      </c>
      <c r="C314" s="139">
        <f>IF('Time Series Inputs'!B314="","",'Time Series Inputs'!B314)</f>
        <v/>
      </c>
      <c r="D314" s="139">
        <f>IF('Time Series Inputs'!C314="","",'Time Series Inputs'!C314)</f>
        <v/>
      </c>
      <c r="E314" s="140" t="n"/>
      <c r="F314" s="140" t="n"/>
      <c r="G314" s="140" t="n"/>
      <c r="H314" s="140" t="n"/>
      <c r="I314" s="140" t="n"/>
      <c r="J314" s="140" t="n"/>
      <c r="K314" s="140" t="n"/>
      <c r="L314" s="140" t="n"/>
      <c r="M314" s="140" t="n"/>
      <c r="N314" s="140" t="n"/>
      <c r="O314" s="140" t="n"/>
      <c r="P314" s="140" t="n"/>
      <c r="Q314" s="140" t="n"/>
      <c r="R314" s="140" t="n"/>
      <c r="S314" s="140" t="n"/>
    </row>
    <row customHeight="1" ht="15.75" r="315" s="75">
      <c r="A315" s="137" t="n">
        <v>0.005</v>
      </c>
      <c r="B315" s="138">
        <f>IF('Time Series Inputs'!A315="","",'Time Series Inputs'!A315)</f>
        <v/>
      </c>
      <c r="C315" s="139">
        <f>IF('Time Series Inputs'!B315="","",'Time Series Inputs'!B315)</f>
        <v/>
      </c>
      <c r="D315" s="139">
        <f>IF('Time Series Inputs'!C315="","",'Time Series Inputs'!C315)</f>
        <v/>
      </c>
      <c r="E315" s="140" t="n"/>
      <c r="F315" s="140" t="n"/>
      <c r="G315" s="140" t="n"/>
      <c r="H315" s="140" t="n"/>
      <c r="I315" s="140" t="n"/>
      <c r="J315" s="140" t="n"/>
      <c r="K315" s="140" t="n"/>
      <c r="L315" s="140" t="n"/>
      <c r="M315" s="140" t="n"/>
      <c r="N315" s="140" t="n"/>
      <c r="O315" s="140" t="n"/>
      <c r="P315" s="140" t="n"/>
      <c r="Q315" s="140" t="n"/>
      <c r="R315" s="140" t="n"/>
      <c r="S315" s="140" t="n"/>
    </row>
    <row customHeight="1" ht="15.75" r="316" s="75">
      <c r="A316" s="137" t="n">
        <v>0.005</v>
      </c>
      <c r="B316" s="138">
        <f>IF('Time Series Inputs'!A316="","",'Time Series Inputs'!A316)</f>
        <v/>
      </c>
      <c r="C316" s="139">
        <f>IF('Time Series Inputs'!B316="","",'Time Series Inputs'!B316)</f>
        <v/>
      </c>
      <c r="D316" s="139">
        <f>IF('Time Series Inputs'!C316="","",'Time Series Inputs'!C316)</f>
        <v/>
      </c>
      <c r="E316" s="140" t="n"/>
      <c r="F316" s="140" t="n"/>
      <c r="G316" s="140" t="n"/>
      <c r="H316" s="140" t="n"/>
      <c r="I316" s="140" t="n"/>
      <c r="J316" s="140" t="n"/>
      <c r="K316" s="140" t="n"/>
      <c r="L316" s="140" t="n"/>
      <c r="M316" s="140" t="n"/>
      <c r="N316" s="140" t="n"/>
      <c r="O316" s="140" t="n"/>
      <c r="P316" s="140" t="n"/>
      <c r="Q316" s="140" t="n"/>
      <c r="R316" s="140" t="n"/>
      <c r="S316" s="140" t="n"/>
    </row>
    <row customHeight="1" ht="15.75" r="317" s="75">
      <c r="A317" s="137" t="n">
        <v>0.005</v>
      </c>
      <c r="B317" s="138">
        <f>IF('Time Series Inputs'!A317="","",'Time Series Inputs'!A317)</f>
        <v/>
      </c>
      <c r="C317" s="139">
        <f>IF('Time Series Inputs'!B317="","",'Time Series Inputs'!B317)</f>
        <v/>
      </c>
      <c r="D317" s="139">
        <f>IF('Time Series Inputs'!C317="","",'Time Series Inputs'!C317)</f>
        <v/>
      </c>
      <c r="E317" s="140" t="n"/>
      <c r="F317" s="140" t="n"/>
      <c r="G317" s="140" t="n"/>
      <c r="H317" s="140" t="n"/>
      <c r="I317" s="140" t="n"/>
      <c r="J317" s="140" t="n"/>
      <c r="K317" s="140" t="n"/>
      <c r="L317" s="140" t="n"/>
      <c r="M317" s="140" t="n"/>
      <c r="N317" s="140" t="n"/>
      <c r="O317" s="140" t="n"/>
      <c r="P317" s="140" t="n"/>
      <c r="Q317" s="140" t="n"/>
      <c r="R317" s="140" t="n"/>
      <c r="S317" s="140" t="n"/>
    </row>
    <row customHeight="1" ht="15.75" r="318" s="75">
      <c r="A318" s="137" t="n">
        <v>0.005</v>
      </c>
      <c r="B318" s="138">
        <f>IF('Time Series Inputs'!A318="","",'Time Series Inputs'!A318)</f>
        <v/>
      </c>
      <c r="C318" s="139">
        <f>IF('Time Series Inputs'!B318="","",'Time Series Inputs'!B318)</f>
        <v/>
      </c>
      <c r="D318" s="139">
        <f>IF('Time Series Inputs'!C318="","",'Time Series Inputs'!C318)</f>
        <v/>
      </c>
      <c r="E318" s="140" t="n"/>
      <c r="F318" s="140" t="n"/>
      <c r="G318" s="140" t="n"/>
      <c r="H318" s="140" t="n"/>
      <c r="I318" s="140" t="n"/>
      <c r="J318" s="140" t="n"/>
      <c r="K318" s="140" t="n"/>
      <c r="L318" s="140" t="n"/>
      <c r="M318" s="140" t="n"/>
      <c r="N318" s="140" t="n"/>
      <c r="O318" s="140" t="n"/>
      <c r="P318" s="140" t="n"/>
      <c r="Q318" s="140" t="n"/>
      <c r="R318" s="140" t="n"/>
      <c r="S318" s="140" t="n"/>
    </row>
    <row customHeight="1" ht="15.75" r="319" s="75">
      <c r="A319" s="137" t="n">
        <v>0.005</v>
      </c>
      <c r="B319" s="138">
        <f>IF('Time Series Inputs'!A319="","",'Time Series Inputs'!A319)</f>
        <v/>
      </c>
      <c r="C319" s="139">
        <f>IF('Time Series Inputs'!B319="","",'Time Series Inputs'!B319)</f>
        <v/>
      </c>
      <c r="D319" s="139">
        <f>IF('Time Series Inputs'!C319="","",'Time Series Inputs'!C319)</f>
        <v/>
      </c>
      <c r="E319" s="140" t="n"/>
      <c r="F319" s="140" t="n"/>
      <c r="G319" s="140" t="n"/>
      <c r="H319" s="140" t="n"/>
      <c r="I319" s="140" t="n"/>
      <c r="J319" s="140" t="n"/>
      <c r="K319" s="140" t="n"/>
      <c r="L319" s="140" t="n"/>
      <c r="M319" s="140" t="n"/>
      <c r="N319" s="140" t="n"/>
      <c r="O319" s="140" t="n"/>
      <c r="P319" s="140" t="n"/>
      <c r="Q319" s="140" t="n"/>
      <c r="R319" s="140" t="n"/>
      <c r="S319" s="140" t="n"/>
    </row>
    <row customHeight="1" ht="15.75" r="320" s="75">
      <c r="A320" s="137" t="n">
        <v>0.005</v>
      </c>
      <c r="B320" s="138">
        <f>IF('Time Series Inputs'!A320="","",'Time Series Inputs'!A320)</f>
        <v/>
      </c>
      <c r="C320" s="139">
        <f>IF('Time Series Inputs'!B320="","",'Time Series Inputs'!B320)</f>
        <v/>
      </c>
      <c r="D320" s="139">
        <f>IF('Time Series Inputs'!C320="","",'Time Series Inputs'!C320)</f>
        <v/>
      </c>
      <c r="E320" s="140" t="n"/>
      <c r="F320" s="140" t="n"/>
      <c r="G320" s="140" t="n"/>
      <c r="H320" s="140" t="n"/>
      <c r="I320" s="140" t="n"/>
      <c r="J320" s="140" t="n"/>
      <c r="K320" s="140" t="n"/>
      <c r="L320" s="140" t="n"/>
      <c r="M320" s="140" t="n"/>
      <c r="N320" s="140" t="n"/>
      <c r="O320" s="140" t="n"/>
      <c r="P320" s="140" t="n"/>
      <c r="Q320" s="140" t="n"/>
      <c r="R320" s="140" t="n"/>
      <c r="S320" s="140" t="n"/>
    </row>
    <row customHeight="1" ht="15.75" r="321" s="75">
      <c r="A321" s="137" t="n">
        <v>0.005</v>
      </c>
      <c r="B321" s="138">
        <f>IF('Time Series Inputs'!A321="","",'Time Series Inputs'!A321)</f>
        <v/>
      </c>
      <c r="C321" s="139">
        <f>IF('Time Series Inputs'!B321="","",'Time Series Inputs'!B321)</f>
        <v/>
      </c>
      <c r="D321" s="139">
        <f>IF('Time Series Inputs'!C321="","",'Time Series Inputs'!C321)</f>
        <v/>
      </c>
      <c r="E321" s="140" t="n"/>
      <c r="F321" s="140" t="n"/>
      <c r="G321" s="140" t="n"/>
      <c r="H321" s="140" t="n"/>
      <c r="I321" s="140" t="n"/>
      <c r="J321" s="140" t="n"/>
      <c r="K321" s="140" t="n"/>
      <c r="L321" s="140" t="n"/>
      <c r="M321" s="140" t="n"/>
      <c r="N321" s="140" t="n"/>
      <c r="O321" s="140" t="n"/>
      <c r="P321" s="140" t="n"/>
      <c r="Q321" s="140" t="n"/>
      <c r="R321" s="140" t="n"/>
      <c r="S321" s="140" t="n"/>
    </row>
    <row customHeight="1" ht="15.75" r="322" s="75">
      <c r="A322" s="137" t="n">
        <v>0.005</v>
      </c>
      <c r="B322" s="138">
        <f>IF('Time Series Inputs'!A322="","",'Time Series Inputs'!A322)</f>
        <v/>
      </c>
      <c r="C322" s="139">
        <f>IF('Time Series Inputs'!B322="","",'Time Series Inputs'!B322)</f>
        <v/>
      </c>
      <c r="D322" s="139">
        <f>IF('Time Series Inputs'!C322="","",'Time Series Inputs'!C322)</f>
        <v/>
      </c>
      <c r="E322" s="140" t="n"/>
      <c r="F322" s="140" t="n"/>
      <c r="G322" s="140" t="n"/>
      <c r="H322" s="140" t="n"/>
      <c r="I322" s="140" t="n"/>
      <c r="J322" s="140" t="n"/>
      <c r="K322" s="140" t="n"/>
      <c r="L322" s="140" t="n"/>
      <c r="M322" s="140" t="n"/>
      <c r="N322" s="140" t="n"/>
      <c r="O322" s="140" t="n"/>
      <c r="P322" s="140" t="n"/>
      <c r="Q322" s="140" t="n"/>
      <c r="R322" s="140" t="n"/>
      <c r="S322" s="140" t="n"/>
    </row>
    <row customHeight="1" ht="15.75" r="323" s="75">
      <c r="A323" s="137" t="n">
        <v>0.005</v>
      </c>
      <c r="B323" s="138">
        <f>IF('Time Series Inputs'!A323="","",'Time Series Inputs'!A323)</f>
        <v/>
      </c>
      <c r="C323" s="139">
        <f>IF('Time Series Inputs'!B323="","",'Time Series Inputs'!B323)</f>
        <v/>
      </c>
      <c r="D323" s="139">
        <f>IF('Time Series Inputs'!C323="","",'Time Series Inputs'!C323)</f>
        <v/>
      </c>
      <c r="E323" s="140" t="n"/>
      <c r="F323" s="140" t="n"/>
      <c r="G323" s="140" t="n"/>
      <c r="H323" s="140" t="n"/>
      <c r="I323" s="140" t="n"/>
      <c r="J323" s="140" t="n"/>
      <c r="K323" s="140" t="n"/>
      <c r="L323" s="140" t="n"/>
      <c r="M323" s="140" t="n"/>
      <c r="N323" s="140" t="n"/>
      <c r="O323" s="140" t="n"/>
      <c r="P323" s="140" t="n"/>
      <c r="Q323" s="140" t="n"/>
      <c r="R323" s="140" t="n"/>
      <c r="S323" s="140" t="n"/>
    </row>
    <row customHeight="1" ht="15.75" r="324" s="75">
      <c r="A324" s="137" t="n">
        <v>0.005</v>
      </c>
      <c r="B324" s="138">
        <f>IF('Time Series Inputs'!A324="","",'Time Series Inputs'!A324)</f>
        <v/>
      </c>
      <c r="C324" s="139">
        <f>IF('Time Series Inputs'!B324="","",'Time Series Inputs'!B324)</f>
        <v/>
      </c>
      <c r="D324" s="139">
        <f>IF('Time Series Inputs'!C324="","",'Time Series Inputs'!C324)</f>
        <v/>
      </c>
      <c r="E324" s="140" t="n"/>
      <c r="F324" s="140" t="n"/>
      <c r="G324" s="140" t="n"/>
      <c r="H324" s="140" t="n"/>
      <c r="I324" s="140" t="n"/>
      <c r="J324" s="140" t="n"/>
      <c r="K324" s="140" t="n"/>
      <c r="L324" s="140" t="n"/>
      <c r="M324" s="140" t="n"/>
      <c r="N324" s="140" t="n"/>
      <c r="O324" s="140" t="n"/>
      <c r="P324" s="140" t="n"/>
      <c r="Q324" s="140" t="n"/>
      <c r="R324" s="140" t="n"/>
      <c r="S324" s="140" t="n"/>
    </row>
    <row customHeight="1" ht="15.75" r="325" s="75">
      <c r="A325" s="137" t="n">
        <v>0.005</v>
      </c>
      <c r="B325" s="138">
        <f>IF('Time Series Inputs'!A325="","",'Time Series Inputs'!A325)</f>
        <v/>
      </c>
      <c r="C325" s="139">
        <f>IF('Time Series Inputs'!B325="","",'Time Series Inputs'!B325)</f>
        <v/>
      </c>
      <c r="D325" s="139">
        <f>IF('Time Series Inputs'!C325="","",'Time Series Inputs'!C325)</f>
        <v/>
      </c>
      <c r="E325" s="140" t="n"/>
      <c r="F325" s="140" t="n"/>
      <c r="G325" s="140" t="n"/>
      <c r="H325" s="140" t="n"/>
      <c r="I325" s="140" t="n"/>
      <c r="J325" s="140" t="n"/>
      <c r="K325" s="140" t="n"/>
      <c r="L325" s="140" t="n"/>
      <c r="M325" s="140" t="n"/>
      <c r="N325" s="140" t="n"/>
      <c r="O325" s="140" t="n"/>
      <c r="P325" s="140" t="n"/>
      <c r="Q325" s="140" t="n"/>
      <c r="R325" s="140" t="n"/>
      <c r="S325" s="140" t="n"/>
    </row>
    <row customHeight="1" ht="15.75" r="326" s="75">
      <c r="A326" s="137" t="n">
        <v>0.005</v>
      </c>
      <c r="B326" s="138">
        <f>IF('Time Series Inputs'!A326="","",'Time Series Inputs'!A326)</f>
        <v/>
      </c>
      <c r="C326" s="139">
        <f>IF('Time Series Inputs'!B326="","",'Time Series Inputs'!B326)</f>
        <v/>
      </c>
      <c r="D326" s="139">
        <f>IF('Time Series Inputs'!C326="","",'Time Series Inputs'!C326)</f>
        <v/>
      </c>
      <c r="E326" s="140" t="n"/>
      <c r="F326" s="140" t="n"/>
      <c r="G326" s="140" t="n"/>
      <c r="H326" s="140" t="n"/>
      <c r="I326" s="140" t="n"/>
      <c r="J326" s="140" t="n"/>
      <c r="K326" s="140" t="n"/>
      <c r="L326" s="140" t="n"/>
      <c r="M326" s="140" t="n"/>
      <c r="N326" s="140" t="n"/>
      <c r="O326" s="140" t="n"/>
      <c r="P326" s="140" t="n"/>
      <c r="Q326" s="140" t="n"/>
      <c r="R326" s="140" t="n"/>
      <c r="S326" s="140" t="n"/>
    </row>
    <row customHeight="1" ht="15.75" r="327" s="75">
      <c r="A327" s="137" t="n">
        <v>0.005</v>
      </c>
      <c r="B327" s="138">
        <f>IF('Time Series Inputs'!A327="","",'Time Series Inputs'!A327)</f>
        <v/>
      </c>
      <c r="C327" s="139">
        <f>IF('Time Series Inputs'!B327="","",'Time Series Inputs'!B327)</f>
        <v/>
      </c>
      <c r="D327" s="139">
        <f>IF('Time Series Inputs'!C327="","",'Time Series Inputs'!C327)</f>
        <v/>
      </c>
      <c r="E327" s="140" t="n"/>
      <c r="F327" s="140" t="n"/>
      <c r="G327" s="140" t="n"/>
      <c r="H327" s="140" t="n"/>
      <c r="I327" s="140" t="n"/>
      <c r="J327" s="140" t="n"/>
      <c r="K327" s="140" t="n"/>
      <c r="L327" s="140" t="n"/>
      <c r="M327" s="140" t="n"/>
      <c r="N327" s="140" t="n"/>
      <c r="O327" s="140" t="n"/>
      <c r="P327" s="140" t="n"/>
      <c r="Q327" s="140" t="n"/>
      <c r="R327" s="140" t="n"/>
      <c r="S327" s="140" t="n"/>
    </row>
    <row customHeight="1" ht="15.75" r="328" s="75">
      <c r="A328" s="137" t="n">
        <v>0.005</v>
      </c>
      <c r="B328" s="138">
        <f>IF('Time Series Inputs'!A328="","",'Time Series Inputs'!A328)</f>
        <v/>
      </c>
      <c r="C328" s="139">
        <f>IF('Time Series Inputs'!B328="","",'Time Series Inputs'!B328)</f>
        <v/>
      </c>
      <c r="D328" s="139">
        <f>IF('Time Series Inputs'!C328="","",'Time Series Inputs'!C328)</f>
        <v/>
      </c>
      <c r="E328" s="140" t="n"/>
      <c r="F328" s="140" t="n"/>
      <c r="G328" s="140" t="n"/>
      <c r="H328" s="140" t="n"/>
      <c r="I328" s="140" t="n"/>
      <c r="J328" s="140" t="n"/>
      <c r="K328" s="140" t="n"/>
      <c r="L328" s="140" t="n"/>
      <c r="M328" s="140" t="n"/>
      <c r="N328" s="140" t="n"/>
      <c r="O328" s="140" t="n"/>
      <c r="P328" s="140" t="n"/>
      <c r="Q328" s="140" t="n"/>
      <c r="R328" s="140" t="n"/>
      <c r="S328" s="140" t="n"/>
    </row>
    <row customHeight="1" ht="15.75" r="329" s="75">
      <c r="A329" s="137" t="n">
        <v>0.005</v>
      </c>
      <c r="B329" s="138">
        <f>IF('Time Series Inputs'!A329="","",'Time Series Inputs'!A329)</f>
        <v/>
      </c>
      <c r="C329" s="139">
        <f>IF('Time Series Inputs'!B329="","",'Time Series Inputs'!B329)</f>
        <v/>
      </c>
      <c r="D329" s="139">
        <f>IF('Time Series Inputs'!C329="","",'Time Series Inputs'!C329)</f>
        <v/>
      </c>
      <c r="E329" s="140" t="n"/>
      <c r="F329" s="140" t="n"/>
      <c r="G329" s="140" t="n"/>
      <c r="H329" s="140" t="n"/>
      <c r="I329" s="140" t="n"/>
      <c r="J329" s="140" t="n"/>
      <c r="K329" s="140" t="n"/>
      <c r="L329" s="140" t="n"/>
      <c r="M329" s="140" t="n"/>
      <c r="N329" s="140" t="n"/>
      <c r="O329" s="140" t="n"/>
      <c r="P329" s="140" t="n"/>
      <c r="Q329" s="140" t="n"/>
      <c r="R329" s="140" t="n"/>
      <c r="S329" s="140" t="n"/>
    </row>
    <row customHeight="1" ht="15.75" r="330" s="75">
      <c r="A330" s="137" t="n">
        <v>0.005</v>
      </c>
      <c r="B330" s="138">
        <f>IF('Time Series Inputs'!A330="","",'Time Series Inputs'!A330)</f>
        <v/>
      </c>
      <c r="C330" s="139">
        <f>IF('Time Series Inputs'!B330="","",'Time Series Inputs'!B330)</f>
        <v/>
      </c>
      <c r="D330" s="139">
        <f>IF('Time Series Inputs'!C330="","",'Time Series Inputs'!C330)</f>
        <v/>
      </c>
      <c r="E330" s="140" t="n"/>
      <c r="F330" s="140" t="n"/>
      <c r="G330" s="140" t="n"/>
      <c r="H330" s="140" t="n"/>
      <c r="I330" s="140" t="n"/>
      <c r="J330" s="140" t="n"/>
      <c r="K330" s="140" t="n"/>
      <c r="L330" s="140" t="n"/>
      <c r="M330" s="140" t="n"/>
      <c r="N330" s="140" t="n"/>
      <c r="O330" s="140" t="n"/>
      <c r="P330" s="140" t="n"/>
      <c r="Q330" s="140" t="n"/>
      <c r="R330" s="140" t="n"/>
      <c r="S330" s="140" t="n"/>
    </row>
    <row customHeight="1" ht="15.75" r="331" s="75">
      <c r="A331" s="137" t="n">
        <v>0.005</v>
      </c>
      <c r="B331" s="138">
        <f>IF('Time Series Inputs'!A331="","",'Time Series Inputs'!A331)</f>
        <v/>
      </c>
      <c r="C331" s="139">
        <f>IF('Time Series Inputs'!B331="","",'Time Series Inputs'!B331)</f>
        <v/>
      </c>
      <c r="D331" s="139">
        <f>IF('Time Series Inputs'!C331="","",'Time Series Inputs'!C331)</f>
        <v/>
      </c>
      <c r="E331" s="140" t="n"/>
      <c r="F331" s="140" t="n"/>
      <c r="G331" s="140" t="n"/>
      <c r="H331" s="140" t="n"/>
      <c r="I331" s="140" t="n"/>
      <c r="J331" s="140" t="n"/>
      <c r="K331" s="140" t="n"/>
      <c r="L331" s="140" t="n"/>
      <c r="M331" s="140" t="n"/>
      <c r="N331" s="140" t="n"/>
      <c r="O331" s="140" t="n"/>
      <c r="P331" s="140" t="n"/>
      <c r="Q331" s="140" t="n"/>
      <c r="R331" s="140" t="n"/>
      <c r="S331" s="140" t="n"/>
    </row>
    <row customHeight="1" ht="15.75" r="332" s="75">
      <c r="A332" s="137" t="n">
        <v>0.005</v>
      </c>
      <c r="B332" s="138">
        <f>IF('Time Series Inputs'!A332="","",'Time Series Inputs'!A332)</f>
        <v/>
      </c>
      <c r="C332" s="139">
        <f>IF('Time Series Inputs'!B332="","",'Time Series Inputs'!B332)</f>
        <v/>
      </c>
      <c r="D332" s="139">
        <f>IF('Time Series Inputs'!C332="","",'Time Series Inputs'!C332)</f>
        <v/>
      </c>
      <c r="E332" s="140" t="n"/>
      <c r="F332" s="140" t="n"/>
      <c r="G332" s="140" t="n"/>
      <c r="H332" s="140" t="n"/>
      <c r="I332" s="140" t="n"/>
      <c r="J332" s="140" t="n"/>
      <c r="K332" s="140" t="n"/>
      <c r="L332" s="140" t="n"/>
      <c r="M332" s="140" t="n"/>
      <c r="N332" s="140" t="n"/>
      <c r="O332" s="140" t="n"/>
      <c r="P332" s="140" t="n"/>
      <c r="Q332" s="140" t="n"/>
      <c r="R332" s="140" t="n"/>
      <c r="S332" s="140" t="n"/>
    </row>
    <row customHeight="1" ht="15.75" r="333" s="75">
      <c r="A333" s="137" t="n">
        <v>0.005</v>
      </c>
      <c r="B333" s="138">
        <f>IF('Time Series Inputs'!A333="","",'Time Series Inputs'!A333)</f>
        <v/>
      </c>
      <c r="C333" s="139">
        <f>IF('Time Series Inputs'!B333="","",'Time Series Inputs'!B333)</f>
        <v/>
      </c>
      <c r="D333" s="139">
        <f>IF('Time Series Inputs'!C333="","",'Time Series Inputs'!C333)</f>
        <v/>
      </c>
      <c r="E333" s="140" t="n"/>
      <c r="F333" s="140" t="n"/>
      <c r="G333" s="140" t="n"/>
      <c r="H333" s="140" t="n"/>
      <c r="I333" s="140" t="n"/>
      <c r="J333" s="140" t="n"/>
      <c r="K333" s="140" t="n"/>
      <c r="L333" s="140" t="n"/>
      <c r="M333" s="140" t="n"/>
      <c r="N333" s="140" t="n"/>
      <c r="O333" s="140" t="n"/>
      <c r="P333" s="140" t="n"/>
      <c r="Q333" s="140" t="n"/>
      <c r="R333" s="140" t="n"/>
      <c r="S333" s="140" t="n"/>
    </row>
    <row customHeight="1" ht="15.75" r="334" s="75">
      <c r="A334" s="137" t="n">
        <v>0.005</v>
      </c>
      <c r="B334" s="138">
        <f>IF('Time Series Inputs'!A334="","",'Time Series Inputs'!A334)</f>
        <v/>
      </c>
      <c r="C334" s="139">
        <f>IF('Time Series Inputs'!B334="","",'Time Series Inputs'!B334)</f>
        <v/>
      </c>
      <c r="D334" s="139">
        <f>IF('Time Series Inputs'!C334="","",'Time Series Inputs'!C334)</f>
        <v/>
      </c>
      <c r="E334" s="140" t="n"/>
      <c r="F334" s="140" t="n"/>
      <c r="G334" s="140" t="n"/>
      <c r="H334" s="140" t="n"/>
      <c r="I334" s="140" t="n"/>
      <c r="J334" s="140" t="n"/>
      <c r="K334" s="140" t="n"/>
      <c r="L334" s="140" t="n"/>
      <c r="M334" s="140" t="n"/>
      <c r="N334" s="140" t="n"/>
      <c r="O334" s="140" t="n"/>
      <c r="P334" s="140" t="n"/>
      <c r="Q334" s="140" t="n"/>
      <c r="R334" s="140" t="n"/>
      <c r="S334" s="140" t="n"/>
    </row>
    <row customHeight="1" ht="15.75" r="335" s="75">
      <c r="A335" s="137" t="n">
        <v>0.005</v>
      </c>
      <c r="B335" s="138">
        <f>IF('Time Series Inputs'!A335="","",'Time Series Inputs'!A335)</f>
        <v/>
      </c>
      <c r="C335" s="139">
        <f>IF('Time Series Inputs'!B335="","",'Time Series Inputs'!B335)</f>
        <v/>
      </c>
      <c r="D335" s="139">
        <f>IF('Time Series Inputs'!C335="","",'Time Series Inputs'!C335)</f>
        <v/>
      </c>
      <c r="E335" s="140" t="n"/>
      <c r="F335" s="140" t="n"/>
      <c r="G335" s="140" t="n"/>
      <c r="H335" s="140" t="n"/>
      <c r="I335" s="140" t="n"/>
      <c r="J335" s="140" t="n"/>
      <c r="K335" s="140" t="n"/>
      <c r="L335" s="140" t="n"/>
      <c r="M335" s="140" t="n"/>
      <c r="N335" s="140" t="n"/>
      <c r="O335" s="140" t="n"/>
      <c r="P335" s="140" t="n"/>
      <c r="Q335" s="140" t="n"/>
      <c r="R335" s="140" t="n"/>
      <c r="S335" s="140" t="n"/>
    </row>
    <row customHeight="1" ht="15.75" r="336" s="75">
      <c r="A336" s="137" t="n">
        <v>0.005</v>
      </c>
      <c r="B336" s="138">
        <f>IF('Time Series Inputs'!A336="","",'Time Series Inputs'!A336)</f>
        <v/>
      </c>
      <c r="C336" s="139">
        <f>IF('Time Series Inputs'!B336="","",'Time Series Inputs'!B336)</f>
        <v/>
      </c>
      <c r="D336" s="139">
        <f>IF('Time Series Inputs'!C336="","",'Time Series Inputs'!C336)</f>
        <v/>
      </c>
      <c r="E336" s="140" t="n"/>
      <c r="F336" s="140" t="n"/>
      <c r="G336" s="140" t="n"/>
      <c r="H336" s="140" t="n"/>
      <c r="I336" s="140" t="n"/>
      <c r="J336" s="140" t="n"/>
      <c r="K336" s="140" t="n"/>
      <c r="L336" s="140" t="n"/>
      <c r="M336" s="140" t="n"/>
      <c r="N336" s="140" t="n"/>
      <c r="O336" s="140" t="n"/>
      <c r="P336" s="140" t="n"/>
      <c r="Q336" s="140" t="n"/>
      <c r="R336" s="140" t="n"/>
      <c r="S336" s="140" t="n"/>
    </row>
    <row customHeight="1" ht="15.75" r="337" s="75">
      <c r="A337" s="137" t="n">
        <v>0.005</v>
      </c>
      <c r="B337" s="138">
        <f>IF('Time Series Inputs'!A337="","",'Time Series Inputs'!A337)</f>
        <v/>
      </c>
      <c r="C337" s="139">
        <f>IF('Time Series Inputs'!B337="","",'Time Series Inputs'!B337)</f>
        <v/>
      </c>
      <c r="D337" s="139">
        <f>IF('Time Series Inputs'!C337="","",'Time Series Inputs'!C337)</f>
        <v/>
      </c>
      <c r="E337" s="140" t="n"/>
      <c r="F337" s="140" t="n"/>
      <c r="G337" s="140" t="n"/>
      <c r="H337" s="140" t="n"/>
      <c r="I337" s="140" t="n"/>
      <c r="J337" s="140" t="n"/>
      <c r="K337" s="140" t="n"/>
      <c r="L337" s="140" t="n"/>
      <c r="M337" s="140" t="n"/>
      <c r="N337" s="140" t="n"/>
      <c r="O337" s="140" t="n"/>
      <c r="P337" s="140" t="n"/>
      <c r="Q337" s="140" t="n"/>
      <c r="R337" s="140" t="n"/>
      <c r="S337" s="140" t="n"/>
    </row>
    <row customHeight="1" ht="15.75" r="338" s="75">
      <c r="A338" s="137" t="n">
        <v>0.005</v>
      </c>
      <c r="B338" s="138">
        <f>IF('Time Series Inputs'!A338="","",'Time Series Inputs'!A338)</f>
        <v/>
      </c>
      <c r="C338" s="139">
        <f>IF('Time Series Inputs'!B338="","",'Time Series Inputs'!B338)</f>
        <v/>
      </c>
      <c r="D338" s="139">
        <f>IF('Time Series Inputs'!C338="","",'Time Series Inputs'!C338)</f>
        <v/>
      </c>
      <c r="E338" s="140" t="n"/>
      <c r="F338" s="140" t="n"/>
      <c r="G338" s="140" t="n"/>
      <c r="H338" s="140" t="n"/>
      <c r="I338" s="140" t="n"/>
      <c r="J338" s="140" t="n"/>
      <c r="K338" s="140" t="n"/>
      <c r="L338" s="140" t="n"/>
      <c r="M338" s="140" t="n"/>
      <c r="N338" s="140" t="n"/>
      <c r="O338" s="140" t="n"/>
      <c r="P338" s="140" t="n"/>
      <c r="Q338" s="140" t="n"/>
      <c r="R338" s="140" t="n"/>
      <c r="S338" s="140" t="n"/>
    </row>
    <row customHeight="1" ht="15.75" r="339" s="75">
      <c r="A339" s="137" t="n">
        <v>0.005</v>
      </c>
      <c r="B339" s="138">
        <f>IF('Time Series Inputs'!A339="","",'Time Series Inputs'!A339)</f>
        <v/>
      </c>
      <c r="C339" s="139">
        <f>IF('Time Series Inputs'!B339="","",'Time Series Inputs'!B339)</f>
        <v/>
      </c>
      <c r="D339" s="139">
        <f>IF('Time Series Inputs'!C339="","",'Time Series Inputs'!C339)</f>
        <v/>
      </c>
      <c r="E339" s="140" t="n"/>
      <c r="F339" s="140" t="n"/>
      <c r="G339" s="140" t="n"/>
      <c r="H339" s="140" t="n"/>
      <c r="I339" s="140" t="n"/>
      <c r="J339" s="140" t="n"/>
      <c r="K339" s="140" t="n"/>
      <c r="L339" s="140" t="n"/>
      <c r="M339" s="140" t="n"/>
      <c r="N339" s="140" t="n"/>
      <c r="O339" s="140" t="n"/>
      <c r="P339" s="140" t="n"/>
      <c r="Q339" s="140" t="n"/>
      <c r="R339" s="140" t="n"/>
      <c r="S339" s="140" t="n"/>
    </row>
    <row customHeight="1" ht="15.75" r="340" s="75">
      <c r="A340" s="137" t="n">
        <v>0.005</v>
      </c>
      <c r="B340" s="138">
        <f>IF('Time Series Inputs'!A340="","",'Time Series Inputs'!A340)</f>
        <v/>
      </c>
      <c r="C340" s="139">
        <f>IF('Time Series Inputs'!B340="","",'Time Series Inputs'!B340)</f>
        <v/>
      </c>
      <c r="D340" s="139">
        <f>IF('Time Series Inputs'!C340="","",'Time Series Inputs'!C340)</f>
        <v/>
      </c>
      <c r="E340" s="140" t="n"/>
      <c r="F340" s="140" t="n"/>
      <c r="G340" s="140" t="n"/>
      <c r="H340" s="140" t="n"/>
      <c r="I340" s="140" t="n"/>
      <c r="J340" s="140" t="n"/>
      <c r="K340" s="140" t="n"/>
      <c r="L340" s="140" t="n"/>
      <c r="M340" s="140" t="n"/>
      <c r="N340" s="140" t="n"/>
      <c r="O340" s="140" t="n"/>
      <c r="P340" s="140" t="n"/>
      <c r="Q340" s="140" t="n"/>
      <c r="R340" s="140" t="n"/>
      <c r="S340" s="140" t="n"/>
    </row>
    <row customHeight="1" ht="15.75" r="341" s="75">
      <c r="A341" s="137" t="n">
        <v>0.005</v>
      </c>
      <c r="B341" s="138">
        <f>IF('Time Series Inputs'!A341="","",'Time Series Inputs'!A341)</f>
        <v/>
      </c>
      <c r="C341" s="139">
        <f>IF('Time Series Inputs'!B341="","",'Time Series Inputs'!B341)</f>
        <v/>
      </c>
      <c r="D341" s="139">
        <f>IF('Time Series Inputs'!C341="","",'Time Series Inputs'!C341)</f>
        <v/>
      </c>
      <c r="E341" s="140" t="n"/>
      <c r="F341" s="140" t="n"/>
      <c r="G341" s="140" t="n"/>
      <c r="H341" s="140" t="n"/>
      <c r="I341" s="140" t="n"/>
      <c r="J341" s="140" t="n"/>
      <c r="K341" s="140" t="n"/>
      <c r="L341" s="140" t="n"/>
      <c r="M341" s="140" t="n"/>
      <c r="N341" s="140" t="n"/>
      <c r="O341" s="140" t="n"/>
      <c r="P341" s="140" t="n"/>
      <c r="Q341" s="140" t="n"/>
      <c r="R341" s="140" t="n"/>
      <c r="S341" s="140" t="n"/>
    </row>
    <row customHeight="1" ht="15.75" r="342" s="75">
      <c r="A342" s="137" t="n">
        <v>0.005</v>
      </c>
      <c r="B342" s="138">
        <f>IF('Time Series Inputs'!A342="","",'Time Series Inputs'!A342)</f>
        <v/>
      </c>
      <c r="C342" s="139">
        <f>IF('Time Series Inputs'!B342="","",'Time Series Inputs'!B342)</f>
        <v/>
      </c>
      <c r="D342" s="139">
        <f>IF('Time Series Inputs'!C342="","",'Time Series Inputs'!C342)</f>
        <v/>
      </c>
      <c r="E342" s="140" t="n"/>
      <c r="F342" s="140" t="n"/>
      <c r="G342" s="140" t="n"/>
      <c r="H342" s="140" t="n"/>
      <c r="I342" s="140" t="n"/>
      <c r="J342" s="140" t="n"/>
      <c r="K342" s="140" t="n"/>
      <c r="L342" s="140" t="n"/>
      <c r="M342" s="140" t="n"/>
      <c r="N342" s="140" t="n"/>
      <c r="O342" s="140" t="n"/>
      <c r="P342" s="140" t="n"/>
      <c r="Q342" s="140" t="n"/>
      <c r="R342" s="140" t="n"/>
      <c r="S342" s="140" t="n"/>
    </row>
    <row customHeight="1" ht="15.75" r="343" s="75">
      <c r="A343" s="137" t="n">
        <v>0.005</v>
      </c>
      <c r="B343" s="138">
        <f>IF('Time Series Inputs'!A343="","",'Time Series Inputs'!A343)</f>
        <v/>
      </c>
      <c r="C343" s="139">
        <f>IF('Time Series Inputs'!B343="","",'Time Series Inputs'!B343)</f>
        <v/>
      </c>
      <c r="D343" s="139">
        <f>IF('Time Series Inputs'!C343="","",'Time Series Inputs'!C343)</f>
        <v/>
      </c>
      <c r="E343" s="140" t="n"/>
      <c r="F343" s="140" t="n"/>
      <c r="G343" s="140" t="n"/>
      <c r="H343" s="140" t="n"/>
      <c r="I343" s="140" t="n"/>
      <c r="J343" s="140" t="n"/>
      <c r="K343" s="140" t="n"/>
      <c r="L343" s="140" t="n"/>
      <c r="M343" s="140" t="n"/>
      <c r="N343" s="140" t="n"/>
      <c r="O343" s="140" t="n"/>
      <c r="P343" s="140" t="n"/>
      <c r="Q343" s="140" t="n"/>
      <c r="R343" s="140" t="n"/>
      <c r="S343" s="140" t="n"/>
    </row>
    <row customHeight="1" ht="15.75" r="344" s="75">
      <c r="A344" s="137" t="n">
        <v>0.005</v>
      </c>
      <c r="B344" s="138">
        <f>IF('Time Series Inputs'!A344="","",'Time Series Inputs'!A344)</f>
        <v/>
      </c>
      <c r="C344" s="139">
        <f>IF('Time Series Inputs'!B344="","",'Time Series Inputs'!B344)</f>
        <v/>
      </c>
      <c r="D344" s="139">
        <f>IF('Time Series Inputs'!C344="","",'Time Series Inputs'!C344)</f>
        <v/>
      </c>
      <c r="E344" s="140" t="n"/>
      <c r="F344" s="140" t="n"/>
      <c r="G344" s="140" t="n"/>
      <c r="H344" s="140" t="n"/>
      <c r="I344" s="140" t="n"/>
      <c r="J344" s="140" t="n"/>
      <c r="K344" s="140" t="n"/>
      <c r="L344" s="140" t="n"/>
      <c r="M344" s="140" t="n"/>
      <c r="N344" s="140" t="n"/>
      <c r="O344" s="140" t="n"/>
      <c r="P344" s="140" t="n"/>
      <c r="Q344" s="140" t="n"/>
      <c r="R344" s="140" t="n"/>
      <c r="S344" s="140" t="n"/>
    </row>
    <row customHeight="1" ht="15.75" r="345" s="75">
      <c r="A345" s="137" t="n">
        <v>0.005</v>
      </c>
      <c r="B345" s="138">
        <f>IF('Time Series Inputs'!A345="","",'Time Series Inputs'!A345)</f>
        <v/>
      </c>
      <c r="C345" s="139">
        <f>IF('Time Series Inputs'!B345="","",'Time Series Inputs'!B345)</f>
        <v/>
      </c>
      <c r="D345" s="139">
        <f>IF('Time Series Inputs'!C345="","",'Time Series Inputs'!C345)</f>
        <v/>
      </c>
      <c r="E345" s="140" t="n"/>
      <c r="F345" s="140" t="n"/>
      <c r="G345" s="140" t="n"/>
      <c r="H345" s="140" t="n"/>
      <c r="I345" s="140" t="n"/>
      <c r="J345" s="140" t="n"/>
      <c r="K345" s="140" t="n"/>
      <c r="L345" s="140" t="n"/>
      <c r="M345" s="140" t="n"/>
      <c r="N345" s="140" t="n"/>
      <c r="O345" s="140" t="n"/>
      <c r="P345" s="140" t="n"/>
      <c r="Q345" s="140" t="n"/>
      <c r="R345" s="140" t="n"/>
      <c r="S345" s="140" t="n"/>
    </row>
    <row customHeight="1" ht="15.75" r="346" s="75">
      <c r="A346" s="137" t="n">
        <v>0.005</v>
      </c>
      <c r="B346" s="138">
        <f>IF('Time Series Inputs'!A346="","",'Time Series Inputs'!A346)</f>
        <v/>
      </c>
      <c r="C346" s="139">
        <f>IF('Time Series Inputs'!B346="","",'Time Series Inputs'!B346)</f>
        <v/>
      </c>
      <c r="D346" s="139">
        <f>IF('Time Series Inputs'!C346="","",'Time Series Inputs'!C346)</f>
        <v/>
      </c>
      <c r="E346" s="140" t="n"/>
      <c r="F346" s="140" t="n"/>
      <c r="G346" s="140" t="n"/>
      <c r="H346" s="140" t="n"/>
      <c r="I346" s="140" t="n"/>
      <c r="J346" s="140" t="n"/>
      <c r="K346" s="140" t="n"/>
      <c r="L346" s="140" t="n"/>
      <c r="M346" s="140" t="n"/>
      <c r="N346" s="140" t="n"/>
      <c r="O346" s="140" t="n"/>
      <c r="P346" s="140" t="n"/>
      <c r="Q346" s="140" t="n"/>
      <c r="R346" s="140" t="n"/>
      <c r="S346" s="140" t="n"/>
    </row>
    <row customHeight="1" ht="15.75" r="347" s="75">
      <c r="A347" s="137" t="n">
        <v>0.005</v>
      </c>
      <c r="B347" s="138">
        <f>IF('Time Series Inputs'!A347="","",'Time Series Inputs'!A347)</f>
        <v/>
      </c>
      <c r="C347" s="139">
        <f>IF('Time Series Inputs'!B347="","",'Time Series Inputs'!B347)</f>
        <v/>
      </c>
      <c r="D347" s="139">
        <f>IF('Time Series Inputs'!C347="","",'Time Series Inputs'!C347)</f>
        <v/>
      </c>
      <c r="E347" s="140" t="n"/>
      <c r="F347" s="140" t="n"/>
      <c r="G347" s="140" t="n"/>
      <c r="H347" s="140" t="n"/>
      <c r="I347" s="140" t="n"/>
      <c r="J347" s="140" t="n"/>
      <c r="K347" s="140" t="n"/>
      <c r="L347" s="140" t="n"/>
      <c r="M347" s="140" t="n"/>
      <c r="N347" s="140" t="n"/>
      <c r="O347" s="140" t="n"/>
      <c r="P347" s="140" t="n"/>
      <c r="Q347" s="140" t="n"/>
      <c r="R347" s="140" t="n"/>
      <c r="S347" s="140" t="n"/>
    </row>
    <row customHeight="1" ht="15.75" r="348" s="75">
      <c r="A348" s="137" t="n">
        <v>0.005</v>
      </c>
      <c r="B348" s="138">
        <f>IF('Time Series Inputs'!A348="","",'Time Series Inputs'!A348)</f>
        <v/>
      </c>
      <c r="C348" s="139">
        <f>IF('Time Series Inputs'!B348="","",'Time Series Inputs'!B348)</f>
        <v/>
      </c>
      <c r="D348" s="139">
        <f>IF('Time Series Inputs'!C348="","",'Time Series Inputs'!C348)</f>
        <v/>
      </c>
      <c r="E348" s="140" t="n"/>
      <c r="F348" s="140" t="n"/>
      <c r="G348" s="140" t="n"/>
      <c r="H348" s="140" t="n"/>
      <c r="I348" s="140" t="n"/>
      <c r="J348" s="140" t="n"/>
      <c r="K348" s="140" t="n"/>
      <c r="L348" s="140" t="n"/>
      <c r="M348" s="140" t="n"/>
      <c r="N348" s="140" t="n"/>
      <c r="O348" s="140" t="n"/>
      <c r="P348" s="140" t="n"/>
      <c r="Q348" s="140" t="n"/>
      <c r="R348" s="140" t="n"/>
      <c r="S348" s="140" t="n"/>
    </row>
    <row customHeight="1" ht="15.75" r="349" s="75">
      <c r="A349" s="137" t="n">
        <v>0.005</v>
      </c>
      <c r="B349" s="138">
        <f>IF('Time Series Inputs'!A349="","",'Time Series Inputs'!A349)</f>
        <v/>
      </c>
      <c r="C349" s="139">
        <f>IF('Time Series Inputs'!B349="","",'Time Series Inputs'!B349)</f>
        <v/>
      </c>
      <c r="D349" s="139">
        <f>IF('Time Series Inputs'!C349="","",'Time Series Inputs'!C349)</f>
        <v/>
      </c>
      <c r="E349" s="140" t="n"/>
      <c r="F349" s="140" t="n"/>
      <c r="G349" s="140" t="n"/>
      <c r="H349" s="140" t="n"/>
      <c r="I349" s="140" t="n"/>
      <c r="J349" s="140" t="n"/>
      <c r="K349" s="140" t="n"/>
      <c r="L349" s="140" t="n"/>
      <c r="M349" s="140" t="n"/>
      <c r="N349" s="140" t="n"/>
      <c r="O349" s="140" t="n"/>
      <c r="P349" s="140" t="n"/>
      <c r="Q349" s="140" t="n"/>
      <c r="R349" s="140" t="n"/>
      <c r="S349" s="140" t="n"/>
    </row>
    <row customHeight="1" ht="15.75" r="350" s="75">
      <c r="A350" s="137" t="n">
        <v>0.005</v>
      </c>
      <c r="B350" s="138">
        <f>IF('Time Series Inputs'!A350="","",'Time Series Inputs'!A350)</f>
        <v/>
      </c>
      <c r="C350" s="139">
        <f>IF('Time Series Inputs'!B350="","",'Time Series Inputs'!B350)</f>
        <v/>
      </c>
      <c r="D350" s="139">
        <f>IF('Time Series Inputs'!C350="","",'Time Series Inputs'!C350)</f>
        <v/>
      </c>
      <c r="E350" s="140" t="n"/>
      <c r="F350" s="140" t="n"/>
      <c r="G350" s="140" t="n"/>
      <c r="H350" s="140" t="n"/>
      <c r="I350" s="140" t="n"/>
      <c r="J350" s="140" t="n"/>
      <c r="K350" s="140" t="n"/>
      <c r="L350" s="140" t="n"/>
      <c r="M350" s="140" t="n"/>
      <c r="N350" s="140" t="n"/>
      <c r="O350" s="140" t="n"/>
      <c r="P350" s="140" t="n"/>
      <c r="Q350" s="140" t="n"/>
      <c r="R350" s="140" t="n"/>
      <c r="S350" s="140" t="n"/>
    </row>
    <row customHeight="1" ht="15.75" r="351" s="75">
      <c r="A351" s="137" t="n">
        <v>0.005</v>
      </c>
      <c r="B351" s="138">
        <f>IF('Time Series Inputs'!A351="","",'Time Series Inputs'!A351)</f>
        <v/>
      </c>
      <c r="C351" s="139">
        <f>IF('Time Series Inputs'!B351="","",'Time Series Inputs'!B351)</f>
        <v/>
      </c>
      <c r="D351" s="139">
        <f>IF('Time Series Inputs'!C351="","",'Time Series Inputs'!C351)</f>
        <v/>
      </c>
      <c r="E351" s="140" t="n"/>
      <c r="F351" s="140" t="n"/>
      <c r="G351" s="140" t="n"/>
      <c r="H351" s="140" t="n"/>
      <c r="I351" s="140" t="n"/>
      <c r="J351" s="140" t="n"/>
      <c r="K351" s="140" t="n"/>
      <c r="L351" s="140" t="n"/>
      <c r="M351" s="140" t="n"/>
      <c r="N351" s="140" t="n"/>
      <c r="O351" s="140" t="n"/>
      <c r="P351" s="140" t="n"/>
      <c r="Q351" s="140" t="n"/>
      <c r="R351" s="140" t="n"/>
      <c r="S351" s="140" t="n"/>
    </row>
    <row customHeight="1" ht="15.75" r="352" s="75">
      <c r="A352" s="137" t="n">
        <v>0.005</v>
      </c>
      <c r="B352" s="138">
        <f>IF('Time Series Inputs'!A352="","",'Time Series Inputs'!A352)</f>
        <v/>
      </c>
      <c r="C352" s="139">
        <f>IF('Time Series Inputs'!B352="","",'Time Series Inputs'!B352)</f>
        <v/>
      </c>
      <c r="D352" s="139">
        <f>IF('Time Series Inputs'!C352="","",'Time Series Inputs'!C352)</f>
        <v/>
      </c>
      <c r="E352" s="140" t="n"/>
      <c r="F352" s="140" t="n"/>
      <c r="G352" s="140" t="n"/>
      <c r="H352" s="140" t="n"/>
      <c r="I352" s="140" t="n"/>
      <c r="J352" s="140" t="n"/>
      <c r="K352" s="140" t="n"/>
      <c r="L352" s="140" t="n"/>
      <c r="M352" s="140" t="n"/>
      <c r="N352" s="140" t="n"/>
      <c r="O352" s="140" t="n"/>
      <c r="P352" s="140" t="n"/>
      <c r="Q352" s="140" t="n"/>
      <c r="R352" s="140" t="n"/>
      <c r="S352" s="140" t="n"/>
    </row>
    <row customHeight="1" ht="15.75" r="353" s="75">
      <c r="A353" s="137" t="n">
        <v>0.005</v>
      </c>
      <c r="B353" s="138">
        <f>IF('Time Series Inputs'!A353="","",'Time Series Inputs'!A353)</f>
        <v/>
      </c>
      <c r="C353" s="139">
        <f>IF('Time Series Inputs'!B353="","",'Time Series Inputs'!B353)</f>
        <v/>
      </c>
      <c r="D353" s="139">
        <f>IF('Time Series Inputs'!C353="","",'Time Series Inputs'!C353)</f>
        <v/>
      </c>
      <c r="E353" s="140" t="n"/>
      <c r="F353" s="140" t="n"/>
      <c r="G353" s="140" t="n"/>
      <c r="H353" s="140" t="n"/>
      <c r="I353" s="140" t="n"/>
      <c r="J353" s="140" t="n"/>
      <c r="K353" s="140" t="n"/>
      <c r="L353" s="140" t="n"/>
      <c r="M353" s="140" t="n"/>
      <c r="N353" s="140" t="n"/>
      <c r="O353" s="140" t="n"/>
      <c r="P353" s="140" t="n"/>
      <c r="Q353" s="140" t="n"/>
      <c r="R353" s="140" t="n"/>
      <c r="S353" s="140" t="n"/>
    </row>
    <row customHeight="1" ht="15.75" r="354" s="75">
      <c r="A354" s="137" t="n">
        <v>0.005</v>
      </c>
      <c r="B354" s="138">
        <f>IF('Time Series Inputs'!A354="","",'Time Series Inputs'!A354)</f>
        <v/>
      </c>
      <c r="C354" s="139">
        <f>IF('Time Series Inputs'!B354="","",'Time Series Inputs'!B354)</f>
        <v/>
      </c>
      <c r="D354" s="139">
        <f>IF('Time Series Inputs'!C354="","",'Time Series Inputs'!C354)</f>
        <v/>
      </c>
      <c r="E354" s="140" t="n"/>
      <c r="F354" s="140" t="n"/>
      <c r="G354" s="140" t="n"/>
      <c r="H354" s="140" t="n"/>
      <c r="I354" s="140" t="n"/>
      <c r="J354" s="140" t="n"/>
      <c r="K354" s="140" t="n"/>
      <c r="L354" s="140" t="n"/>
      <c r="M354" s="140" t="n"/>
      <c r="N354" s="140" t="n"/>
      <c r="O354" s="140" t="n"/>
      <c r="P354" s="140" t="n"/>
      <c r="Q354" s="140" t="n"/>
      <c r="R354" s="140" t="n"/>
      <c r="S354" s="140" t="n"/>
    </row>
    <row customHeight="1" ht="15.75" r="355" s="75">
      <c r="A355" s="137" t="n">
        <v>0.005</v>
      </c>
      <c r="B355" s="138">
        <f>IF('Time Series Inputs'!A355="","",'Time Series Inputs'!A355)</f>
        <v/>
      </c>
      <c r="C355" s="139">
        <f>IF('Time Series Inputs'!B355="","",'Time Series Inputs'!B355)</f>
        <v/>
      </c>
      <c r="D355" s="139">
        <f>IF('Time Series Inputs'!C355="","",'Time Series Inputs'!C355)</f>
        <v/>
      </c>
      <c r="E355" s="140" t="n"/>
      <c r="F355" s="140" t="n"/>
      <c r="G355" s="140" t="n"/>
      <c r="H355" s="140" t="n"/>
      <c r="I355" s="140" t="n"/>
      <c r="J355" s="140" t="n"/>
      <c r="K355" s="140" t="n"/>
      <c r="L355" s="140" t="n"/>
      <c r="M355" s="140" t="n"/>
      <c r="N355" s="140" t="n"/>
      <c r="O355" s="140" t="n"/>
      <c r="P355" s="140" t="n"/>
      <c r="Q355" s="140" t="n"/>
      <c r="R355" s="140" t="n"/>
      <c r="S355" s="140" t="n"/>
    </row>
    <row customHeight="1" ht="15.75" r="356" s="75">
      <c r="A356" s="137" t="n">
        <v>0.005</v>
      </c>
      <c r="B356" s="138">
        <f>IF('Time Series Inputs'!A356="","",'Time Series Inputs'!A356)</f>
        <v/>
      </c>
      <c r="C356" s="139">
        <f>IF('Time Series Inputs'!B356="","",'Time Series Inputs'!B356)</f>
        <v/>
      </c>
      <c r="D356" s="139">
        <f>IF('Time Series Inputs'!C356="","",'Time Series Inputs'!C356)</f>
        <v/>
      </c>
      <c r="E356" s="140" t="n"/>
      <c r="F356" s="140" t="n"/>
      <c r="G356" s="140" t="n"/>
      <c r="H356" s="140" t="n"/>
      <c r="I356" s="140" t="n"/>
      <c r="J356" s="140" t="n"/>
      <c r="K356" s="140" t="n"/>
      <c r="L356" s="140" t="n"/>
      <c r="M356" s="140" t="n"/>
      <c r="N356" s="140" t="n"/>
      <c r="O356" s="140" t="n"/>
      <c r="P356" s="140" t="n"/>
      <c r="Q356" s="140" t="n"/>
      <c r="R356" s="140" t="n"/>
      <c r="S356" s="140" t="n"/>
    </row>
    <row customHeight="1" ht="15.75" r="357" s="75">
      <c r="A357" s="137" t="n">
        <v>0.005</v>
      </c>
      <c r="B357" s="138">
        <f>IF('Time Series Inputs'!A357="","",'Time Series Inputs'!A357)</f>
        <v/>
      </c>
      <c r="C357" s="139">
        <f>IF('Time Series Inputs'!B357="","",'Time Series Inputs'!B357)</f>
        <v/>
      </c>
      <c r="D357" s="139">
        <f>IF('Time Series Inputs'!C357="","",'Time Series Inputs'!C357)</f>
        <v/>
      </c>
      <c r="E357" s="140" t="n"/>
      <c r="F357" s="140" t="n"/>
      <c r="G357" s="140" t="n"/>
      <c r="H357" s="140" t="n"/>
      <c r="I357" s="140" t="n"/>
      <c r="J357" s="140" t="n"/>
      <c r="K357" s="140" t="n"/>
      <c r="L357" s="140" t="n"/>
      <c r="M357" s="140" t="n"/>
      <c r="N357" s="140" t="n"/>
      <c r="O357" s="140" t="n"/>
      <c r="P357" s="140" t="n"/>
      <c r="Q357" s="140" t="n"/>
      <c r="R357" s="140" t="n"/>
      <c r="S357" s="140" t="n"/>
    </row>
    <row customHeight="1" ht="15.75" r="358" s="75">
      <c r="A358" s="137" t="n">
        <v>0.005</v>
      </c>
      <c r="B358" s="138">
        <f>IF('Time Series Inputs'!A358="","",'Time Series Inputs'!A358)</f>
        <v/>
      </c>
      <c r="C358" s="139">
        <f>IF('Time Series Inputs'!B358="","",'Time Series Inputs'!B358)</f>
        <v/>
      </c>
      <c r="D358" s="139">
        <f>IF('Time Series Inputs'!C358="","",'Time Series Inputs'!C358)</f>
        <v/>
      </c>
      <c r="E358" s="140" t="n"/>
      <c r="F358" s="140" t="n"/>
      <c r="G358" s="140" t="n"/>
      <c r="H358" s="140" t="n"/>
      <c r="I358" s="140" t="n"/>
      <c r="J358" s="140" t="n"/>
      <c r="K358" s="140" t="n"/>
      <c r="L358" s="140" t="n"/>
      <c r="M358" s="140" t="n"/>
      <c r="N358" s="140" t="n"/>
      <c r="O358" s="140" t="n"/>
      <c r="P358" s="140" t="n"/>
      <c r="Q358" s="140" t="n"/>
      <c r="R358" s="140" t="n"/>
      <c r="S358" s="140" t="n"/>
    </row>
    <row customHeight="1" ht="15.75" r="359" s="75">
      <c r="A359" s="137" t="n">
        <v>0.005</v>
      </c>
      <c r="B359" s="138">
        <f>IF('Time Series Inputs'!A359="","",'Time Series Inputs'!A359)</f>
        <v/>
      </c>
      <c r="C359" s="139">
        <f>IF('Time Series Inputs'!B359="","",'Time Series Inputs'!B359)</f>
        <v/>
      </c>
      <c r="D359" s="139">
        <f>IF('Time Series Inputs'!C359="","",'Time Series Inputs'!C359)</f>
        <v/>
      </c>
      <c r="E359" s="140" t="n"/>
      <c r="F359" s="140" t="n"/>
      <c r="G359" s="140" t="n"/>
      <c r="H359" s="140" t="n"/>
      <c r="I359" s="140" t="n"/>
      <c r="J359" s="140" t="n"/>
      <c r="K359" s="140" t="n"/>
      <c r="L359" s="140" t="n"/>
      <c r="M359" s="140" t="n"/>
      <c r="N359" s="140" t="n"/>
      <c r="O359" s="140" t="n"/>
      <c r="P359" s="140" t="n"/>
      <c r="Q359" s="140" t="n"/>
      <c r="R359" s="140" t="n"/>
      <c r="S359" s="140" t="n"/>
    </row>
    <row customHeight="1" ht="15.75" r="360" s="75">
      <c r="A360" s="137" t="n">
        <v>0.005</v>
      </c>
      <c r="B360" s="138">
        <f>IF('Time Series Inputs'!A360="","",'Time Series Inputs'!A360)</f>
        <v/>
      </c>
      <c r="C360" s="139">
        <f>IF('Time Series Inputs'!B360="","",'Time Series Inputs'!B360)</f>
        <v/>
      </c>
      <c r="D360" s="139">
        <f>IF('Time Series Inputs'!C360="","",'Time Series Inputs'!C360)</f>
        <v/>
      </c>
      <c r="E360" s="140" t="n"/>
      <c r="F360" s="140" t="n"/>
      <c r="G360" s="140" t="n"/>
      <c r="H360" s="140" t="n"/>
      <c r="I360" s="140" t="n"/>
      <c r="J360" s="140" t="n"/>
      <c r="K360" s="140" t="n"/>
      <c r="L360" s="140" t="n"/>
      <c r="M360" s="140" t="n"/>
      <c r="N360" s="140" t="n"/>
      <c r="O360" s="140" t="n"/>
      <c r="P360" s="140" t="n"/>
      <c r="Q360" s="140" t="n"/>
      <c r="R360" s="140" t="n"/>
      <c r="S360" s="140" t="n"/>
    </row>
    <row customHeight="1" ht="15.75" r="361" s="75">
      <c r="A361" s="137" t="n">
        <v>0.005</v>
      </c>
      <c r="B361" s="138">
        <f>IF('Time Series Inputs'!A361="","",'Time Series Inputs'!A361)</f>
        <v/>
      </c>
      <c r="C361" s="139">
        <f>IF('Time Series Inputs'!B361="","",'Time Series Inputs'!B361)</f>
        <v/>
      </c>
      <c r="D361" s="139">
        <f>IF('Time Series Inputs'!C361="","",'Time Series Inputs'!C361)</f>
        <v/>
      </c>
      <c r="E361" s="140" t="n"/>
      <c r="F361" s="140" t="n"/>
      <c r="G361" s="140" t="n"/>
      <c r="H361" s="140" t="n"/>
      <c r="I361" s="140" t="n"/>
      <c r="J361" s="140" t="n"/>
      <c r="K361" s="140" t="n"/>
      <c r="L361" s="140" t="n"/>
      <c r="M361" s="140" t="n"/>
      <c r="N361" s="140" t="n"/>
      <c r="O361" s="140" t="n"/>
      <c r="P361" s="140" t="n"/>
      <c r="Q361" s="140" t="n"/>
      <c r="R361" s="140" t="n"/>
      <c r="S361" s="140" t="n"/>
    </row>
    <row customHeight="1" ht="15.75" r="362" s="75">
      <c r="A362" s="137" t="n">
        <v>0.005</v>
      </c>
      <c r="B362" s="138">
        <f>IF('Time Series Inputs'!A362="","",'Time Series Inputs'!A362)</f>
        <v/>
      </c>
      <c r="C362" s="139">
        <f>IF('Time Series Inputs'!B362="","",'Time Series Inputs'!B362)</f>
        <v/>
      </c>
      <c r="D362" s="139">
        <f>IF('Time Series Inputs'!C362="","",'Time Series Inputs'!C362)</f>
        <v/>
      </c>
      <c r="E362" s="140" t="n"/>
      <c r="F362" s="140" t="n"/>
      <c r="G362" s="140" t="n"/>
      <c r="H362" s="140" t="n"/>
      <c r="I362" s="140" t="n"/>
      <c r="J362" s="140" t="n"/>
      <c r="K362" s="140" t="n"/>
      <c r="L362" s="140" t="n"/>
      <c r="M362" s="140" t="n"/>
      <c r="N362" s="140" t="n"/>
      <c r="O362" s="140" t="n"/>
      <c r="P362" s="140" t="n"/>
      <c r="Q362" s="140" t="n"/>
      <c r="R362" s="140" t="n"/>
      <c r="S362" s="140" t="n"/>
    </row>
    <row customHeight="1" ht="15.75" r="363" s="75">
      <c r="A363" s="137" t="n">
        <v>0.005</v>
      </c>
      <c r="B363" s="138">
        <f>IF('Time Series Inputs'!A363="","",'Time Series Inputs'!A363)</f>
        <v/>
      </c>
      <c r="C363" s="139">
        <f>IF('Time Series Inputs'!B363="","",'Time Series Inputs'!B363)</f>
        <v/>
      </c>
      <c r="D363" s="139">
        <f>IF('Time Series Inputs'!C363="","",'Time Series Inputs'!C363)</f>
        <v/>
      </c>
      <c r="E363" s="140" t="n"/>
      <c r="F363" s="140" t="n"/>
      <c r="G363" s="140" t="n"/>
      <c r="H363" s="140" t="n"/>
      <c r="I363" s="140" t="n"/>
      <c r="J363" s="140" t="n"/>
      <c r="K363" s="140" t="n"/>
      <c r="L363" s="140" t="n"/>
      <c r="M363" s="140" t="n"/>
      <c r="N363" s="140" t="n"/>
      <c r="O363" s="140" t="n"/>
      <c r="P363" s="140" t="n"/>
      <c r="Q363" s="140" t="n"/>
      <c r="R363" s="140" t="n"/>
      <c r="S363" s="140" t="n"/>
    </row>
    <row customHeight="1" ht="15.75" r="364" s="75">
      <c r="A364" s="137" t="n">
        <v>0.005</v>
      </c>
      <c r="B364" s="138">
        <f>IF('Time Series Inputs'!A364="","",'Time Series Inputs'!A364)</f>
        <v/>
      </c>
      <c r="C364" s="139">
        <f>IF('Time Series Inputs'!B364="","",'Time Series Inputs'!B364)</f>
        <v/>
      </c>
      <c r="D364" s="139">
        <f>IF('Time Series Inputs'!C364="","",'Time Series Inputs'!C364)</f>
        <v/>
      </c>
      <c r="E364" s="140" t="n"/>
      <c r="F364" s="140" t="n"/>
      <c r="G364" s="140" t="n"/>
      <c r="H364" s="140" t="n"/>
      <c r="I364" s="140" t="n"/>
      <c r="J364" s="140" t="n"/>
      <c r="K364" s="140" t="n"/>
      <c r="L364" s="140" t="n"/>
      <c r="M364" s="140" t="n"/>
      <c r="N364" s="140" t="n"/>
      <c r="O364" s="140" t="n"/>
      <c r="P364" s="140" t="n"/>
      <c r="Q364" s="140" t="n"/>
      <c r="R364" s="140" t="n"/>
      <c r="S364" s="140" t="n"/>
    </row>
    <row customHeight="1" ht="15.75" r="365" s="75">
      <c r="A365" s="137" t="n">
        <v>0.005</v>
      </c>
      <c r="B365" s="138">
        <f>IF('Time Series Inputs'!A365="","",'Time Series Inputs'!A365)</f>
        <v/>
      </c>
      <c r="C365" s="139">
        <f>IF('Time Series Inputs'!B365="","",'Time Series Inputs'!B365)</f>
        <v/>
      </c>
      <c r="D365" s="139">
        <f>IF('Time Series Inputs'!C365="","",'Time Series Inputs'!C365)</f>
        <v/>
      </c>
      <c r="E365" s="140" t="n"/>
      <c r="F365" s="140" t="n"/>
      <c r="G365" s="140" t="n"/>
      <c r="H365" s="140" t="n"/>
      <c r="I365" s="140" t="n"/>
      <c r="J365" s="140" t="n"/>
      <c r="K365" s="140" t="n"/>
      <c r="L365" s="140" t="n"/>
      <c r="M365" s="140" t="n"/>
      <c r="N365" s="140" t="n"/>
      <c r="O365" s="140" t="n"/>
      <c r="P365" s="140" t="n"/>
      <c r="Q365" s="140" t="n"/>
      <c r="R365" s="140" t="n"/>
      <c r="S365" s="140" t="n"/>
    </row>
    <row customHeight="1" ht="15.75" r="366" s="75">
      <c r="A366" s="137" t="n">
        <v>0.005</v>
      </c>
      <c r="B366" s="138">
        <f>IF('Time Series Inputs'!A366="","",'Time Series Inputs'!A366)</f>
        <v/>
      </c>
      <c r="C366" s="139">
        <f>IF('Time Series Inputs'!B366="","",'Time Series Inputs'!B366)</f>
        <v/>
      </c>
      <c r="D366" s="139">
        <f>IF('Time Series Inputs'!C366="","",'Time Series Inputs'!C366)</f>
        <v/>
      </c>
      <c r="E366" s="140" t="n"/>
      <c r="F366" s="140" t="n"/>
      <c r="G366" s="140" t="n"/>
      <c r="H366" s="140" t="n"/>
      <c r="I366" s="140" t="n"/>
      <c r="J366" s="140" t="n"/>
      <c r="K366" s="140" t="n"/>
      <c r="L366" s="140" t="n"/>
      <c r="M366" s="140" t="n"/>
      <c r="N366" s="140" t="n"/>
      <c r="O366" s="140" t="n"/>
      <c r="P366" s="140" t="n"/>
      <c r="Q366" s="140" t="n"/>
      <c r="R366" s="140" t="n"/>
      <c r="S366" s="140" t="n"/>
    </row>
    <row customHeight="1" ht="15.75" r="367" s="75">
      <c r="A367" s="137" t="n">
        <v>0.005</v>
      </c>
      <c r="B367" s="138">
        <f>IF('Time Series Inputs'!A367="","",'Time Series Inputs'!A367)</f>
        <v/>
      </c>
      <c r="C367" s="139">
        <f>IF('Time Series Inputs'!B367="","",'Time Series Inputs'!B367)</f>
        <v/>
      </c>
      <c r="D367" s="139">
        <f>IF('Time Series Inputs'!C367="","",'Time Series Inputs'!C367)</f>
        <v/>
      </c>
      <c r="E367" s="140" t="n"/>
      <c r="F367" s="140" t="n"/>
      <c r="G367" s="140" t="n"/>
      <c r="H367" s="140" t="n"/>
      <c r="I367" s="140" t="n"/>
      <c r="J367" s="140" t="n"/>
      <c r="K367" s="140" t="n"/>
      <c r="L367" s="140" t="n"/>
      <c r="M367" s="140" t="n"/>
      <c r="N367" s="140" t="n"/>
      <c r="O367" s="140" t="n"/>
      <c r="P367" s="140" t="n"/>
      <c r="Q367" s="140" t="n"/>
      <c r="R367" s="140" t="n"/>
      <c r="S367" s="140" t="n"/>
    </row>
    <row customHeight="1" ht="15.75" r="368" s="75">
      <c r="A368" s="137" t="n">
        <v>0.005</v>
      </c>
      <c r="B368" s="138">
        <f>IF('Time Series Inputs'!A368="","",'Time Series Inputs'!A368)</f>
        <v/>
      </c>
      <c r="C368" s="139">
        <f>IF('Time Series Inputs'!B368="","",'Time Series Inputs'!B368)</f>
        <v/>
      </c>
      <c r="D368" s="139">
        <f>IF('Time Series Inputs'!C368="","",'Time Series Inputs'!C368)</f>
        <v/>
      </c>
      <c r="E368" s="140" t="n"/>
      <c r="F368" s="140" t="n"/>
      <c r="G368" s="140" t="n"/>
      <c r="H368" s="140" t="n"/>
      <c r="I368" s="140" t="n"/>
      <c r="J368" s="140" t="n"/>
      <c r="K368" s="140" t="n"/>
      <c r="L368" s="140" t="n"/>
      <c r="M368" s="140" t="n"/>
      <c r="N368" s="140" t="n"/>
      <c r="O368" s="140" t="n"/>
      <c r="P368" s="140" t="n"/>
      <c r="Q368" s="140" t="n"/>
      <c r="R368" s="140" t="n"/>
      <c r="S368" s="140" t="n"/>
    </row>
    <row customHeight="1" ht="15.75" r="369" s="75">
      <c r="A369" s="137" t="n">
        <v>0.005</v>
      </c>
      <c r="B369" s="138">
        <f>IF('Time Series Inputs'!A369="","",'Time Series Inputs'!A369)</f>
        <v/>
      </c>
      <c r="C369" s="139">
        <f>IF('Time Series Inputs'!B369="","",'Time Series Inputs'!B369)</f>
        <v/>
      </c>
      <c r="D369" s="139">
        <f>IF('Time Series Inputs'!C369="","",'Time Series Inputs'!C369)</f>
        <v/>
      </c>
      <c r="E369" s="140" t="n"/>
      <c r="F369" s="140" t="n"/>
      <c r="G369" s="140" t="n"/>
      <c r="H369" s="140" t="n"/>
      <c r="I369" s="140" t="n"/>
      <c r="J369" s="140" t="n"/>
      <c r="K369" s="140" t="n"/>
      <c r="L369" s="140" t="n"/>
      <c r="M369" s="140" t="n"/>
      <c r="N369" s="140" t="n"/>
      <c r="O369" s="140" t="n"/>
      <c r="P369" s="140" t="n"/>
      <c r="Q369" s="140" t="n"/>
      <c r="R369" s="140" t="n"/>
      <c r="S369" s="140" t="n"/>
    </row>
    <row customHeight="1" ht="15.75" r="370" s="75">
      <c r="A370" s="137" t="n">
        <v>0.005</v>
      </c>
      <c r="B370" s="138">
        <f>IF('Time Series Inputs'!A370="","",'Time Series Inputs'!A370)</f>
        <v/>
      </c>
      <c r="C370" s="139">
        <f>IF('Time Series Inputs'!B370="","",'Time Series Inputs'!B370)</f>
        <v/>
      </c>
      <c r="D370" s="139">
        <f>IF('Time Series Inputs'!C370="","",'Time Series Inputs'!C370)</f>
        <v/>
      </c>
      <c r="E370" s="140" t="n"/>
      <c r="F370" s="140" t="n"/>
      <c r="G370" s="140" t="n"/>
      <c r="H370" s="140" t="n"/>
      <c r="I370" s="140" t="n"/>
      <c r="J370" s="140" t="n"/>
      <c r="K370" s="140" t="n"/>
      <c r="L370" s="140" t="n"/>
      <c r="M370" s="140" t="n"/>
      <c r="N370" s="140" t="n"/>
      <c r="O370" s="140" t="n"/>
      <c r="P370" s="140" t="n"/>
      <c r="Q370" s="140" t="n"/>
      <c r="R370" s="140" t="n"/>
      <c r="S370" s="140" t="n"/>
    </row>
    <row customHeight="1" ht="15.75" r="371" s="75">
      <c r="A371" s="137" t="n">
        <v>0.005</v>
      </c>
      <c r="B371" s="138">
        <f>IF('Time Series Inputs'!A371="","",'Time Series Inputs'!A371)</f>
        <v/>
      </c>
      <c r="C371" s="139">
        <f>IF('Time Series Inputs'!B371="","",'Time Series Inputs'!B371)</f>
        <v/>
      </c>
      <c r="D371" s="139">
        <f>IF('Time Series Inputs'!C371="","",'Time Series Inputs'!C371)</f>
        <v/>
      </c>
      <c r="E371" s="140" t="n"/>
      <c r="F371" s="140" t="n"/>
      <c r="G371" s="140" t="n"/>
      <c r="H371" s="140" t="n"/>
      <c r="I371" s="140" t="n"/>
      <c r="J371" s="140" t="n"/>
      <c r="K371" s="140" t="n"/>
      <c r="L371" s="140" t="n"/>
      <c r="M371" s="140" t="n"/>
      <c r="N371" s="140" t="n"/>
      <c r="O371" s="140" t="n"/>
      <c r="P371" s="140" t="n"/>
      <c r="Q371" s="140" t="n"/>
      <c r="R371" s="140" t="n"/>
      <c r="S371" s="140" t="n"/>
    </row>
    <row customHeight="1" ht="15.75" r="372" s="75">
      <c r="A372" s="137" t="n">
        <v>0.005</v>
      </c>
      <c r="B372" s="138">
        <f>IF('Time Series Inputs'!A372="","",'Time Series Inputs'!A372)</f>
        <v/>
      </c>
      <c r="C372" s="139">
        <f>IF('Time Series Inputs'!B372="","",'Time Series Inputs'!B372)</f>
        <v/>
      </c>
      <c r="D372" s="139">
        <f>IF('Time Series Inputs'!C372="","",'Time Series Inputs'!C372)</f>
        <v/>
      </c>
      <c r="E372" s="140" t="n"/>
      <c r="F372" s="140" t="n"/>
      <c r="G372" s="140" t="n"/>
      <c r="H372" s="140" t="n"/>
      <c r="I372" s="140" t="n"/>
      <c r="J372" s="140" t="n"/>
      <c r="K372" s="140" t="n"/>
      <c r="L372" s="140" t="n"/>
      <c r="M372" s="140" t="n"/>
      <c r="N372" s="140" t="n"/>
      <c r="O372" s="140" t="n"/>
      <c r="P372" s="140" t="n"/>
      <c r="Q372" s="140" t="n"/>
      <c r="R372" s="140" t="n"/>
      <c r="S372" s="140" t="n"/>
    </row>
    <row customHeight="1" ht="15.75" r="373" s="75">
      <c r="A373" s="137" t="n">
        <v>0.005</v>
      </c>
      <c r="B373" s="138">
        <f>IF('Time Series Inputs'!A373="","",'Time Series Inputs'!A373)</f>
        <v/>
      </c>
      <c r="C373" s="139">
        <f>IF('Time Series Inputs'!B373="","",'Time Series Inputs'!B373)</f>
        <v/>
      </c>
      <c r="D373" s="139">
        <f>IF('Time Series Inputs'!C373="","",'Time Series Inputs'!C373)</f>
        <v/>
      </c>
      <c r="E373" s="140" t="n"/>
      <c r="F373" s="140" t="n"/>
      <c r="G373" s="140" t="n"/>
      <c r="H373" s="140" t="n"/>
      <c r="I373" s="140" t="n"/>
      <c r="J373" s="140" t="n"/>
      <c r="K373" s="140" t="n"/>
      <c r="L373" s="140" t="n"/>
      <c r="M373" s="140" t="n"/>
      <c r="N373" s="140" t="n"/>
      <c r="O373" s="140" t="n"/>
      <c r="P373" s="140" t="n"/>
      <c r="Q373" s="140" t="n"/>
      <c r="R373" s="140" t="n"/>
      <c r="S373" s="140" t="n"/>
    </row>
    <row customHeight="1" ht="15.75" r="374" s="75">
      <c r="A374" s="137" t="n">
        <v>0.005</v>
      </c>
      <c r="B374" s="138">
        <f>IF('Time Series Inputs'!A374="","",'Time Series Inputs'!A374)</f>
        <v/>
      </c>
      <c r="C374" s="139">
        <f>IF('Time Series Inputs'!B374="","",'Time Series Inputs'!B374)</f>
        <v/>
      </c>
      <c r="D374" s="139">
        <f>IF('Time Series Inputs'!C374="","",'Time Series Inputs'!C374)</f>
        <v/>
      </c>
      <c r="E374" s="140" t="n"/>
      <c r="F374" s="140" t="n"/>
      <c r="G374" s="140" t="n"/>
      <c r="H374" s="140" t="n"/>
      <c r="I374" s="140" t="n"/>
      <c r="J374" s="140" t="n"/>
      <c r="K374" s="140" t="n"/>
      <c r="L374" s="140" t="n"/>
      <c r="M374" s="140" t="n"/>
      <c r="N374" s="140" t="n"/>
      <c r="O374" s="140" t="n"/>
      <c r="P374" s="140" t="n"/>
      <c r="Q374" s="140" t="n"/>
      <c r="R374" s="140" t="n"/>
      <c r="S374" s="140" t="n"/>
    </row>
    <row customHeight="1" ht="15.75" r="375" s="75">
      <c r="A375" s="137" t="n">
        <v>0.005</v>
      </c>
      <c r="B375" s="138">
        <f>IF('Time Series Inputs'!A375="","",'Time Series Inputs'!A375)</f>
        <v/>
      </c>
      <c r="C375" s="139">
        <f>IF('Time Series Inputs'!B375="","",'Time Series Inputs'!B375)</f>
        <v/>
      </c>
      <c r="D375" s="139">
        <f>IF('Time Series Inputs'!C375="","",'Time Series Inputs'!C375)</f>
        <v/>
      </c>
      <c r="E375" s="140" t="n"/>
      <c r="F375" s="140" t="n"/>
      <c r="G375" s="140" t="n"/>
      <c r="H375" s="140" t="n"/>
      <c r="I375" s="140" t="n"/>
      <c r="J375" s="140" t="n"/>
      <c r="K375" s="140" t="n"/>
      <c r="L375" s="140" t="n"/>
      <c r="M375" s="140" t="n"/>
      <c r="N375" s="140" t="n"/>
      <c r="O375" s="140" t="n"/>
      <c r="P375" s="140" t="n"/>
      <c r="Q375" s="140" t="n"/>
      <c r="R375" s="140" t="n"/>
      <c r="S375" s="140" t="n"/>
    </row>
    <row customHeight="1" ht="15.75" r="376" s="75">
      <c r="A376" s="137" t="n">
        <v>0.005</v>
      </c>
      <c r="B376" s="138">
        <f>IF('Time Series Inputs'!A376="","",'Time Series Inputs'!A376)</f>
        <v/>
      </c>
      <c r="C376" s="139">
        <f>IF('Time Series Inputs'!B376="","",'Time Series Inputs'!B376)</f>
        <v/>
      </c>
      <c r="D376" s="139">
        <f>IF('Time Series Inputs'!C376="","",'Time Series Inputs'!C376)</f>
        <v/>
      </c>
      <c r="E376" s="140" t="n"/>
      <c r="F376" s="140" t="n"/>
      <c r="G376" s="140" t="n"/>
      <c r="H376" s="140" t="n"/>
      <c r="I376" s="140" t="n"/>
      <c r="J376" s="140" t="n"/>
      <c r="K376" s="140" t="n"/>
      <c r="L376" s="140" t="n"/>
      <c r="M376" s="140" t="n"/>
      <c r="N376" s="140" t="n"/>
      <c r="O376" s="140" t="n"/>
      <c r="P376" s="140" t="n"/>
      <c r="Q376" s="140" t="n"/>
      <c r="R376" s="140" t="n"/>
      <c r="S376" s="140" t="n"/>
    </row>
    <row customHeight="1" ht="15.75" r="377" s="75">
      <c r="A377" s="137" t="n">
        <v>0.005</v>
      </c>
      <c r="B377" s="138">
        <f>IF('Time Series Inputs'!A377="","",'Time Series Inputs'!A377)</f>
        <v/>
      </c>
      <c r="C377" s="139">
        <f>IF('Time Series Inputs'!B377="","",'Time Series Inputs'!B377)</f>
        <v/>
      </c>
      <c r="D377" s="139">
        <f>IF('Time Series Inputs'!C377="","",'Time Series Inputs'!C377)</f>
        <v/>
      </c>
      <c r="E377" s="140" t="n"/>
      <c r="F377" s="140" t="n"/>
      <c r="G377" s="140" t="n"/>
      <c r="H377" s="140" t="n"/>
      <c r="I377" s="140" t="n"/>
      <c r="J377" s="140" t="n"/>
      <c r="K377" s="140" t="n"/>
      <c r="L377" s="140" t="n"/>
      <c r="M377" s="140" t="n"/>
      <c r="N377" s="140" t="n"/>
      <c r="O377" s="140" t="n"/>
      <c r="P377" s="140" t="n"/>
      <c r="Q377" s="140" t="n"/>
      <c r="R377" s="140" t="n"/>
      <c r="S377" s="140" t="n"/>
    </row>
    <row customHeight="1" ht="15.75" r="378" s="75">
      <c r="A378" s="137" t="n">
        <v>0.005</v>
      </c>
      <c r="B378" s="138">
        <f>IF('Time Series Inputs'!A378="","",'Time Series Inputs'!A378)</f>
        <v/>
      </c>
      <c r="C378" s="139">
        <f>IF('Time Series Inputs'!B378="","",'Time Series Inputs'!B378)</f>
        <v/>
      </c>
      <c r="D378" s="139">
        <f>IF('Time Series Inputs'!C378="","",'Time Series Inputs'!C378)</f>
        <v/>
      </c>
      <c r="E378" s="140" t="n"/>
      <c r="F378" s="140" t="n"/>
      <c r="G378" s="140" t="n"/>
      <c r="H378" s="140" t="n"/>
      <c r="I378" s="140" t="n"/>
      <c r="J378" s="140" t="n"/>
      <c r="K378" s="140" t="n"/>
      <c r="L378" s="140" t="n"/>
      <c r="M378" s="140" t="n"/>
      <c r="N378" s="140" t="n"/>
      <c r="O378" s="140" t="n"/>
      <c r="P378" s="140" t="n"/>
      <c r="Q378" s="140" t="n"/>
      <c r="R378" s="140" t="n"/>
      <c r="S378" s="140" t="n"/>
    </row>
    <row customHeight="1" ht="15.75" r="379" s="75">
      <c r="A379" s="137" t="n">
        <v>0.005</v>
      </c>
      <c r="B379" s="138">
        <f>IF('Time Series Inputs'!A379="","",'Time Series Inputs'!A379)</f>
        <v/>
      </c>
      <c r="C379" s="139">
        <f>IF('Time Series Inputs'!B379="","",'Time Series Inputs'!B379)</f>
        <v/>
      </c>
      <c r="D379" s="139">
        <f>IF('Time Series Inputs'!C379="","",'Time Series Inputs'!C379)</f>
        <v/>
      </c>
      <c r="E379" s="140" t="n"/>
      <c r="F379" s="140" t="n"/>
      <c r="G379" s="140" t="n"/>
      <c r="H379" s="140" t="n"/>
      <c r="I379" s="140" t="n"/>
      <c r="J379" s="140" t="n"/>
      <c r="K379" s="140" t="n"/>
      <c r="L379" s="140" t="n"/>
      <c r="M379" s="140" t="n"/>
      <c r="N379" s="140" t="n"/>
      <c r="O379" s="140" t="n"/>
      <c r="P379" s="140" t="n"/>
      <c r="Q379" s="140" t="n"/>
      <c r="R379" s="140" t="n"/>
      <c r="S379" s="140" t="n"/>
    </row>
    <row customHeight="1" ht="15.75" r="380" s="75">
      <c r="A380" s="137" t="n">
        <v>0.005</v>
      </c>
      <c r="B380" s="138">
        <f>IF('Time Series Inputs'!A380="","",'Time Series Inputs'!A380)</f>
        <v/>
      </c>
      <c r="C380" s="139">
        <f>IF('Time Series Inputs'!B380="","",'Time Series Inputs'!B380)</f>
        <v/>
      </c>
      <c r="D380" s="139">
        <f>IF('Time Series Inputs'!C380="","",'Time Series Inputs'!C380)</f>
        <v/>
      </c>
      <c r="E380" s="140" t="n"/>
      <c r="F380" s="140" t="n"/>
      <c r="G380" s="140" t="n"/>
      <c r="H380" s="140" t="n"/>
      <c r="I380" s="140" t="n"/>
      <c r="J380" s="140" t="n"/>
      <c r="K380" s="140" t="n"/>
      <c r="L380" s="140" t="n"/>
      <c r="M380" s="140" t="n"/>
      <c r="N380" s="140" t="n"/>
      <c r="O380" s="140" t="n"/>
      <c r="P380" s="140" t="n"/>
      <c r="Q380" s="140" t="n"/>
      <c r="R380" s="140" t="n"/>
      <c r="S380" s="140" t="n"/>
    </row>
    <row customHeight="1" ht="15.75" r="381" s="75">
      <c r="A381" s="137" t="n">
        <v>0.005</v>
      </c>
      <c r="B381" s="138">
        <f>IF('Time Series Inputs'!A381="","",'Time Series Inputs'!A381)</f>
        <v/>
      </c>
      <c r="C381" s="139">
        <f>IF('Time Series Inputs'!B381="","",'Time Series Inputs'!B381)</f>
        <v/>
      </c>
      <c r="D381" s="139">
        <f>IF('Time Series Inputs'!C381="","",'Time Series Inputs'!C381)</f>
        <v/>
      </c>
      <c r="E381" s="140" t="n"/>
      <c r="F381" s="140" t="n"/>
      <c r="G381" s="140" t="n"/>
      <c r="H381" s="140" t="n"/>
      <c r="I381" s="140" t="n"/>
      <c r="J381" s="140" t="n"/>
      <c r="K381" s="140" t="n"/>
      <c r="L381" s="140" t="n"/>
      <c r="M381" s="140" t="n"/>
      <c r="N381" s="140" t="n"/>
      <c r="O381" s="140" t="n"/>
      <c r="P381" s="140" t="n"/>
      <c r="Q381" s="140" t="n"/>
      <c r="R381" s="140" t="n"/>
      <c r="S381" s="140" t="n"/>
    </row>
    <row customHeight="1" ht="15.75" r="382" s="75">
      <c r="A382" s="137" t="n">
        <v>0.005</v>
      </c>
      <c r="B382" s="138">
        <f>IF('Time Series Inputs'!A382="","",'Time Series Inputs'!A382)</f>
        <v/>
      </c>
      <c r="C382" s="139">
        <f>IF('Time Series Inputs'!B382="","",'Time Series Inputs'!B382)</f>
        <v/>
      </c>
      <c r="D382" s="139">
        <f>IF('Time Series Inputs'!C382="","",'Time Series Inputs'!C382)</f>
        <v/>
      </c>
      <c r="E382" s="140" t="n"/>
      <c r="F382" s="140" t="n"/>
      <c r="G382" s="140" t="n"/>
      <c r="H382" s="140" t="n"/>
      <c r="I382" s="140" t="n"/>
      <c r="J382" s="140" t="n"/>
      <c r="K382" s="140" t="n"/>
      <c r="L382" s="140" t="n"/>
      <c r="M382" s="140" t="n"/>
      <c r="N382" s="140" t="n"/>
      <c r="O382" s="140" t="n"/>
      <c r="P382" s="140" t="n"/>
      <c r="Q382" s="140" t="n"/>
      <c r="R382" s="140" t="n"/>
      <c r="S382" s="140" t="n"/>
    </row>
    <row customHeight="1" ht="15.75" r="383" s="75">
      <c r="A383" s="137" t="n">
        <v>0.005</v>
      </c>
      <c r="B383" s="138">
        <f>IF('Time Series Inputs'!A383="","",'Time Series Inputs'!A383)</f>
        <v/>
      </c>
      <c r="C383" s="139">
        <f>IF('Time Series Inputs'!B383="","",'Time Series Inputs'!B383)</f>
        <v/>
      </c>
      <c r="D383" s="139">
        <f>IF('Time Series Inputs'!C383="","",'Time Series Inputs'!C383)</f>
        <v/>
      </c>
      <c r="E383" s="140" t="n"/>
      <c r="F383" s="140" t="n"/>
      <c r="G383" s="140" t="n"/>
      <c r="H383" s="140" t="n"/>
      <c r="I383" s="140" t="n"/>
      <c r="J383" s="140" t="n"/>
      <c r="K383" s="140" t="n"/>
      <c r="L383" s="140" t="n"/>
      <c r="M383" s="140" t="n"/>
      <c r="N383" s="140" t="n"/>
      <c r="O383" s="140" t="n"/>
      <c r="P383" s="140" t="n"/>
      <c r="Q383" s="140" t="n"/>
      <c r="R383" s="140" t="n"/>
      <c r="S383" s="140" t="n"/>
    </row>
    <row customHeight="1" ht="15.75" r="384" s="75">
      <c r="A384" s="137" t="n">
        <v>0.005</v>
      </c>
      <c r="B384" s="138">
        <f>IF('Time Series Inputs'!A384="","",'Time Series Inputs'!A384)</f>
        <v/>
      </c>
      <c r="C384" s="139">
        <f>IF('Time Series Inputs'!B384="","",'Time Series Inputs'!B384)</f>
        <v/>
      </c>
      <c r="D384" s="139">
        <f>IF('Time Series Inputs'!C384="","",'Time Series Inputs'!C384)</f>
        <v/>
      </c>
      <c r="E384" s="140" t="n"/>
      <c r="F384" s="140" t="n"/>
      <c r="G384" s="140" t="n"/>
      <c r="H384" s="140" t="n"/>
      <c r="I384" s="140" t="n"/>
      <c r="J384" s="140" t="n"/>
      <c r="K384" s="140" t="n"/>
      <c r="L384" s="140" t="n"/>
      <c r="M384" s="140" t="n"/>
      <c r="N384" s="140" t="n"/>
      <c r="O384" s="140" t="n"/>
      <c r="P384" s="140" t="n"/>
      <c r="Q384" s="140" t="n"/>
      <c r="R384" s="140" t="n"/>
      <c r="S384" s="140" t="n"/>
    </row>
    <row customHeight="1" ht="15.75" r="385" s="75">
      <c r="A385" s="137" t="n">
        <v>0.005</v>
      </c>
      <c r="B385" s="138">
        <f>IF('Time Series Inputs'!A385="","",'Time Series Inputs'!A385)</f>
        <v/>
      </c>
      <c r="C385" s="139">
        <f>IF('Time Series Inputs'!B385="","",'Time Series Inputs'!B385)</f>
        <v/>
      </c>
      <c r="D385" s="139">
        <f>IF('Time Series Inputs'!C385="","",'Time Series Inputs'!C385)</f>
        <v/>
      </c>
      <c r="E385" s="140" t="n"/>
      <c r="F385" s="140" t="n"/>
      <c r="G385" s="140" t="n"/>
      <c r="H385" s="140" t="n"/>
      <c r="I385" s="140" t="n"/>
      <c r="J385" s="140" t="n"/>
      <c r="K385" s="140" t="n"/>
      <c r="L385" s="140" t="n"/>
      <c r="M385" s="140" t="n"/>
      <c r="N385" s="140" t="n"/>
      <c r="O385" s="140" t="n"/>
      <c r="P385" s="140" t="n"/>
      <c r="Q385" s="140" t="n"/>
      <c r="R385" s="140" t="n"/>
      <c r="S385" s="140" t="n"/>
    </row>
    <row customHeight="1" ht="15.75" r="386" s="75">
      <c r="A386" s="137" t="n">
        <v>0.005</v>
      </c>
      <c r="B386" s="138">
        <f>IF('Time Series Inputs'!A386="","",'Time Series Inputs'!A386)</f>
        <v/>
      </c>
      <c r="C386" s="139">
        <f>IF('Time Series Inputs'!B386="","",'Time Series Inputs'!B386)</f>
        <v/>
      </c>
      <c r="D386" s="139">
        <f>IF('Time Series Inputs'!C386="","",'Time Series Inputs'!C386)</f>
        <v/>
      </c>
      <c r="E386" s="140" t="n"/>
      <c r="F386" s="140" t="n"/>
      <c r="G386" s="140" t="n"/>
      <c r="H386" s="140" t="n"/>
      <c r="I386" s="140" t="n"/>
      <c r="J386" s="140" t="n"/>
      <c r="K386" s="140" t="n"/>
      <c r="L386" s="140" t="n"/>
      <c r="M386" s="140" t="n"/>
      <c r="N386" s="140" t="n"/>
      <c r="O386" s="140" t="n"/>
      <c r="P386" s="140" t="n"/>
      <c r="Q386" s="140" t="n"/>
      <c r="R386" s="140" t="n"/>
      <c r="S386" s="140" t="n"/>
    </row>
    <row customHeight="1" ht="15.75" r="387" s="75">
      <c r="A387" s="137" t="n">
        <v>0.005</v>
      </c>
      <c r="B387" s="138">
        <f>IF('Time Series Inputs'!A387="","",'Time Series Inputs'!A387)</f>
        <v/>
      </c>
      <c r="C387" s="139">
        <f>IF('Time Series Inputs'!B387="","",'Time Series Inputs'!B387)</f>
        <v/>
      </c>
      <c r="D387" s="139">
        <f>IF('Time Series Inputs'!C387="","",'Time Series Inputs'!C387)</f>
        <v/>
      </c>
      <c r="E387" s="140" t="n"/>
      <c r="F387" s="140" t="n"/>
      <c r="G387" s="140" t="n"/>
      <c r="H387" s="140" t="n"/>
      <c r="I387" s="140" t="n"/>
      <c r="J387" s="140" t="n"/>
      <c r="K387" s="140" t="n"/>
      <c r="L387" s="140" t="n"/>
      <c r="M387" s="140" t="n"/>
      <c r="N387" s="140" t="n"/>
      <c r="O387" s="140" t="n"/>
      <c r="P387" s="140" t="n"/>
      <c r="Q387" s="140" t="n"/>
      <c r="R387" s="140" t="n"/>
      <c r="S387" s="140" t="n"/>
    </row>
    <row customHeight="1" ht="15.75" r="388" s="75">
      <c r="A388" s="137" t="n">
        <v>0.005</v>
      </c>
      <c r="B388" s="138">
        <f>IF('Time Series Inputs'!A388="","",'Time Series Inputs'!A388)</f>
        <v/>
      </c>
      <c r="C388" s="139">
        <f>IF('Time Series Inputs'!B388="","",'Time Series Inputs'!B388)</f>
        <v/>
      </c>
      <c r="D388" s="139">
        <f>IF('Time Series Inputs'!C388="","",'Time Series Inputs'!C388)</f>
        <v/>
      </c>
      <c r="E388" s="140" t="n"/>
      <c r="F388" s="140" t="n"/>
      <c r="G388" s="140" t="n"/>
      <c r="H388" s="140" t="n"/>
      <c r="I388" s="140" t="n"/>
      <c r="J388" s="140" t="n"/>
      <c r="K388" s="140" t="n"/>
      <c r="L388" s="140" t="n"/>
      <c r="M388" s="140" t="n"/>
      <c r="N388" s="140" t="n"/>
      <c r="O388" s="140" t="n"/>
      <c r="P388" s="140" t="n"/>
      <c r="Q388" s="140" t="n"/>
      <c r="R388" s="140" t="n"/>
      <c r="S388" s="140" t="n"/>
    </row>
    <row customHeight="1" ht="15.75" r="389" s="75">
      <c r="A389" s="137" t="n">
        <v>0.005</v>
      </c>
      <c r="B389" s="138">
        <f>IF('Time Series Inputs'!A389="","",'Time Series Inputs'!A389)</f>
        <v/>
      </c>
      <c r="C389" s="139">
        <f>IF('Time Series Inputs'!B389="","",'Time Series Inputs'!B389)</f>
        <v/>
      </c>
      <c r="D389" s="139">
        <f>IF('Time Series Inputs'!C389="","",'Time Series Inputs'!C389)</f>
        <v/>
      </c>
      <c r="E389" s="140" t="n"/>
      <c r="F389" s="140" t="n"/>
      <c r="G389" s="140" t="n"/>
      <c r="H389" s="140" t="n"/>
      <c r="I389" s="140" t="n"/>
      <c r="J389" s="140" t="n"/>
      <c r="K389" s="140" t="n"/>
      <c r="L389" s="140" t="n"/>
      <c r="M389" s="140" t="n"/>
      <c r="N389" s="140" t="n"/>
      <c r="O389" s="140" t="n"/>
      <c r="P389" s="140" t="n"/>
      <c r="Q389" s="140" t="n"/>
      <c r="R389" s="140" t="n"/>
      <c r="S389" s="140" t="n"/>
    </row>
    <row customHeight="1" ht="15.75" r="390" s="75">
      <c r="A390" s="137" t="n">
        <v>0.005</v>
      </c>
      <c r="B390" s="138">
        <f>IF('Time Series Inputs'!A390="","",'Time Series Inputs'!A390)</f>
        <v/>
      </c>
      <c r="C390" s="139">
        <f>IF('Time Series Inputs'!B390="","",'Time Series Inputs'!B390)</f>
        <v/>
      </c>
      <c r="D390" s="139">
        <f>IF('Time Series Inputs'!C390="","",'Time Series Inputs'!C390)</f>
        <v/>
      </c>
      <c r="E390" s="140" t="n"/>
      <c r="F390" s="140" t="n"/>
      <c r="G390" s="140" t="n"/>
      <c r="H390" s="140" t="n"/>
      <c r="I390" s="140" t="n"/>
      <c r="J390" s="140" t="n"/>
      <c r="K390" s="140" t="n"/>
      <c r="L390" s="140" t="n"/>
      <c r="M390" s="140" t="n"/>
      <c r="N390" s="140" t="n"/>
      <c r="O390" s="140" t="n"/>
      <c r="P390" s="140" t="n"/>
      <c r="Q390" s="140" t="n"/>
      <c r="R390" s="140" t="n"/>
      <c r="S390" s="140" t="n"/>
    </row>
    <row customHeight="1" ht="15.75" r="391" s="75">
      <c r="A391" s="137" t="n">
        <v>0.005</v>
      </c>
      <c r="B391" s="138">
        <f>IF('Time Series Inputs'!A391="","",'Time Series Inputs'!A391)</f>
        <v/>
      </c>
      <c r="C391" s="139">
        <f>IF('Time Series Inputs'!B391="","",'Time Series Inputs'!B391)</f>
        <v/>
      </c>
      <c r="D391" s="139">
        <f>IF('Time Series Inputs'!C391="","",'Time Series Inputs'!C391)</f>
        <v/>
      </c>
      <c r="E391" s="140" t="n"/>
      <c r="F391" s="140" t="n"/>
      <c r="G391" s="140" t="n"/>
      <c r="H391" s="140" t="n"/>
      <c r="I391" s="140" t="n"/>
      <c r="J391" s="140" t="n"/>
      <c r="K391" s="140" t="n"/>
      <c r="L391" s="140" t="n"/>
      <c r="M391" s="140" t="n"/>
      <c r="N391" s="140" t="n"/>
      <c r="O391" s="140" t="n"/>
      <c r="P391" s="140" t="n"/>
      <c r="Q391" s="140" t="n"/>
      <c r="R391" s="140" t="n"/>
      <c r="S391" s="140" t="n"/>
    </row>
    <row customHeight="1" ht="15.75" r="392" s="75">
      <c r="A392" s="137" t="n">
        <v>0.005</v>
      </c>
      <c r="B392" s="138">
        <f>IF('Time Series Inputs'!A392="","",'Time Series Inputs'!A392)</f>
        <v/>
      </c>
      <c r="C392" s="139">
        <f>IF('Time Series Inputs'!B392="","",'Time Series Inputs'!B392)</f>
        <v/>
      </c>
      <c r="D392" s="139">
        <f>IF('Time Series Inputs'!C392="","",'Time Series Inputs'!C392)</f>
        <v/>
      </c>
      <c r="E392" s="140" t="n"/>
      <c r="F392" s="140" t="n"/>
      <c r="G392" s="140" t="n"/>
      <c r="H392" s="140" t="n"/>
      <c r="I392" s="140" t="n"/>
      <c r="J392" s="140" t="n"/>
      <c r="K392" s="140" t="n"/>
      <c r="L392" s="140" t="n"/>
      <c r="M392" s="140" t="n"/>
      <c r="N392" s="140" t="n"/>
      <c r="O392" s="140" t="n"/>
      <c r="P392" s="140" t="n"/>
      <c r="Q392" s="140" t="n"/>
      <c r="R392" s="140" t="n"/>
      <c r="S392" s="140" t="n"/>
    </row>
    <row customHeight="1" ht="15.75" r="393" s="75">
      <c r="A393" s="137" t="n">
        <v>0.005</v>
      </c>
      <c r="B393" s="138">
        <f>IF('Time Series Inputs'!A393="","",'Time Series Inputs'!A393)</f>
        <v/>
      </c>
      <c r="C393" s="139">
        <f>IF('Time Series Inputs'!B393="","",'Time Series Inputs'!B393)</f>
        <v/>
      </c>
      <c r="D393" s="139">
        <f>IF('Time Series Inputs'!C393="","",'Time Series Inputs'!C393)</f>
        <v/>
      </c>
      <c r="E393" s="140" t="n"/>
      <c r="F393" s="140" t="n"/>
      <c r="G393" s="140" t="n"/>
      <c r="H393" s="140" t="n"/>
      <c r="I393" s="140" t="n"/>
      <c r="J393" s="140" t="n"/>
      <c r="K393" s="140" t="n"/>
      <c r="L393" s="140" t="n"/>
      <c r="M393" s="140" t="n"/>
      <c r="N393" s="140" t="n"/>
      <c r="O393" s="140" t="n"/>
      <c r="P393" s="140" t="n"/>
      <c r="Q393" s="140" t="n"/>
      <c r="R393" s="140" t="n"/>
      <c r="S393" s="140" t="n"/>
    </row>
    <row customHeight="1" ht="15.75" r="394" s="75">
      <c r="A394" s="137" t="n">
        <v>0.005</v>
      </c>
      <c r="B394" s="138">
        <f>IF('Time Series Inputs'!A394="","",'Time Series Inputs'!A394)</f>
        <v/>
      </c>
      <c r="C394" s="139">
        <f>IF('Time Series Inputs'!B394="","",'Time Series Inputs'!B394)</f>
        <v/>
      </c>
      <c r="D394" s="139">
        <f>IF('Time Series Inputs'!C394="","",'Time Series Inputs'!C394)</f>
        <v/>
      </c>
      <c r="E394" s="140" t="n"/>
      <c r="F394" s="140" t="n"/>
      <c r="G394" s="140" t="n"/>
      <c r="H394" s="140" t="n"/>
      <c r="I394" s="140" t="n"/>
      <c r="J394" s="140" t="n"/>
      <c r="K394" s="140" t="n"/>
      <c r="L394" s="140" t="n"/>
      <c r="M394" s="140" t="n"/>
      <c r="N394" s="140" t="n"/>
      <c r="O394" s="140" t="n"/>
      <c r="P394" s="140" t="n"/>
      <c r="Q394" s="140" t="n"/>
      <c r="R394" s="140" t="n"/>
      <c r="S394" s="140" t="n"/>
    </row>
    <row customHeight="1" ht="15.75" r="395" s="75">
      <c r="A395" s="137" t="n">
        <v>0.005</v>
      </c>
      <c r="B395" s="138">
        <f>IF('Time Series Inputs'!A395="","",'Time Series Inputs'!A395)</f>
        <v/>
      </c>
      <c r="C395" s="139">
        <f>IF('Time Series Inputs'!B395="","",'Time Series Inputs'!B395)</f>
        <v/>
      </c>
      <c r="D395" s="139">
        <f>IF('Time Series Inputs'!C395="","",'Time Series Inputs'!C395)</f>
        <v/>
      </c>
      <c r="E395" s="140" t="n"/>
      <c r="F395" s="140" t="n"/>
      <c r="G395" s="140" t="n"/>
      <c r="H395" s="140" t="n"/>
      <c r="I395" s="140" t="n"/>
      <c r="J395" s="140" t="n"/>
      <c r="K395" s="140" t="n"/>
      <c r="L395" s="140" t="n"/>
      <c r="M395" s="140" t="n"/>
      <c r="N395" s="140" t="n"/>
      <c r="O395" s="140" t="n"/>
      <c r="P395" s="140" t="n"/>
      <c r="Q395" s="140" t="n"/>
      <c r="R395" s="140" t="n"/>
      <c r="S395" s="140" t="n"/>
    </row>
    <row customHeight="1" ht="15.75" r="396" s="75">
      <c r="A396" s="137" t="n">
        <v>0.005</v>
      </c>
      <c r="B396" s="138">
        <f>IF('Time Series Inputs'!A396="","",'Time Series Inputs'!A396)</f>
        <v/>
      </c>
      <c r="C396" s="139">
        <f>IF('Time Series Inputs'!B396="","",'Time Series Inputs'!B396)</f>
        <v/>
      </c>
      <c r="D396" s="139">
        <f>IF('Time Series Inputs'!C396="","",'Time Series Inputs'!C396)</f>
        <v/>
      </c>
      <c r="E396" s="140" t="n"/>
      <c r="F396" s="140" t="n"/>
      <c r="G396" s="140" t="n"/>
      <c r="H396" s="140" t="n"/>
      <c r="I396" s="140" t="n"/>
      <c r="J396" s="140" t="n"/>
      <c r="K396" s="140" t="n"/>
      <c r="L396" s="140" t="n"/>
      <c r="M396" s="140" t="n"/>
      <c r="N396" s="140" t="n"/>
      <c r="O396" s="140" t="n"/>
      <c r="P396" s="140" t="n"/>
      <c r="Q396" s="140" t="n"/>
      <c r="R396" s="140" t="n"/>
      <c r="S396" s="140" t="n"/>
    </row>
    <row customHeight="1" ht="15.75" r="397" s="75">
      <c r="A397" s="137" t="n">
        <v>0.005</v>
      </c>
      <c r="B397" s="138">
        <f>IF('Time Series Inputs'!A397="","",'Time Series Inputs'!A397)</f>
        <v/>
      </c>
      <c r="C397" s="139">
        <f>IF('Time Series Inputs'!B397="","",'Time Series Inputs'!B397)</f>
        <v/>
      </c>
      <c r="D397" s="139">
        <f>IF('Time Series Inputs'!C397="","",'Time Series Inputs'!C397)</f>
        <v/>
      </c>
      <c r="E397" s="140" t="n"/>
      <c r="F397" s="140" t="n"/>
      <c r="G397" s="140" t="n"/>
      <c r="H397" s="140" t="n"/>
      <c r="I397" s="140" t="n"/>
      <c r="J397" s="140" t="n"/>
      <c r="K397" s="140" t="n"/>
      <c r="L397" s="140" t="n"/>
      <c r="M397" s="140" t="n"/>
      <c r="N397" s="140" t="n"/>
      <c r="O397" s="140" t="n"/>
      <c r="P397" s="140" t="n"/>
      <c r="Q397" s="140" t="n"/>
      <c r="R397" s="140" t="n"/>
      <c r="S397" s="140" t="n"/>
    </row>
    <row customHeight="1" ht="15.75" r="398" s="75">
      <c r="A398" s="137" t="n">
        <v>0.005</v>
      </c>
      <c r="B398" s="138">
        <f>IF('Time Series Inputs'!A398="","",'Time Series Inputs'!A398)</f>
        <v/>
      </c>
      <c r="C398" s="139">
        <f>IF('Time Series Inputs'!B398="","",'Time Series Inputs'!B398)</f>
        <v/>
      </c>
      <c r="D398" s="139">
        <f>IF('Time Series Inputs'!C398="","",'Time Series Inputs'!C398)</f>
        <v/>
      </c>
      <c r="E398" s="140" t="n"/>
      <c r="F398" s="140" t="n"/>
      <c r="G398" s="140" t="n"/>
      <c r="H398" s="140" t="n"/>
      <c r="I398" s="140" t="n"/>
      <c r="J398" s="140" t="n"/>
      <c r="K398" s="140" t="n"/>
      <c r="L398" s="140" t="n"/>
      <c r="M398" s="140" t="n"/>
      <c r="N398" s="140" t="n"/>
      <c r="O398" s="140" t="n"/>
      <c r="P398" s="140" t="n"/>
      <c r="Q398" s="140" t="n"/>
      <c r="R398" s="140" t="n"/>
      <c r="S398" s="140" t="n"/>
    </row>
    <row customHeight="1" ht="15.75" r="399" s="75">
      <c r="A399" s="137" t="n">
        <v>0.005</v>
      </c>
      <c r="B399" s="138">
        <f>IF('Time Series Inputs'!A399="","",'Time Series Inputs'!A399)</f>
        <v/>
      </c>
      <c r="C399" s="139">
        <f>IF('Time Series Inputs'!B399="","",'Time Series Inputs'!B399)</f>
        <v/>
      </c>
      <c r="D399" s="139">
        <f>IF('Time Series Inputs'!C399="","",'Time Series Inputs'!C399)</f>
        <v/>
      </c>
      <c r="E399" s="140" t="n"/>
      <c r="F399" s="140" t="n"/>
      <c r="G399" s="140" t="n"/>
      <c r="H399" s="140" t="n"/>
      <c r="I399" s="140" t="n"/>
      <c r="J399" s="140" t="n"/>
      <c r="K399" s="140" t="n"/>
      <c r="L399" s="140" t="n"/>
      <c r="M399" s="140" t="n"/>
      <c r="N399" s="140" t="n"/>
      <c r="O399" s="140" t="n"/>
      <c r="P399" s="140" t="n"/>
      <c r="Q399" s="140" t="n"/>
      <c r="R399" s="140" t="n"/>
      <c r="S399" s="140" t="n"/>
    </row>
    <row customHeight="1" ht="15.75" r="400" s="75">
      <c r="A400" s="137" t="n">
        <v>0.005</v>
      </c>
      <c r="B400" s="138">
        <f>IF('Time Series Inputs'!A400="","",'Time Series Inputs'!A400)</f>
        <v/>
      </c>
      <c r="C400" s="139">
        <f>IF('Time Series Inputs'!B400="","",'Time Series Inputs'!B400)</f>
        <v/>
      </c>
      <c r="D400" s="139">
        <f>IF('Time Series Inputs'!C400="","",'Time Series Inputs'!C400)</f>
        <v/>
      </c>
      <c r="E400" s="140" t="n"/>
      <c r="F400" s="140" t="n"/>
      <c r="G400" s="140" t="n"/>
      <c r="H400" s="140" t="n"/>
      <c r="I400" s="140" t="n"/>
      <c r="J400" s="140" t="n"/>
      <c r="K400" s="140" t="n"/>
      <c r="L400" s="140" t="n"/>
      <c r="M400" s="140" t="n"/>
      <c r="N400" s="140" t="n"/>
      <c r="O400" s="140" t="n"/>
      <c r="P400" s="140" t="n"/>
      <c r="Q400" s="140" t="n"/>
      <c r="R400" s="140" t="n"/>
      <c r="S400" s="140" t="n"/>
    </row>
    <row customHeight="1" ht="15.75" r="401" s="75">
      <c r="A401" s="137" t="n">
        <v>0.005</v>
      </c>
      <c r="B401" s="138">
        <f>IF('Time Series Inputs'!A401="","",'Time Series Inputs'!A401)</f>
        <v/>
      </c>
      <c r="C401" s="139">
        <f>IF('Time Series Inputs'!B401="","",'Time Series Inputs'!B401)</f>
        <v/>
      </c>
      <c r="D401" s="139">
        <f>IF('Time Series Inputs'!C401="","",'Time Series Inputs'!C401)</f>
        <v/>
      </c>
      <c r="E401" s="140" t="n"/>
      <c r="F401" s="140" t="n"/>
      <c r="G401" s="140" t="n"/>
      <c r="H401" s="140" t="n"/>
      <c r="I401" s="140" t="n"/>
      <c r="J401" s="140" t="n"/>
      <c r="K401" s="140" t="n"/>
      <c r="L401" s="140" t="n"/>
      <c r="M401" s="140" t="n"/>
      <c r="N401" s="140" t="n"/>
      <c r="O401" s="140" t="n"/>
      <c r="P401" s="140" t="n"/>
      <c r="Q401" s="140" t="n"/>
      <c r="R401" s="140" t="n"/>
      <c r="S401" s="140" t="n"/>
    </row>
    <row customHeight="1" ht="15.75" r="402" s="75">
      <c r="A402" s="137" t="n">
        <v>0.005</v>
      </c>
      <c r="B402" s="138">
        <f>IF('Time Series Inputs'!A402="","",'Time Series Inputs'!A402)</f>
        <v/>
      </c>
      <c r="C402" s="139">
        <f>IF('Time Series Inputs'!B402="","",'Time Series Inputs'!B402)</f>
        <v/>
      </c>
      <c r="D402" s="139">
        <f>IF('Time Series Inputs'!C402="","",'Time Series Inputs'!C402)</f>
        <v/>
      </c>
      <c r="E402" s="140" t="n"/>
      <c r="F402" s="140" t="n"/>
      <c r="G402" s="140" t="n"/>
      <c r="H402" s="140" t="n"/>
      <c r="I402" s="140" t="n"/>
      <c r="J402" s="140" t="n"/>
      <c r="K402" s="140" t="n"/>
      <c r="L402" s="140" t="n"/>
      <c r="M402" s="140" t="n"/>
      <c r="N402" s="140" t="n"/>
      <c r="O402" s="140" t="n"/>
      <c r="P402" s="140" t="n"/>
      <c r="Q402" s="140" t="n"/>
      <c r="R402" s="140" t="n"/>
      <c r="S402" s="140" t="n"/>
    </row>
    <row customHeight="1" ht="15.75" r="403" s="75">
      <c r="A403" s="137" t="n">
        <v>0.005</v>
      </c>
      <c r="B403" s="138">
        <f>IF('Time Series Inputs'!A403="","",'Time Series Inputs'!A403)</f>
        <v/>
      </c>
      <c r="C403" s="139">
        <f>IF('Time Series Inputs'!B403="","",'Time Series Inputs'!B403)</f>
        <v/>
      </c>
      <c r="D403" s="139">
        <f>IF('Time Series Inputs'!C403="","",'Time Series Inputs'!C403)</f>
        <v/>
      </c>
      <c r="E403" s="140" t="n"/>
      <c r="F403" s="140" t="n"/>
      <c r="G403" s="140" t="n"/>
      <c r="H403" s="140" t="n"/>
      <c r="I403" s="140" t="n"/>
      <c r="J403" s="140" t="n"/>
      <c r="K403" s="140" t="n"/>
      <c r="L403" s="140" t="n"/>
      <c r="M403" s="140" t="n"/>
      <c r="N403" s="140" t="n"/>
      <c r="O403" s="140" t="n"/>
      <c r="P403" s="140" t="n"/>
      <c r="Q403" s="140" t="n"/>
      <c r="R403" s="140" t="n"/>
      <c r="S403" s="140" t="n"/>
    </row>
    <row customHeight="1" ht="15.75" r="404" s="75">
      <c r="A404" s="137" t="n">
        <v>0.005</v>
      </c>
      <c r="B404" s="138">
        <f>IF('Time Series Inputs'!A404="","",'Time Series Inputs'!A404)</f>
        <v/>
      </c>
      <c r="C404" s="139">
        <f>IF('Time Series Inputs'!B404="","",'Time Series Inputs'!B404)</f>
        <v/>
      </c>
      <c r="D404" s="139">
        <f>IF('Time Series Inputs'!C404="","",'Time Series Inputs'!C404)</f>
        <v/>
      </c>
      <c r="E404" s="140" t="n"/>
      <c r="F404" s="140" t="n"/>
      <c r="G404" s="140" t="n"/>
      <c r="H404" s="140" t="n"/>
      <c r="I404" s="140" t="n"/>
      <c r="J404" s="140" t="n"/>
      <c r="K404" s="140" t="n"/>
      <c r="L404" s="140" t="n"/>
      <c r="M404" s="140" t="n"/>
      <c r="N404" s="140" t="n"/>
      <c r="O404" s="140" t="n"/>
      <c r="P404" s="140" t="n"/>
      <c r="Q404" s="140" t="n"/>
      <c r="R404" s="140" t="n"/>
      <c r="S404" s="140" t="n"/>
    </row>
    <row customHeight="1" ht="15.75" r="405" s="75">
      <c r="A405" s="137" t="n">
        <v>0.005</v>
      </c>
      <c r="B405" s="138">
        <f>IF('Time Series Inputs'!A405="","",'Time Series Inputs'!A405)</f>
        <v/>
      </c>
      <c r="C405" s="139">
        <f>IF('Time Series Inputs'!B405="","",'Time Series Inputs'!B405)</f>
        <v/>
      </c>
      <c r="D405" s="139">
        <f>IF('Time Series Inputs'!C405="","",'Time Series Inputs'!C405)</f>
        <v/>
      </c>
      <c r="E405" s="140" t="n"/>
      <c r="F405" s="140" t="n"/>
      <c r="G405" s="140" t="n"/>
      <c r="H405" s="140" t="n"/>
      <c r="I405" s="140" t="n"/>
      <c r="J405" s="140" t="n"/>
      <c r="K405" s="140" t="n"/>
      <c r="L405" s="140" t="n"/>
      <c r="M405" s="140" t="n"/>
      <c r="N405" s="140" t="n"/>
      <c r="O405" s="140" t="n"/>
      <c r="P405" s="140" t="n"/>
      <c r="Q405" s="140" t="n"/>
      <c r="R405" s="140" t="n"/>
      <c r="S405" s="140" t="n"/>
    </row>
    <row customHeight="1" ht="15.75" r="406" s="75">
      <c r="A406" s="137" t="n">
        <v>0.005</v>
      </c>
      <c r="B406" s="138">
        <f>IF('Time Series Inputs'!A406="","",'Time Series Inputs'!A406)</f>
        <v/>
      </c>
      <c r="C406" s="139">
        <f>IF('Time Series Inputs'!B406="","",'Time Series Inputs'!B406)</f>
        <v/>
      </c>
      <c r="D406" s="139">
        <f>IF('Time Series Inputs'!C406="","",'Time Series Inputs'!C406)</f>
        <v/>
      </c>
      <c r="E406" s="140" t="n"/>
      <c r="F406" s="140" t="n"/>
      <c r="G406" s="140" t="n"/>
      <c r="H406" s="140" t="n"/>
      <c r="I406" s="140" t="n"/>
      <c r="J406" s="140" t="n"/>
      <c r="K406" s="140" t="n"/>
      <c r="L406" s="140" t="n"/>
      <c r="M406" s="140" t="n"/>
      <c r="N406" s="140" t="n"/>
      <c r="O406" s="140" t="n"/>
      <c r="P406" s="140" t="n"/>
      <c r="Q406" s="140" t="n"/>
      <c r="R406" s="140" t="n"/>
      <c r="S406" s="140" t="n"/>
    </row>
    <row customHeight="1" ht="15.75" r="407" s="75">
      <c r="A407" s="137" t="n">
        <v>0.005</v>
      </c>
      <c r="B407" s="138">
        <f>IF('Time Series Inputs'!A407="","",'Time Series Inputs'!A407)</f>
        <v/>
      </c>
      <c r="C407" s="139">
        <f>IF('Time Series Inputs'!B407="","",'Time Series Inputs'!B407)</f>
        <v/>
      </c>
      <c r="D407" s="139">
        <f>IF('Time Series Inputs'!C407="","",'Time Series Inputs'!C407)</f>
        <v/>
      </c>
      <c r="E407" s="140" t="n"/>
      <c r="F407" s="140" t="n"/>
      <c r="G407" s="140" t="n"/>
      <c r="H407" s="140" t="n"/>
      <c r="I407" s="140" t="n"/>
      <c r="J407" s="140" t="n"/>
      <c r="K407" s="140" t="n"/>
      <c r="L407" s="140" t="n"/>
      <c r="M407" s="140" t="n"/>
      <c r="N407" s="140" t="n"/>
      <c r="O407" s="140" t="n"/>
      <c r="P407" s="140" t="n"/>
      <c r="Q407" s="140" t="n"/>
      <c r="R407" s="140" t="n"/>
      <c r="S407" s="140" t="n"/>
    </row>
    <row customHeight="1" ht="15.75" r="408" s="75">
      <c r="A408" s="137" t="n">
        <v>0.005</v>
      </c>
      <c r="B408" s="138">
        <f>IF('Time Series Inputs'!A408="","",'Time Series Inputs'!A408)</f>
        <v/>
      </c>
      <c r="C408" s="139">
        <f>IF('Time Series Inputs'!B408="","",'Time Series Inputs'!B408)</f>
        <v/>
      </c>
      <c r="D408" s="139">
        <f>IF('Time Series Inputs'!C408="","",'Time Series Inputs'!C408)</f>
        <v/>
      </c>
      <c r="E408" s="140" t="n"/>
      <c r="F408" s="140" t="n"/>
      <c r="G408" s="140" t="n"/>
      <c r="H408" s="140" t="n"/>
      <c r="I408" s="140" t="n"/>
      <c r="J408" s="140" t="n"/>
      <c r="K408" s="140" t="n"/>
      <c r="L408" s="140" t="n"/>
      <c r="M408" s="140" t="n"/>
      <c r="N408" s="140" t="n"/>
      <c r="O408" s="140" t="n"/>
      <c r="P408" s="140" t="n"/>
      <c r="Q408" s="140" t="n"/>
      <c r="R408" s="140" t="n"/>
      <c r="S408" s="140" t="n"/>
    </row>
    <row customHeight="1" ht="15.75" r="409" s="75">
      <c r="A409" s="137" t="n">
        <v>0.005</v>
      </c>
      <c r="B409" s="138">
        <f>IF('Time Series Inputs'!A409="","",'Time Series Inputs'!A409)</f>
        <v/>
      </c>
      <c r="C409" s="139">
        <f>IF('Time Series Inputs'!B409="","",'Time Series Inputs'!B409)</f>
        <v/>
      </c>
      <c r="D409" s="139">
        <f>IF('Time Series Inputs'!C409="","",'Time Series Inputs'!C409)</f>
        <v/>
      </c>
      <c r="E409" s="140" t="n"/>
      <c r="F409" s="140" t="n"/>
      <c r="G409" s="140" t="n"/>
      <c r="H409" s="140" t="n"/>
      <c r="I409" s="140" t="n"/>
      <c r="J409" s="140" t="n"/>
      <c r="K409" s="140" t="n"/>
      <c r="L409" s="140" t="n"/>
      <c r="M409" s="140" t="n"/>
      <c r="N409" s="140" t="n"/>
      <c r="O409" s="140" t="n"/>
      <c r="P409" s="140" t="n"/>
      <c r="Q409" s="140" t="n"/>
      <c r="R409" s="140" t="n"/>
      <c r="S409" s="140" t="n"/>
    </row>
    <row customHeight="1" ht="15.75" r="410" s="75">
      <c r="A410" s="137" t="n">
        <v>0.005</v>
      </c>
      <c r="B410" s="138">
        <f>IF('Time Series Inputs'!A410="","",'Time Series Inputs'!A410)</f>
        <v/>
      </c>
      <c r="C410" s="139">
        <f>IF('Time Series Inputs'!B410="","",'Time Series Inputs'!B410)</f>
        <v/>
      </c>
      <c r="D410" s="139">
        <f>IF('Time Series Inputs'!C410="","",'Time Series Inputs'!C410)</f>
        <v/>
      </c>
      <c r="E410" s="140" t="n"/>
      <c r="F410" s="140" t="n"/>
      <c r="G410" s="140" t="n"/>
      <c r="H410" s="140" t="n"/>
      <c r="I410" s="140" t="n"/>
      <c r="J410" s="140" t="n"/>
      <c r="K410" s="140" t="n"/>
      <c r="L410" s="140" t="n"/>
      <c r="M410" s="140" t="n"/>
      <c r="N410" s="140" t="n"/>
      <c r="O410" s="140" t="n"/>
      <c r="P410" s="140" t="n"/>
      <c r="Q410" s="140" t="n"/>
      <c r="R410" s="140" t="n"/>
      <c r="S410" s="140" t="n"/>
    </row>
    <row customHeight="1" ht="15.75" r="411" s="75">
      <c r="A411" s="137" t="n">
        <v>0.005</v>
      </c>
      <c r="B411" s="138">
        <f>IF('Time Series Inputs'!A411="","",'Time Series Inputs'!A411)</f>
        <v/>
      </c>
      <c r="C411" s="139">
        <f>IF('Time Series Inputs'!B411="","",'Time Series Inputs'!B411)</f>
        <v/>
      </c>
      <c r="D411" s="139">
        <f>IF('Time Series Inputs'!C411="","",'Time Series Inputs'!C411)</f>
        <v/>
      </c>
      <c r="E411" s="140" t="n"/>
      <c r="F411" s="140" t="n"/>
      <c r="G411" s="140" t="n"/>
      <c r="H411" s="140" t="n"/>
      <c r="I411" s="140" t="n"/>
      <c r="J411" s="140" t="n"/>
      <c r="K411" s="140" t="n"/>
      <c r="L411" s="140" t="n"/>
      <c r="M411" s="140" t="n"/>
      <c r="N411" s="140" t="n"/>
      <c r="O411" s="140" t="n"/>
      <c r="P411" s="140" t="n"/>
      <c r="Q411" s="140" t="n"/>
      <c r="R411" s="140" t="n"/>
      <c r="S411" s="140" t="n"/>
    </row>
    <row customHeight="1" ht="15.75" r="412" s="75">
      <c r="A412" s="137" t="n">
        <v>0.005</v>
      </c>
      <c r="B412" s="138">
        <f>IF('Time Series Inputs'!A412="","",'Time Series Inputs'!A412)</f>
        <v/>
      </c>
      <c r="C412" s="139">
        <f>IF('Time Series Inputs'!B412="","",'Time Series Inputs'!B412)</f>
        <v/>
      </c>
      <c r="D412" s="139">
        <f>IF('Time Series Inputs'!C412="","",'Time Series Inputs'!C412)</f>
        <v/>
      </c>
      <c r="E412" s="140" t="n"/>
      <c r="F412" s="140" t="n"/>
      <c r="G412" s="140" t="n"/>
      <c r="H412" s="140" t="n"/>
      <c r="I412" s="140" t="n"/>
      <c r="J412" s="140" t="n"/>
      <c r="K412" s="140" t="n"/>
      <c r="L412" s="140" t="n"/>
      <c r="M412" s="140" t="n"/>
      <c r="N412" s="140" t="n"/>
      <c r="O412" s="140" t="n"/>
      <c r="P412" s="140" t="n"/>
      <c r="Q412" s="140" t="n"/>
      <c r="R412" s="140" t="n"/>
      <c r="S412" s="140" t="n"/>
    </row>
    <row customHeight="1" ht="15.75" r="413" s="75">
      <c r="A413" s="137" t="n">
        <v>0.005</v>
      </c>
      <c r="B413" s="138">
        <f>IF('Time Series Inputs'!A413="","",'Time Series Inputs'!A413)</f>
        <v/>
      </c>
      <c r="C413" s="139">
        <f>IF('Time Series Inputs'!B413="","",'Time Series Inputs'!B413)</f>
        <v/>
      </c>
      <c r="D413" s="139">
        <f>IF('Time Series Inputs'!C413="","",'Time Series Inputs'!C413)</f>
        <v/>
      </c>
      <c r="E413" s="140" t="n"/>
      <c r="F413" s="140" t="n"/>
      <c r="G413" s="140" t="n"/>
      <c r="H413" s="140" t="n"/>
      <c r="I413" s="140" t="n"/>
      <c r="J413" s="140" t="n"/>
      <c r="K413" s="140" t="n"/>
      <c r="L413" s="140" t="n"/>
      <c r="M413" s="140" t="n"/>
      <c r="N413" s="140" t="n"/>
      <c r="O413" s="140" t="n"/>
      <c r="P413" s="140" t="n"/>
      <c r="Q413" s="140" t="n"/>
      <c r="R413" s="140" t="n"/>
      <c r="S413" s="140" t="n"/>
    </row>
    <row customHeight="1" ht="15.75" r="414" s="75">
      <c r="A414" s="137" t="n">
        <v>0.005</v>
      </c>
      <c r="B414" s="138">
        <f>IF('Time Series Inputs'!A414="","",'Time Series Inputs'!A414)</f>
        <v/>
      </c>
      <c r="C414" s="139">
        <f>IF('Time Series Inputs'!B414="","",'Time Series Inputs'!B414)</f>
        <v/>
      </c>
      <c r="D414" s="139">
        <f>IF('Time Series Inputs'!C414="","",'Time Series Inputs'!C414)</f>
        <v/>
      </c>
      <c r="E414" s="140" t="n"/>
      <c r="F414" s="140" t="n"/>
      <c r="G414" s="140" t="n"/>
      <c r="H414" s="140" t="n"/>
      <c r="I414" s="140" t="n"/>
      <c r="J414" s="140" t="n"/>
      <c r="K414" s="140" t="n"/>
      <c r="L414" s="140" t="n"/>
      <c r="M414" s="140" t="n"/>
      <c r="N414" s="140" t="n"/>
      <c r="O414" s="140" t="n"/>
      <c r="P414" s="140" t="n"/>
      <c r="Q414" s="140" t="n"/>
      <c r="R414" s="140" t="n"/>
      <c r="S414" s="140" t="n"/>
    </row>
    <row customHeight="1" ht="15.75" r="415" s="75">
      <c r="A415" s="137" t="n">
        <v>0.005</v>
      </c>
      <c r="B415" s="138">
        <f>IF('Time Series Inputs'!A415="","",'Time Series Inputs'!A415)</f>
        <v/>
      </c>
      <c r="C415" s="139">
        <f>IF('Time Series Inputs'!B415="","",'Time Series Inputs'!B415)</f>
        <v/>
      </c>
      <c r="D415" s="139">
        <f>IF('Time Series Inputs'!C415="","",'Time Series Inputs'!C415)</f>
        <v/>
      </c>
      <c r="E415" s="140" t="n"/>
      <c r="F415" s="140" t="n"/>
      <c r="G415" s="140" t="n"/>
      <c r="H415" s="140" t="n"/>
      <c r="I415" s="140" t="n"/>
      <c r="J415" s="140" t="n"/>
      <c r="K415" s="140" t="n"/>
      <c r="L415" s="140" t="n"/>
      <c r="M415" s="140" t="n"/>
      <c r="N415" s="140" t="n"/>
      <c r="O415" s="140" t="n"/>
      <c r="P415" s="140" t="n"/>
      <c r="Q415" s="140" t="n"/>
      <c r="R415" s="140" t="n"/>
      <c r="S415" s="140" t="n"/>
    </row>
    <row customHeight="1" ht="15.75" r="416" s="75">
      <c r="A416" s="137" t="n">
        <v>0.005</v>
      </c>
      <c r="B416" s="138">
        <f>IF('Time Series Inputs'!A416="","",'Time Series Inputs'!A416)</f>
        <v/>
      </c>
      <c r="C416" s="139">
        <f>IF('Time Series Inputs'!B416="","",'Time Series Inputs'!B416)</f>
        <v/>
      </c>
      <c r="D416" s="139">
        <f>IF('Time Series Inputs'!C416="","",'Time Series Inputs'!C416)</f>
        <v/>
      </c>
      <c r="E416" s="140" t="n"/>
      <c r="F416" s="140" t="n"/>
      <c r="G416" s="140" t="n"/>
      <c r="H416" s="140" t="n"/>
      <c r="I416" s="140" t="n"/>
      <c r="J416" s="140" t="n"/>
      <c r="K416" s="140" t="n"/>
      <c r="L416" s="140" t="n"/>
      <c r="M416" s="140" t="n"/>
      <c r="N416" s="140" t="n"/>
      <c r="O416" s="140" t="n"/>
      <c r="P416" s="140" t="n"/>
      <c r="Q416" s="140" t="n"/>
      <c r="R416" s="140" t="n"/>
      <c r="S416" s="140" t="n"/>
    </row>
    <row customHeight="1" ht="15.75" r="417" s="75">
      <c r="A417" s="137" t="n">
        <v>0.005</v>
      </c>
      <c r="B417" s="138">
        <f>IF('Time Series Inputs'!A417="","",'Time Series Inputs'!A417)</f>
        <v/>
      </c>
      <c r="C417" s="139">
        <f>IF('Time Series Inputs'!B417="","",'Time Series Inputs'!B417)</f>
        <v/>
      </c>
      <c r="D417" s="139">
        <f>IF('Time Series Inputs'!C417="","",'Time Series Inputs'!C417)</f>
        <v/>
      </c>
      <c r="E417" s="140" t="n"/>
      <c r="F417" s="140" t="n"/>
      <c r="G417" s="140" t="n"/>
      <c r="H417" s="140" t="n"/>
      <c r="I417" s="140" t="n"/>
      <c r="J417" s="140" t="n"/>
      <c r="K417" s="140" t="n"/>
      <c r="L417" s="140" t="n"/>
      <c r="M417" s="140" t="n"/>
      <c r="N417" s="140" t="n"/>
      <c r="O417" s="140" t="n"/>
      <c r="P417" s="140" t="n"/>
      <c r="Q417" s="140" t="n"/>
      <c r="R417" s="140" t="n"/>
      <c r="S417" s="140" t="n"/>
    </row>
    <row customHeight="1" ht="15.75" r="418" s="75">
      <c r="A418" s="137" t="n">
        <v>0.005</v>
      </c>
      <c r="B418" s="138">
        <f>IF('Time Series Inputs'!A418="","",'Time Series Inputs'!A418)</f>
        <v/>
      </c>
      <c r="C418" s="139">
        <f>IF('Time Series Inputs'!B418="","",'Time Series Inputs'!B418)</f>
        <v/>
      </c>
      <c r="D418" s="139">
        <f>IF('Time Series Inputs'!C418="","",'Time Series Inputs'!C418)</f>
        <v/>
      </c>
      <c r="E418" s="140" t="n"/>
      <c r="F418" s="140" t="n"/>
      <c r="G418" s="140" t="n"/>
      <c r="H418" s="140" t="n"/>
      <c r="I418" s="140" t="n"/>
      <c r="J418" s="140" t="n"/>
      <c r="K418" s="140" t="n"/>
      <c r="L418" s="140" t="n"/>
      <c r="M418" s="140" t="n"/>
      <c r="N418" s="140" t="n"/>
      <c r="O418" s="140" t="n"/>
      <c r="P418" s="140" t="n"/>
      <c r="Q418" s="140" t="n"/>
      <c r="R418" s="140" t="n"/>
      <c r="S418" s="140" t="n"/>
    </row>
    <row customHeight="1" ht="15.75" r="419" s="75">
      <c r="A419" s="137" t="n">
        <v>0.005</v>
      </c>
      <c r="B419" s="138">
        <f>IF('Time Series Inputs'!A419="","",'Time Series Inputs'!A419)</f>
        <v/>
      </c>
      <c r="C419" s="139">
        <f>IF('Time Series Inputs'!B419="","",'Time Series Inputs'!B419)</f>
        <v/>
      </c>
      <c r="D419" s="139">
        <f>IF('Time Series Inputs'!C419="","",'Time Series Inputs'!C419)</f>
        <v/>
      </c>
      <c r="E419" s="140" t="n"/>
      <c r="F419" s="140" t="n"/>
      <c r="G419" s="140" t="n"/>
      <c r="H419" s="140" t="n"/>
      <c r="I419" s="140" t="n"/>
      <c r="J419" s="140" t="n"/>
      <c r="K419" s="140" t="n"/>
      <c r="L419" s="140" t="n"/>
      <c r="M419" s="140" t="n"/>
      <c r="N419" s="140" t="n"/>
      <c r="O419" s="140" t="n"/>
      <c r="P419" s="140" t="n"/>
      <c r="Q419" s="140" t="n"/>
      <c r="R419" s="140" t="n"/>
      <c r="S419" s="140" t="n"/>
    </row>
    <row customHeight="1" ht="15.75" r="420" s="75">
      <c r="A420" s="137" t="n">
        <v>0.005</v>
      </c>
      <c r="B420" s="138">
        <f>IF('Time Series Inputs'!A420="","",'Time Series Inputs'!A420)</f>
        <v/>
      </c>
      <c r="C420" s="139">
        <f>IF('Time Series Inputs'!B420="","",'Time Series Inputs'!B420)</f>
        <v/>
      </c>
      <c r="D420" s="139">
        <f>IF('Time Series Inputs'!C420="","",'Time Series Inputs'!C420)</f>
        <v/>
      </c>
      <c r="E420" s="140" t="n"/>
      <c r="F420" s="140" t="n"/>
      <c r="G420" s="140" t="n"/>
      <c r="H420" s="140" t="n"/>
      <c r="I420" s="140" t="n"/>
      <c r="J420" s="140" t="n"/>
      <c r="K420" s="140" t="n"/>
      <c r="L420" s="140" t="n"/>
      <c r="M420" s="140" t="n"/>
      <c r="N420" s="140" t="n"/>
      <c r="O420" s="140" t="n"/>
      <c r="P420" s="140" t="n"/>
      <c r="Q420" s="140" t="n"/>
      <c r="R420" s="140" t="n"/>
      <c r="S420" s="140" t="n"/>
    </row>
    <row customHeight="1" ht="15.75" r="421" s="75">
      <c r="A421" s="137" t="n">
        <v>0.005</v>
      </c>
      <c r="B421" s="138">
        <f>IF('Time Series Inputs'!A421="","",'Time Series Inputs'!A421)</f>
        <v/>
      </c>
      <c r="C421" s="139">
        <f>IF('Time Series Inputs'!B421="","",'Time Series Inputs'!B421)</f>
        <v/>
      </c>
      <c r="D421" s="139">
        <f>IF('Time Series Inputs'!C421="","",'Time Series Inputs'!C421)</f>
        <v/>
      </c>
      <c r="E421" s="140" t="n"/>
      <c r="F421" s="140" t="n"/>
      <c r="G421" s="140" t="n"/>
      <c r="H421" s="140" t="n"/>
      <c r="I421" s="140" t="n"/>
      <c r="J421" s="140" t="n"/>
      <c r="K421" s="140" t="n"/>
      <c r="L421" s="140" t="n"/>
      <c r="M421" s="140" t="n"/>
      <c r="N421" s="140" t="n"/>
      <c r="O421" s="140" t="n"/>
      <c r="P421" s="140" t="n"/>
      <c r="Q421" s="140" t="n"/>
      <c r="R421" s="140" t="n"/>
      <c r="S421" s="140" t="n"/>
    </row>
    <row customHeight="1" ht="15.75" r="422" s="75">
      <c r="A422" s="137" t="n">
        <v>0.005</v>
      </c>
      <c r="B422" s="138">
        <f>IF('Time Series Inputs'!A422="","",'Time Series Inputs'!A422)</f>
        <v/>
      </c>
      <c r="C422" s="139">
        <f>IF('Time Series Inputs'!B422="","",'Time Series Inputs'!B422)</f>
        <v/>
      </c>
      <c r="D422" s="139">
        <f>IF('Time Series Inputs'!C422="","",'Time Series Inputs'!C422)</f>
        <v/>
      </c>
      <c r="E422" s="140" t="n"/>
      <c r="F422" s="140" t="n"/>
      <c r="G422" s="140" t="n"/>
      <c r="H422" s="140" t="n"/>
      <c r="I422" s="140" t="n"/>
      <c r="J422" s="140" t="n"/>
      <c r="K422" s="140" t="n"/>
      <c r="L422" s="140" t="n"/>
      <c r="M422" s="140" t="n"/>
      <c r="N422" s="140" t="n"/>
      <c r="O422" s="140" t="n"/>
      <c r="P422" s="140" t="n"/>
      <c r="Q422" s="140" t="n"/>
      <c r="R422" s="140" t="n"/>
      <c r="S422" s="140" t="n"/>
    </row>
    <row customHeight="1" ht="15.75" r="423" s="75">
      <c r="A423" s="137" t="n">
        <v>0.005</v>
      </c>
      <c r="B423" s="138">
        <f>IF('Time Series Inputs'!A423="","",'Time Series Inputs'!A423)</f>
        <v/>
      </c>
      <c r="C423" s="139">
        <f>IF('Time Series Inputs'!B423="","",'Time Series Inputs'!B423)</f>
        <v/>
      </c>
      <c r="D423" s="139">
        <f>IF('Time Series Inputs'!C423="","",'Time Series Inputs'!C423)</f>
        <v/>
      </c>
      <c r="E423" s="140" t="n"/>
      <c r="F423" s="140" t="n"/>
      <c r="G423" s="140" t="n"/>
      <c r="H423" s="140" t="n"/>
      <c r="I423" s="140" t="n"/>
      <c r="J423" s="140" t="n"/>
      <c r="K423" s="140" t="n"/>
      <c r="L423" s="140" t="n"/>
      <c r="M423" s="140" t="n"/>
      <c r="N423" s="140" t="n"/>
      <c r="O423" s="140" t="n"/>
      <c r="P423" s="140" t="n"/>
      <c r="Q423" s="140" t="n"/>
      <c r="R423" s="140" t="n"/>
      <c r="S423" s="140" t="n"/>
    </row>
    <row customHeight="1" ht="15.75" r="424" s="75">
      <c r="A424" s="137" t="n">
        <v>0.005</v>
      </c>
      <c r="B424" s="138">
        <f>IF('Time Series Inputs'!A424="","",'Time Series Inputs'!A424)</f>
        <v/>
      </c>
      <c r="C424" s="139">
        <f>IF('Time Series Inputs'!B424="","",'Time Series Inputs'!B424)</f>
        <v/>
      </c>
      <c r="D424" s="139">
        <f>IF('Time Series Inputs'!C424="","",'Time Series Inputs'!C424)</f>
        <v/>
      </c>
      <c r="E424" s="140" t="n"/>
      <c r="F424" s="140" t="n"/>
      <c r="G424" s="140" t="n"/>
      <c r="H424" s="140" t="n"/>
      <c r="I424" s="140" t="n"/>
      <c r="J424" s="140" t="n"/>
      <c r="K424" s="140" t="n"/>
      <c r="L424" s="140" t="n"/>
      <c r="M424" s="140" t="n"/>
      <c r="N424" s="140" t="n"/>
      <c r="O424" s="140" t="n"/>
      <c r="P424" s="140" t="n"/>
      <c r="Q424" s="140" t="n"/>
      <c r="R424" s="140" t="n"/>
      <c r="S424" s="140" t="n"/>
    </row>
    <row customHeight="1" ht="15.75" r="425" s="75">
      <c r="A425" s="137" t="n">
        <v>0.005</v>
      </c>
      <c r="B425" s="138">
        <f>IF('Time Series Inputs'!A425="","",'Time Series Inputs'!A425)</f>
        <v/>
      </c>
      <c r="C425" s="139">
        <f>IF('Time Series Inputs'!B425="","",'Time Series Inputs'!B425)</f>
        <v/>
      </c>
      <c r="D425" s="139">
        <f>IF('Time Series Inputs'!C425="","",'Time Series Inputs'!C425)</f>
        <v/>
      </c>
      <c r="E425" s="140" t="n"/>
      <c r="F425" s="140" t="n"/>
      <c r="G425" s="140" t="n"/>
      <c r="H425" s="140" t="n"/>
      <c r="I425" s="140" t="n"/>
      <c r="J425" s="140" t="n"/>
      <c r="K425" s="140" t="n"/>
      <c r="L425" s="140" t="n"/>
      <c r="M425" s="140" t="n"/>
      <c r="N425" s="140" t="n"/>
      <c r="O425" s="140" t="n"/>
      <c r="P425" s="140" t="n"/>
      <c r="Q425" s="140" t="n"/>
      <c r="R425" s="140" t="n"/>
      <c r="S425" s="140" t="n"/>
    </row>
    <row customHeight="1" ht="15.75" r="426" s="75">
      <c r="A426" s="137" t="n">
        <v>0.005</v>
      </c>
      <c r="B426" s="138">
        <f>IF('Time Series Inputs'!A426="","",'Time Series Inputs'!A426)</f>
        <v/>
      </c>
      <c r="C426" s="139">
        <f>IF('Time Series Inputs'!B426="","",'Time Series Inputs'!B426)</f>
        <v/>
      </c>
      <c r="D426" s="139">
        <f>IF('Time Series Inputs'!C426="","",'Time Series Inputs'!C426)</f>
        <v/>
      </c>
      <c r="E426" s="140" t="n"/>
      <c r="F426" s="140" t="n"/>
      <c r="G426" s="140" t="n"/>
      <c r="H426" s="140" t="n"/>
      <c r="I426" s="140" t="n"/>
      <c r="J426" s="140" t="n"/>
      <c r="K426" s="140" t="n"/>
      <c r="L426" s="140" t="n"/>
      <c r="M426" s="140" t="n"/>
      <c r="N426" s="140" t="n"/>
      <c r="O426" s="140" t="n"/>
      <c r="P426" s="140" t="n"/>
      <c r="Q426" s="140" t="n"/>
      <c r="R426" s="140" t="n"/>
      <c r="S426" s="140" t="n"/>
    </row>
    <row customHeight="1" ht="15.75" r="427" s="75">
      <c r="A427" s="137" t="n">
        <v>0.005</v>
      </c>
      <c r="B427" s="138">
        <f>IF('Time Series Inputs'!A427="","",'Time Series Inputs'!A427)</f>
        <v/>
      </c>
      <c r="C427" s="139">
        <f>IF('Time Series Inputs'!B427="","",'Time Series Inputs'!B427)</f>
        <v/>
      </c>
      <c r="D427" s="139">
        <f>IF('Time Series Inputs'!C427="","",'Time Series Inputs'!C427)</f>
        <v/>
      </c>
      <c r="E427" s="140" t="n"/>
      <c r="F427" s="140" t="n"/>
      <c r="G427" s="140" t="n"/>
      <c r="H427" s="140" t="n"/>
      <c r="I427" s="140" t="n"/>
      <c r="J427" s="140" t="n"/>
      <c r="K427" s="140" t="n"/>
      <c r="L427" s="140" t="n"/>
      <c r="M427" s="140" t="n"/>
      <c r="N427" s="140" t="n"/>
      <c r="O427" s="140" t="n"/>
      <c r="P427" s="140" t="n"/>
      <c r="Q427" s="140" t="n"/>
      <c r="R427" s="140" t="n"/>
      <c r="S427" s="140" t="n"/>
    </row>
    <row customHeight="1" ht="15.75" r="428" s="75">
      <c r="A428" s="137" t="n">
        <v>0.005</v>
      </c>
      <c r="B428" s="138">
        <f>IF('Time Series Inputs'!A428="","",'Time Series Inputs'!A428)</f>
        <v/>
      </c>
      <c r="C428" s="139">
        <f>IF('Time Series Inputs'!B428="","",'Time Series Inputs'!B428)</f>
        <v/>
      </c>
      <c r="D428" s="139">
        <f>IF('Time Series Inputs'!C428="","",'Time Series Inputs'!C428)</f>
        <v/>
      </c>
      <c r="E428" s="140" t="n"/>
      <c r="F428" s="140" t="n"/>
      <c r="G428" s="140" t="n"/>
      <c r="H428" s="140" t="n"/>
      <c r="I428" s="140" t="n"/>
      <c r="J428" s="140" t="n"/>
      <c r="K428" s="140" t="n"/>
      <c r="L428" s="140" t="n"/>
      <c r="M428" s="140" t="n"/>
      <c r="N428" s="140" t="n"/>
      <c r="O428" s="140" t="n"/>
      <c r="P428" s="140" t="n"/>
      <c r="Q428" s="140" t="n"/>
      <c r="R428" s="140" t="n"/>
      <c r="S428" s="140" t="n"/>
    </row>
    <row customHeight="1" ht="15.75" r="429" s="75">
      <c r="A429" s="137" t="n">
        <v>0.005</v>
      </c>
      <c r="B429" s="138">
        <f>IF('Time Series Inputs'!A429="","",'Time Series Inputs'!A429)</f>
        <v/>
      </c>
      <c r="C429" s="139">
        <f>IF('Time Series Inputs'!B429="","",'Time Series Inputs'!B429)</f>
        <v/>
      </c>
      <c r="D429" s="139">
        <f>IF('Time Series Inputs'!C429="","",'Time Series Inputs'!C429)</f>
        <v/>
      </c>
      <c r="E429" s="140" t="n"/>
      <c r="F429" s="140" t="n"/>
      <c r="G429" s="140" t="n"/>
      <c r="H429" s="140" t="n"/>
      <c r="I429" s="140" t="n"/>
      <c r="J429" s="140" t="n"/>
      <c r="K429" s="140" t="n"/>
      <c r="L429" s="140" t="n"/>
      <c r="M429" s="140" t="n"/>
      <c r="N429" s="140" t="n"/>
      <c r="O429" s="140" t="n"/>
      <c r="P429" s="140" t="n"/>
      <c r="Q429" s="140" t="n"/>
      <c r="R429" s="140" t="n"/>
      <c r="S429" s="140" t="n"/>
    </row>
    <row customHeight="1" ht="15.75" r="430" s="75">
      <c r="A430" s="137" t="n">
        <v>0.005</v>
      </c>
      <c r="B430" s="138">
        <f>IF('Time Series Inputs'!A430="","",'Time Series Inputs'!A430)</f>
        <v/>
      </c>
      <c r="C430" s="139">
        <f>IF('Time Series Inputs'!B430="","",'Time Series Inputs'!B430)</f>
        <v/>
      </c>
      <c r="D430" s="139">
        <f>IF('Time Series Inputs'!C430="","",'Time Series Inputs'!C430)</f>
        <v/>
      </c>
      <c r="E430" s="140" t="n"/>
      <c r="F430" s="140" t="n"/>
      <c r="G430" s="140" t="n"/>
      <c r="H430" s="140" t="n"/>
      <c r="I430" s="140" t="n"/>
      <c r="J430" s="140" t="n"/>
      <c r="K430" s="140" t="n"/>
      <c r="L430" s="140" t="n"/>
      <c r="M430" s="140" t="n"/>
      <c r="N430" s="140" t="n"/>
      <c r="O430" s="140" t="n"/>
      <c r="P430" s="140" t="n"/>
      <c r="Q430" s="140" t="n"/>
      <c r="R430" s="140" t="n"/>
      <c r="S430" s="140" t="n"/>
    </row>
    <row customHeight="1" ht="15.75" r="431" s="75">
      <c r="A431" s="137" t="n">
        <v>0.005</v>
      </c>
      <c r="B431" s="138">
        <f>IF('Time Series Inputs'!A431="","",'Time Series Inputs'!A431)</f>
        <v/>
      </c>
      <c r="C431" s="139">
        <f>IF('Time Series Inputs'!B431="","",'Time Series Inputs'!B431)</f>
        <v/>
      </c>
      <c r="D431" s="139">
        <f>IF('Time Series Inputs'!C431="","",'Time Series Inputs'!C431)</f>
        <v/>
      </c>
      <c r="E431" s="140" t="n"/>
      <c r="F431" s="140" t="n"/>
      <c r="G431" s="140" t="n"/>
      <c r="H431" s="140" t="n"/>
      <c r="I431" s="140" t="n"/>
      <c r="J431" s="140" t="n"/>
      <c r="K431" s="140" t="n"/>
      <c r="L431" s="140" t="n"/>
      <c r="M431" s="140" t="n"/>
      <c r="N431" s="140" t="n"/>
      <c r="O431" s="140" t="n"/>
      <c r="P431" s="140" t="n"/>
      <c r="Q431" s="140" t="n"/>
      <c r="R431" s="140" t="n"/>
      <c r="S431" s="140" t="n"/>
    </row>
    <row customHeight="1" ht="15.75" r="432" s="75">
      <c r="A432" s="137" t="n">
        <v>0.005</v>
      </c>
      <c r="B432" s="138">
        <f>IF('Time Series Inputs'!A432="","",'Time Series Inputs'!A432)</f>
        <v/>
      </c>
      <c r="C432" s="139">
        <f>IF('Time Series Inputs'!B432="","",'Time Series Inputs'!B432)</f>
        <v/>
      </c>
      <c r="D432" s="139">
        <f>IF('Time Series Inputs'!C432="","",'Time Series Inputs'!C432)</f>
        <v/>
      </c>
      <c r="E432" s="140" t="n"/>
      <c r="F432" s="140" t="n"/>
      <c r="G432" s="140" t="n"/>
      <c r="H432" s="140" t="n"/>
      <c r="I432" s="140" t="n"/>
      <c r="J432" s="140" t="n"/>
      <c r="K432" s="140" t="n"/>
      <c r="L432" s="140" t="n"/>
      <c r="M432" s="140" t="n"/>
      <c r="N432" s="140" t="n"/>
      <c r="O432" s="140" t="n"/>
      <c r="P432" s="140" t="n"/>
      <c r="Q432" s="140" t="n"/>
      <c r="R432" s="140" t="n"/>
      <c r="S432" s="140" t="n"/>
    </row>
    <row customHeight="1" ht="15.75" r="433" s="75">
      <c r="A433" s="137" t="n">
        <v>0.005</v>
      </c>
      <c r="B433" s="138">
        <f>IF('Time Series Inputs'!A433="","",'Time Series Inputs'!A433)</f>
        <v/>
      </c>
      <c r="C433" s="139">
        <f>IF('Time Series Inputs'!B433="","",'Time Series Inputs'!B433)</f>
        <v/>
      </c>
      <c r="D433" s="139">
        <f>IF('Time Series Inputs'!C433="","",'Time Series Inputs'!C433)</f>
        <v/>
      </c>
      <c r="E433" s="140" t="n"/>
      <c r="F433" s="140" t="n"/>
      <c r="G433" s="140" t="n"/>
      <c r="H433" s="140" t="n"/>
      <c r="I433" s="140" t="n"/>
      <c r="J433" s="140" t="n"/>
      <c r="K433" s="140" t="n"/>
      <c r="L433" s="140" t="n"/>
      <c r="M433" s="140" t="n"/>
      <c r="N433" s="140" t="n"/>
      <c r="O433" s="140" t="n"/>
      <c r="P433" s="140" t="n"/>
      <c r="Q433" s="140" t="n"/>
      <c r="R433" s="140" t="n"/>
      <c r="S433" s="140" t="n"/>
    </row>
    <row customHeight="1" ht="15.75" r="434" s="75">
      <c r="A434" s="137" t="n">
        <v>0.005</v>
      </c>
      <c r="B434" s="138">
        <f>IF('Time Series Inputs'!A434="","",'Time Series Inputs'!A434)</f>
        <v/>
      </c>
      <c r="C434" s="139">
        <f>IF('Time Series Inputs'!B434="","",'Time Series Inputs'!B434)</f>
        <v/>
      </c>
      <c r="D434" s="139">
        <f>IF('Time Series Inputs'!C434="","",'Time Series Inputs'!C434)</f>
        <v/>
      </c>
      <c r="E434" s="140" t="n"/>
      <c r="F434" s="140" t="n"/>
      <c r="G434" s="140" t="n"/>
      <c r="H434" s="140" t="n"/>
      <c r="I434" s="140" t="n"/>
      <c r="J434" s="140" t="n"/>
      <c r="K434" s="140" t="n"/>
      <c r="L434" s="140" t="n"/>
      <c r="M434" s="140" t="n"/>
      <c r="N434" s="140" t="n"/>
      <c r="O434" s="140" t="n"/>
      <c r="P434" s="140" t="n"/>
      <c r="Q434" s="140" t="n"/>
      <c r="R434" s="140" t="n"/>
      <c r="S434" s="140" t="n"/>
    </row>
    <row customHeight="1" ht="15.75" r="435" s="75">
      <c r="A435" s="137" t="n">
        <v>0.005</v>
      </c>
      <c r="B435" s="138">
        <f>IF('Time Series Inputs'!A435="","",'Time Series Inputs'!A435)</f>
        <v/>
      </c>
      <c r="C435" s="139">
        <f>IF('Time Series Inputs'!B435="","",'Time Series Inputs'!B435)</f>
        <v/>
      </c>
      <c r="D435" s="139">
        <f>IF('Time Series Inputs'!C435="","",'Time Series Inputs'!C435)</f>
        <v/>
      </c>
      <c r="E435" s="140" t="n"/>
      <c r="F435" s="140" t="n"/>
      <c r="G435" s="140" t="n"/>
      <c r="H435" s="140" t="n"/>
      <c r="I435" s="140" t="n"/>
      <c r="J435" s="140" t="n"/>
      <c r="K435" s="140" t="n"/>
      <c r="L435" s="140" t="n"/>
      <c r="M435" s="140" t="n"/>
      <c r="N435" s="140" t="n"/>
      <c r="O435" s="140" t="n"/>
      <c r="P435" s="140" t="n"/>
      <c r="Q435" s="140" t="n"/>
      <c r="R435" s="140" t="n"/>
      <c r="S435" s="140" t="n"/>
    </row>
    <row customHeight="1" ht="15.75" r="436" s="75">
      <c r="A436" s="137" t="n">
        <v>0.005</v>
      </c>
      <c r="B436" s="138">
        <f>IF('Time Series Inputs'!A436="","",'Time Series Inputs'!A436)</f>
        <v/>
      </c>
      <c r="C436" s="139">
        <f>IF('Time Series Inputs'!B436="","",'Time Series Inputs'!B436)</f>
        <v/>
      </c>
      <c r="D436" s="139">
        <f>IF('Time Series Inputs'!C436="","",'Time Series Inputs'!C436)</f>
        <v/>
      </c>
      <c r="E436" s="140" t="n"/>
      <c r="F436" s="140" t="n"/>
      <c r="G436" s="140" t="n"/>
      <c r="H436" s="140" t="n"/>
      <c r="I436" s="140" t="n"/>
      <c r="J436" s="140" t="n"/>
      <c r="K436" s="140" t="n"/>
      <c r="L436" s="140" t="n"/>
      <c r="M436" s="140" t="n"/>
      <c r="N436" s="140" t="n"/>
      <c r="O436" s="140" t="n"/>
      <c r="P436" s="140" t="n"/>
      <c r="Q436" s="140" t="n"/>
      <c r="R436" s="140" t="n"/>
      <c r="S436" s="140" t="n"/>
    </row>
    <row customHeight="1" ht="15.75" r="437" s="75">
      <c r="A437" s="137" t="n">
        <v>0.005</v>
      </c>
      <c r="B437" s="138">
        <f>IF('Time Series Inputs'!A437="","",'Time Series Inputs'!A437)</f>
        <v/>
      </c>
      <c r="C437" s="139">
        <f>IF('Time Series Inputs'!B437="","",'Time Series Inputs'!B437)</f>
        <v/>
      </c>
      <c r="D437" s="139">
        <f>IF('Time Series Inputs'!C437="","",'Time Series Inputs'!C437)</f>
        <v/>
      </c>
      <c r="E437" s="140" t="n"/>
      <c r="F437" s="140" t="n"/>
      <c r="G437" s="140" t="n"/>
      <c r="H437" s="140" t="n"/>
      <c r="I437" s="140" t="n"/>
      <c r="J437" s="140" t="n"/>
      <c r="K437" s="140" t="n"/>
      <c r="L437" s="140" t="n"/>
      <c r="M437" s="140" t="n"/>
      <c r="N437" s="140" t="n"/>
      <c r="O437" s="140" t="n"/>
      <c r="P437" s="140" t="n"/>
      <c r="Q437" s="140" t="n"/>
      <c r="R437" s="140" t="n"/>
      <c r="S437" s="140" t="n"/>
    </row>
    <row customHeight="1" ht="15.75" r="438" s="75">
      <c r="A438" s="137" t="n">
        <v>0.005</v>
      </c>
      <c r="B438" s="138">
        <f>IF('Time Series Inputs'!A438="","",'Time Series Inputs'!A438)</f>
        <v/>
      </c>
      <c r="C438" s="139">
        <f>IF('Time Series Inputs'!B438="","",'Time Series Inputs'!B438)</f>
        <v/>
      </c>
      <c r="D438" s="139">
        <f>IF('Time Series Inputs'!C438="","",'Time Series Inputs'!C438)</f>
        <v/>
      </c>
      <c r="E438" s="140" t="n"/>
      <c r="F438" s="140" t="n"/>
      <c r="G438" s="140" t="n"/>
      <c r="H438" s="140" t="n"/>
      <c r="I438" s="140" t="n"/>
      <c r="J438" s="140" t="n"/>
      <c r="K438" s="140" t="n"/>
      <c r="L438" s="140" t="n"/>
      <c r="M438" s="140" t="n"/>
      <c r="N438" s="140" t="n"/>
      <c r="O438" s="140" t="n"/>
      <c r="P438" s="140" t="n"/>
      <c r="Q438" s="140" t="n"/>
      <c r="R438" s="140" t="n"/>
      <c r="S438" s="140" t="n"/>
    </row>
    <row customHeight="1" ht="15.75" r="439" s="75">
      <c r="A439" s="137" t="n">
        <v>0.005</v>
      </c>
      <c r="B439" s="138">
        <f>IF('Time Series Inputs'!A439="","",'Time Series Inputs'!A439)</f>
        <v/>
      </c>
      <c r="C439" s="139">
        <f>IF('Time Series Inputs'!B439="","",'Time Series Inputs'!B439)</f>
        <v/>
      </c>
      <c r="D439" s="139">
        <f>IF('Time Series Inputs'!C439="","",'Time Series Inputs'!C439)</f>
        <v/>
      </c>
      <c r="E439" s="140" t="n"/>
      <c r="F439" s="140" t="n"/>
      <c r="G439" s="140" t="n"/>
      <c r="H439" s="140" t="n"/>
      <c r="I439" s="140" t="n"/>
      <c r="J439" s="140" t="n"/>
      <c r="K439" s="140" t="n"/>
      <c r="L439" s="140" t="n"/>
      <c r="M439" s="140" t="n"/>
      <c r="N439" s="140" t="n"/>
      <c r="O439" s="140" t="n"/>
      <c r="P439" s="140" t="n"/>
      <c r="Q439" s="140" t="n"/>
      <c r="R439" s="140" t="n"/>
      <c r="S439" s="140" t="n"/>
    </row>
    <row customHeight="1" ht="15.75" r="440" s="75">
      <c r="A440" s="137" t="n">
        <v>0.005</v>
      </c>
      <c r="B440" s="138">
        <f>IF('Time Series Inputs'!A440="","",'Time Series Inputs'!A440)</f>
        <v/>
      </c>
      <c r="C440" s="139">
        <f>IF('Time Series Inputs'!B440="","",'Time Series Inputs'!B440)</f>
        <v/>
      </c>
      <c r="D440" s="139">
        <f>IF('Time Series Inputs'!C440="","",'Time Series Inputs'!C440)</f>
        <v/>
      </c>
      <c r="E440" s="140" t="n"/>
      <c r="F440" s="140" t="n"/>
      <c r="G440" s="140" t="n"/>
      <c r="H440" s="140" t="n"/>
      <c r="I440" s="140" t="n"/>
      <c r="J440" s="140" t="n"/>
      <c r="K440" s="140" t="n"/>
      <c r="L440" s="140" t="n"/>
      <c r="M440" s="140" t="n"/>
      <c r="N440" s="140" t="n"/>
      <c r="O440" s="140" t="n"/>
      <c r="P440" s="140" t="n"/>
      <c r="Q440" s="140" t="n"/>
      <c r="R440" s="140" t="n"/>
      <c r="S440" s="140" t="n"/>
    </row>
    <row customHeight="1" ht="15.75" r="441" s="75">
      <c r="A441" s="137" t="n">
        <v>0.005</v>
      </c>
      <c r="B441" s="138">
        <f>IF('Time Series Inputs'!A441="","",'Time Series Inputs'!A441)</f>
        <v/>
      </c>
      <c r="C441" s="139">
        <f>IF('Time Series Inputs'!B441="","",'Time Series Inputs'!B441)</f>
        <v/>
      </c>
      <c r="D441" s="139">
        <f>IF('Time Series Inputs'!C441="","",'Time Series Inputs'!C441)</f>
        <v/>
      </c>
      <c r="E441" s="140" t="n"/>
      <c r="F441" s="140" t="n"/>
      <c r="G441" s="140" t="n"/>
      <c r="H441" s="140" t="n"/>
      <c r="I441" s="140" t="n"/>
      <c r="J441" s="140" t="n"/>
      <c r="K441" s="140" t="n"/>
      <c r="L441" s="140" t="n"/>
      <c r="M441" s="140" t="n"/>
      <c r="N441" s="140" t="n"/>
      <c r="O441" s="140" t="n"/>
      <c r="P441" s="140" t="n"/>
      <c r="Q441" s="140" t="n"/>
      <c r="R441" s="140" t="n"/>
      <c r="S441" s="140" t="n"/>
    </row>
    <row customHeight="1" ht="15.75" r="442" s="75">
      <c r="A442" s="137" t="n">
        <v>0.005</v>
      </c>
      <c r="B442" s="138">
        <f>IF('Time Series Inputs'!A442="","",'Time Series Inputs'!A442)</f>
        <v/>
      </c>
      <c r="C442" s="139">
        <f>IF('Time Series Inputs'!B442="","",'Time Series Inputs'!B442)</f>
        <v/>
      </c>
      <c r="D442" s="139">
        <f>IF('Time Series Inputs'!C442="","",'Time Series Inputs'!C442)</f>
        <v/>
      </c>
      <c r="E442" s="140" t="n"/>
      <c r="F442" s="140" t="n"/>
      <c r="G442" s="140" t="n"/>
      <c r="H442" s="140" t="n"/>
      <c r="I442" s="140" t="n"/>
      <c r="J442" s="140" t="n"/>
      <c r="K442" s="140" t="n"/>
      <c r="L442" s="140" t="n"/>
      <c r="M442" s="140" t="n"/>
      <c r="N442" s="140" t="n"/>
      <c r="O442" s="140" t="n"/>
      <c r="P442" s="140" t="n"/>
      <c r="Q442" s="140" t="n"/>
      <c r="R442" s="140" t="n"/>
      <c r="S442" s="140" t="n"/>
    </row>
    <row customHeight="1" ht="15.75" r="443" s="75">
      <c r="A443" s="137" t="n">
        <v>0.005</v>
      </c>
      <c r="B443" s="138">
        <f>IF('Time Series Inputs'!A443="","",'Time Series Inputs'!A443)</f>
        <v/>
      </c>
      <c r="C443" s="139">
        <f>IF('Time Series Inputs'!B443="","",'Time Series Inputs'!B443)</f>
        <v/>
      </c>
      <c r="D443" s="139">
        <f>IF('Time Series Inputs'!C443="","",'Time Series Inputs'!C443)</f>
        <v/>
      </c>
      <c r="E443" s="140" t="n"/>
      <c r="F443" s="140" t="n"/>
      <c r="G443" s="140" t="n"/>
      <c r="H443" s="140" t="n"/>
      <c r="I443" s="140" t="n"/>
      <c r="J443" s="140" t="n"/>
      <c r="K443" s="140" t="n"/>
      <c r="L443" s="140" t="n"/>
      <c r="M443" s="140" t="n"/>
      <c r="N443" s="140" t="n"/>
      <c r="O443" s="140" t="n"/>
      <c r="P443" s="140" t="n"/>
      <c r="Q443" s="140" t="n"/>
      <c r="R443" s="140" t="n"/>
      <c r="S443" s="140" t="n"/>
    </row>
    <row customHeight="1" ht="15.75" r="444" s="75">
      <c r="A444" s="137" t="n">
        <v>0.005</v>
      </c>
      <c r="B444" s="138">
        <f>IF('Time Series Inputs'!A444="","",'Time Series Inputs'!A444)</f>
        <v/>
      </c>
      <c r="C444" s="139">
        <f>IF('Time Series Inputs'!B444="","",'Time Series Inputs'!B444)</f>
        <v/>
      </c>
      <c r="D444" s="139">
        <f>IF('Time Series Inputs'!C444="","",'Time Series Inputs'!C444)</f>
        <v/>
      </c>
      <c r="E444" s="140" t="n"/>
      <c r="F444" s="140" t="n"/>
      <c r="G444" s="140" t="n"/>
      <c r="H444" s="140" t="n"/>
      <c r="I444" s="140" t="n"/>
      <c r="J444" s="140" t="n"/>
      <c r="K444" s="140" t="n"/>
      <c r="L444" s="140" t="n"/>
      <c r="M444" s="140" t="n"/>
      <c r="N444" s="140" t="n"/>
      <c r="O444" s="140" t="n"/>
      <c r="P444" s="140" t="n"/>
      <c r="Q444" s="140" t="n"/>
      <c r="R444" s="140" t="n"/>
      <c r="S444" s="140" t="n"/>
    </row>
    <row customHeight="1" ht="15.75" r="445" s="75">
      <c r="A445" s="137" t="n">
        <v>0.005</v>
      </c>
      <c r="B445" s="138">
        <f>IF('Time Series Inputs'!A445="","",'Time Series Inputs'!A445)</f>
        <v/>
      </c>
      <c r="C445" s="139">
        <f>IF('Time Series Inputs'!B445="","",'Time Series Inputs'!B445)</f>
        <v/>
      </c>
      <c r="D445" s="139">
        <f>IF('Time Series Inputs'!C445="","",'Time Series Inputs'!C445)</f>
        <v/>
      </c>
      <c r="E445" s="140" t="n"/>
      <c r="F445" s="140" t="n"/>
      <c r="G445" s="140" t="n"/>
      <c r="H445" s="140" t="n"/>
      <c r="I445" s="140" t="n"/>
      <c r="J445" s="140" t="n"/>
      <c r="K445" s="140" t="n"/>
      <c r="L445" s="140" t="n"/>
      <c r="M445" s="140" t="n"/>
      <c r="N445" s="140" t="n"/>
      <c r="O445" s="140" t="n"/>
      <c r="P445" s="140" t="n"/>
      <c r="Q445" s="140" t="n"/>
      <c r="R445" s="140" t="n"/>
      <c r="S445" s="140" t="n"/>
    </row>
    <row customHeight="1" ht="15.75" r="446" s="75">
      <c r="A446" s="137" t="n">
        <v>0.005</v>
      </c>
      <c r="B446" s="138">
        <f>IF('Time Series Inputs'!A446="","",'Time Series Inputs'!A446)</f>
        <v/>
      </c>
      <c r="C446" s="139">
        <f>IF('Time Series Inputs'!B446="","",'Time Series Inputs'!B446)</f>
        <v/>
      </c>
      <c r="D446" s="139">
        <f>IF('Time Series Inputs'!C446="","",'Time Series Inputs'!C446)</f>
        <v/>
      </c>
      <c r="E446" s="140" t="n"/>
      <c r="F446" s="140" t="n"/>
      <c r="G446" s="140" t="n"/>
      <c r="H446" s="140" t="n"/>
      <c r="I446" s="140" t="n"/>
      <c r="J446" s="140" t="n"/>
      <c r="K446" s="140" t="n"/>
      <c r="L446" s="140" t="n"/>
      <c r="M446" s="140" t="n"/>
      <c r="N446" s="140" t="n"/>
      <c r="O446" s="140" t="n"/>
      <c r="P446" s="140" t="n"/>
      <c r="Q446" s="140" t="n"/>
      <c r="R446" s="140" t="n"/>
      <c r="S446" s="140" t="n"/>
    </row>
    <row customHeight="1" ht="15.75" r="447" s="75">
      <c r="A447" s="137" t="n">
        <v>0.005</v>
      </c>
      <c r="B447" s="138">
        <f>IF('Time Series Inputs'!A447="","",'Time Series Inputs'!A447)</f>
        <v/>
      </c>
      <c r="C447" s="139">
        <f>IF('Time Series Inputs'!B447="","",'Time Series Inputs'!B447)</f>
        <v/>
      </c>
      <c r="D447" s="139">
        <f>IF('Time Series Inputs'!C447="","",'Time Series Inputs'!C447)</f>
        <v/>
      </c>
      <c r="E447" s="140" t="n"/>
      <c r="F447" s="140" t="n"/>
      <c r="G447" s="140" t="n"/>
      <c r="H447" s="140" t="n"/>
      <c r="I447" s="140" t="n"/>
      <c r="J447" s="140" t="n"/>
      <c r="K447" s="140" t="n"/>
      <c r="L447" s="140" t="n"/>
      <c r="M447" s="140" t="n"/>
      <c r="N447" s="140" t="n"/>
      <c r="O447" s="140" t="n"/>
      <c r="P447" s="140" t="n"/>
      <c r="Q447" s="140" t="n"/>
      <c r="R447" s="140" t="n"/>
      <c r="S447" s="140" t="n"/>
    </row>
    <row customHeight="1" ht="15.75" r="448" s="75">
      <c r="A448" s="137" t="n">
        <v>0.005</v>
      </c>
      <c r="B448" s="138">
        <f>IF('Time Series Inputs'!A448="","",'Time Series Inputs'!A448)</f>
        <v/>
      </c>
      <c r="C448" s="139">
        <f>IF('Time Series Inputs'!B448="","",'Time Series Inputs'!B448)</f>
        <v/>
      </c>
      <c r="D448" s="139">
        <f>IF('Time Series Inputs'!C448="","",'Time Series Inputs'!C448)</f>
        <v/>
      </c>
      <c r="E448" s="140" t="n"/>
      <c r="F448" s="140" t="n"/>
      <c r="G448" s="140" t="n"/>
      <c r="H448" s="140" t="n"/>
      <c r="I448" s="140" t="n"/>
      <c r="J448" s="140" t="n"/>
      <c r="K448" s="140" t="n"/>
      <c r="L448" s="140" t="n"/>
      <c r="M448" s="140" t="n"/>
      <c r="N448" s="140" t="n"/>
      <c r="O448" s="140" t="n"/>
      <c r="P448" s="140" t="n"/>
      <c r="Q448" s="140" t="n"/>
      <c r="R448" s="140" t="n"/>
      <c r="S448" s="140" t="n"/>
    </row>
    <row customHeight="1" ht="15.75" r="449" s="75">
      <c r="A449" s="137" t="n">
        <v>0.005</v>
      </c>
      <c r="B449" s="138">
        <f>IF('Time Series Inputs'!A449="","",'Time Series Inputs'!A449)</f>
        <v/>
      </c>
      <c r="C449" s="139">
        <f>IF('Time Series Inputs'!B449="","",'Time Series Inputs'!B449)</f>
        <v/>
      </c>
      <c r="D449" s="139">
        <f>IF('Time Series Inputs'!C449="","",'Time Series Inputs'!C449)</f>
        <v/>
      </c>
      <c r="E449" s="140" t="n"/>
      <c r="F449" s="140" t="n"/>
      <c r="G449" s="140" t="n"/>
      <c r="H449" s="140" t="n"/>
      <c r="I449" s="140" t="n"/>
      <c r="J449" s="140" t="n"/>
      <c r="K449" s="140" t="n"/>
      <c r="L449" s="140" t="n"/>
      <c r="M449" s="140" t="n"/>
      <c r="N449" s="140" t="n"/>
      <c r="O449" s="140" t="n"/>
      <c r="P449" s="140" t="n"/>
      <c r="Q449" s="140" t="n"/>
      <c r="R449" s="140" t="n"/>
      <c r="S449" s="140" t="n"/>
    </row>
    <row customHeight="1" ht="15.75" r="450" s="75">
      <c r="A450" s="137" t="n">
        <v>0.005</v>
      </c>
      <c r="B450" s="138">
        <f>IF('Time Series Inputs'!A450="","",'Time Series Inputs'!A450)</f>
        <v/>
      </c>
      <c r="C450" s="139">
        <f>IF('Time Series Inputs'!B450="","",'Time Series Inputs'!B450)</f>
        <v/>
      </c>
      <c r="D450" s="139">
        <f>IF('Time Series Inputs'!C450="","",'Time Series Inputs'!C450)</f>
        <v/>
      </c>
      <c r="E450" s="140" t="n"/>
      <c r="F450" s="140" t="n"/>
      <c r="G450" s="140" t="n"/>
      <c r="H450" s="140" t="n"/>
      <c r="I450" s="140" t="n"/>
      <c r="J450" s="140" t="n"/>
      <c r="K450" s="140" t="n"/>
      <c r="L450" s="140" t="n"/>
      <c r="M450" s="140" t="n"/>
      <c r="N450" s="140" t="n"/>
      <c r="O450" s="140" t="n"/>
      <c r="P450" s="140" t="n"/>
      <c r="Q450" s="140" t="n"/>
      <c r="R450" s="140" t="n"/>
      <c r="S450" s="140" t="n"/>
    </row>
    <row customHeight="1" ht="15.75" r="451" s="75">
      <c r="A451" s="137" t="n">
        <v>0.005</v>
      </c>
      <c r="B451" s="138">
        <f>IF('Time Series Inputs'!A451="","",'Time Series Inputs'!A451)</f>
        <v/>
      </c>
      <c r="C451" s="139">
        <f>IF('Time Series Inputs'!B451="","",'Time Series Inputs'!B451)</f>
        <v/>
      </c>
      <c r="D451" s="139">
        <f>IF('Time Series Inputs'!C451="","",'Time Series Inputs'!C451)</f>
        <v/>
      </c>
      <c r="E451" s="140" t="n"/>
      <c r="F451" s="140" t="n"/>
      <c r="G451" s="140" t="n"/>
      <c r="H451" s="140" t="n"/>
      <c r="I451" s="140" t="n"/>
      <c r="J451" s="140" t="n"/>
      <c r="K451" s="140" t="n"/>
      <c r="L451" s="140" t="n"/>
      <c r="M451" s="140" t="n"/>
      <c r="N451" s="140" t="n"/>
      <c r="O451" s="140" t="n"/>
      <c r="P451" s="140" t="n"/>
      <c r="Q451" s="140" t="n"/>
      <c r="R451" s="140" t="n"/>
      <c r="S451" s="140" t="n"/>
    </row>
    <row customHeight="1" ht="15.75" r="452" s="75">
      <c r="A452" s="137" t="n">
        <v>0.005</v>
      </c>
      <c r="B452" s="138">
        <f>IF('Time Series Inputs'!A452="","",'Time Series Inputs'!A452)</f>
        <v/>
      </c>
      <c r="C452" s="139">
        <f>IF('Time Series Inputs'!B452="","",'Time Series Inputs'!B452)</f>
        <v/>
      </c>
      <c r="D452" s="139">
        <f>IF('Time Series Inputs'!C452="","",'Time Series Inputs'!C452)</f>
        <v/>
      </c>
      <c r="E452" s="140" t="n"/>
      <c r="F452" s="140" t="n"/>
      <c r="G452" s="140" t="n"/>
      <c r="H452" s="140" t="n"/>
      <c r="I452" s="140" t="n"/>
      <c r="J452" s="140" t="n"/>
      <c r="K452" s="140" t="n"/>
      <c r="L452" s="140" t="n"/>
      <c r="M452" s="140" t="n"/>
      <c r="N452" s="140" t="n"/>
      <c r="O452" s="140" t="n"/>
      <c r="P452" s="140" t="n"/>
      <c r="Q452" s="140" t="n"/>
      <c r="R452" s="140" t="n"/>
      <c r="S452" s="140" t="n"/>
    </row>
    <row customHeight="1" ht="15.75" r="453" s="75">
      <c r="A453" s="137" t="n">
        <v>0.005</v>
      </c>
      <c r="B453" s="138">
        <f>IF('Time Series Inputs'!A453="","",'Time Series Inputs'!A453)</f>
        <v/>
      </c>
      <c r="C453" s="139">
        <f>IF('Time Series Inputs'!B453="","",'Time Series Inputs'!B453)</f>
        <v/>
      </c>
      <c r="D453" s="139">
        <f>IF('Time Series Inputs'!C453="","",'Time Series Inputs'!C453)</f>
        <v/>
      </c>
      <c r="E453" s="140" t="n"/>
      <c r="F453" s="140" t="n"/>
      <c r="G453" s="140" t="n"/>
      <c r="H453" s="140" t="n"/>
      <c r="I453" s="140" t="n"/>
      <c r="J453" s="140" t="n"/>
      <c r="K453" s="140" t="n"/>
      <c r="L453" s="140" t="n"/>
      <c r="M453" s="140" t="n"/>
      <c r="N453" s="140" t="n"/>
      <c r="O453" s="140" t="n"/>
      <c r="P453" s="140" t="n"/>
      <c r="Q453" s="140" t="n"/>
      <c r="R453" s="140" t="n"/>
      <c r="S453" s="140" t="n"/>
    </row>
    <row customHeight="1" ht="15.75" r="454" s="75">
      <c r="A454" s="137" t="n">
        <v>0.005</v>
      </c>
      <c r="B454" s="138">
        <f>IF('Time Series Inputs'!A454="","",'Time Series Inputs'!A454)</f>
        <v/>
      </c>
      <c r="C454" s="139">
        <f>IF('Time Series Inputs'!B454="","",'Time Series Inputs'!B454)</f>
        <v/>
      </c>
      <c r="D454" s="139">
        <f>IF('Time Series Inputs'!C454="","",'Time Series Inputs'!C454)</f>
        <v/>
      </c>
      <c r="E454" s="140" t="n"/>
      <c r="F454" s="140" t="n"/>
      <c r="G454" s="140" t="n"/>
      <c r="H454" s="140" t="n"/>
      <c r="I454" s="140" t="n"/>
      <c r="J454" s="140" t="n"/>
      <c r="K454" s="140" t="n"/>
      <c r="L454" s="140" t="n"/>
      <c r="M454" s="140" t="n"/>
      <c r="N454" s="140" t="n"/>
      <c r="O454" s="140" t="n"/>
      <c r="P454" s="140" t="n"/>
      <c r="Q454" s="140" t="n"/>
      <c r="R454" s="140" t="n"/>
      <c r="S454" s="140" t="n"/>
    </row>
    <row customHeight="1" ht="15.75" r="455" s="75">
      <c r="A455" s="137" t="n">
        <v>0.005</v>
      </c>
      <c r="B455" s="138">
        <f>IF('Time Series Inputs'!A455="","",'Time Series Inputs'!A455)</f>
        <v/>
      </c>
      <c r="C455" s="139">
        <f>IF('Time Series Inputs'!B455="","",'Time Series Inputs'!B455)</f>
        <v/>
      </c>
      <c r="D455" s="139">
        <f>IF('Time Series Inputs'!C455="","",'Time Series Inputs'!C455)</f>
        <v/>
      </c>
      <c r="E455" s="140" t="n"/>
      <c r="F455" s="140" t="n"/>
      <c r="G455" s="140" t="n"/>
      <c r="H455" s="140" t="n"/>
      <c r="I455" s="140" t="n"/>
      <c r="J455" s="140" t="n"/>
      <c r="K455" s="140" t="n"/>
      <c r="L455" s="140" t="n"/>
      <c r="M455" s="140" t="n"/>
      <c r="N455" s="140" t="n"/>
      <c r="O455" s="140" t="n"/>
      <c r="P455" s="140" t="n"/>
      <c r="Q455" s="140" t="n"/>
      <c r="R455" s="140" t="n"/>
      <c r="S455" s="140" t="n"/>
    </row>
    <row customHeight="1" ht="15.75" r="456" s="75">
      <c r="A456" s="137" t="n">
        <v>0.005</v>
      </c>
      <c r="B456" s="138">
        <f>IF('Time Series Inputs'!A456="","",'Time Series Inputs'!A456)</f>
        <v/>
      </c>
      <c r="C456" s="139">
        <f>IF('Time Series Inputs'!B456="","",'Time Series Inputs'!B456)</f>
        <v/>
      </c>
      <c r="D456" s="139">
        <f>IF('Time Series Inputs'!C456="","",'Time Series Inputs'!C456)</f>
        <v/>
      </c>
      <c r="E456" s="140" t="n"/>
      <c r="F456" s="140" t="n"/>
      <c r="G456" s="140" t="n"/>
      <c r="H456" s="140" t="n"/>
      <c r="I456" s="140" t="n"/>
      <c r="J456" s="140" t="n"/>
      <c r="K456" s="140" t="n"/>
      <c r="L456" s="140" t="n"/>
      <c r="M456" s="140" t="n"/>
      <c r="N456" s="140" t="n"/>
      <c r="O456" s="140" t="n"/>
      <c r="P456" s="140" t="n"/>
      <c r="Q456" s="140" t="n"/>
      <c r="R456" s="140" t="n"/>
      <c r="S456" s="140" t="n"/>
    </row>
    <row customHeight="1" ht="15.75" r="457" s="75">
      <c r="A457" s="137" t="n">
        <v>0.005</v>
      </c>
      <c r="B457" s="138">
        <f>IF('Time Series Inputs'!A457="","",'Time Series Inputs'!A457)</f>
        <v/>
      </c>
      <c r="C457" s="139">
        <f>IF('Time Series Inputs'!B457="","",'Time Series Inputs'!B457)</f>
        <v/>
      </c>
      <c r="D457" s="139">
        <f>IF('Time Series Inputs'!C457="","",'Time Series Inputs'!C457)</f>
        <v/>
      </c>
      <c r="E457" s="140" t="n"/>
      <c r="F457" s="140" t="n"/>
      <c r="G457" s="140" t="n"/>
      <c r="H457" s="140" t="n"/>
      <c r="I457" s="140" t="n"/>
      <c r="J457" s="140" t="n"/>
      <c r="K457" s="140" t="n"/>
      <c r="L457" s="140" t="n"/>
      <c r="M457" s="140" t="n"/>
      <c r="N457" s="140" t="n"/>
      <c r="O457" s="140" t="n"/>
      <c r="P457" s="140" t="n"/>
      <c r="Q457" s="140" t="n"/>
      <c r="R457" s="140" t="n"/>
      <c r="S457" s="140" t="n"/>
    </row>
    <row customHeight="1" ht="15.75" r="458" s="75">
      <c r="A458" s="137" t="n">
        <v>0.005</v>
      </c>
      <c r="B458" s="138">
        <f>IF('Time Series Inputs'!A458="","",'Time Series Inputs'!A458)</f>
        <v/>
      </c>
      <c r="C458" s="139">
        <f>IF('Time Series Inputs'!B458="","",'Time Series Inputs'!B458)</f>
        <v/>
      </c>
      <c r="D458" s="139">
        <f>IF('Time Series Inputs'!C458="","",'Time Series Inputs'!C458)</f>
        <v/>
      </c>
      <c r="E458" s="140" t="n"/>
      <c r="F458" s="140" t="n"/>
      <c r="G458" s="140" t="n"/>
      <c r="H458" s="140" t="n"/>
      <c r="I458" s="140" t="n"/>
      <c r="J458" s="140" t="n"/>
      <c r="K458" s="140" t="n"/>
      <c r="L458" s="140" t="n"/>
      <c r="M458" s="140" t="n"/>
      <c r="N458" s="140" t="n"/>
      <c r="O458" s="140" t="n"/>
      <c r="P458" s="140" t="n"/>
      <c r="Q458" s="140" t="n"/>
      <c r="R458" s="140" t="n"/>
      <c r="S458" s="140" t="n"/>
    </row>
    <row customHeight="1" ht="15.75" r="459" s="75">
      <c r="A459" s="137" t="n">
        <v>0.005</v>
      </c>
      <c r="B459" s="138">
        <f>IF('Time Series Inputs'!A459="","",'Time Series Inputs'!A459)</f>
        <v/>
      </c>
      <c r="C459" s="139">
        <f>IF('Time Series Inputs'!B459="","",'Time Series Inputs'!B459)</f>
        <v/>
      </c>
      <c r="D459" s="139">
        <f>IF('Time Series Inputs'!C459="","",'Time Series Inputs'!C459)</f>
        <v/>
      </c>
      <c r="E459" s="140" t="n"/>
      <c r="F459" s="140" t="n"/>
      <c r="G459" s="140" t="n"/>
      <c r="H459" s="140" t="n"/>
      <c r="I459" s="140" t="n"/>
      <c r="J459" s="140" t="n"/>
      <c r="K459" s="140" t="n"/>
      <c r="L459" s="140" t="n"/>
      <c r="M459" s="140" t="n"/>
      <c r="N459" s="140" t="n"/>
      <c r="O459" s="140" t="n"/>
      <c r="P459" s="140" t="n"/>
      <c r="Q459" s="140" t="n"/>
      <c r="R459" s="140" t="n"/>
      <c r="S459" s="140" t="n"/>
    </row>
    <row customHeight="1" ht="15.75" r="460" s="75">
      <c r="A460" s="137" t="n">
        <v>0.005</v>
      </c>
      <c r="B460" s="138">
        <f>IF('Time Series Inputs'!A460="","",'Time Series Inputs'!A460)</f>
        <v/>
      </c>
      <c r="C460" s="139">
        <f>IF('Time Series Inputs'!B460="","",'Time Series Inputs'!B460)</f>
        <v/>
      </c>
      <c r="D460" s="139">
        <f>IF('Time Series Inputs'!C460="","",'Time Series Inputs'!C460)</f>
        <v/>
      </c>
      <c r="E460" s="140" t="n"/>
      <c r="F460" s="140" t="n"/>
      <c r="G460" s="140" t="n"/>
      <c r="H460" s="140" t="n"/>
      <c r="I460" s="140" t="n"/>
      <c r="J460" s="140" t="n"/>
      <c r="K460" s="140" t="n"/>
      <c r="L460" s="140" t="n"/>
      <c r="M460" s="140" t="n"/>
      <c r="N460" s="140" t="n"/>
      <c r="O460" s="140" t="n"/>
      <c r="P460" s="140" t="n"/>
      <c r="Q460" s="140" t="n"/>
      <c r="R460" s="140" t="n"/>
      <c r="S460" s="140" t="n"/>
    </row>
    <row customHeight="1" ht="15.75" r="461" s="75">
      <c r="A461" s="137" t="n">
        <v>0.005</v>
      </c>
      <c r="B461" s="138">
        <f>IF('Time Series Inputs'!A461="","",'Time Series Inputs'!A461)</f>
        <v/>
      </c>
      <c r="C461" s="139">
        <f>IF('Time Series Inputs'!B461="","",'Time Series Inputs'!B461)</f>
        <v/>
      </c>
      <c r="D461" s="139">
        <f>IF('Time Series Inputs'!C461="","",'Time Series Inputs'!C461)</f>
        <v/>
      </c>
      <c r="E461" s="140" t="n"/>
      <c r="F461" s="140" t="n"/>
      <c r="G461" s="140" t="n"/>
      <c r="H461" s="140" t="n"/>
      <c r="I461" s="140" t="n"/>
      <c r="J461" s="140" t="n"/>
      <c r="K461" s="140" t="n"/>
      <c r="L461" s="140" t="n"/>
      <c r="M461" s="140" t="n"/>
      <c r="N461" s="140" t="n"/>
      <c r="O461" s="140" t="n"/>
      <c r="P461" s="140" t="n"/>
      <c r="Q461" s="140" t="n"/>
      <c r="R461" s="140" t="n"/>
      <c r="S461" s="140" t="n"/>
    </row>
    <row customHeight="1" ht="15.75" r="462" s="75">
      <c r="A462" s="137" t="n">
        <v>0.005</v>
      </c>
      <c r="B462" s="138">
        <f>IF('Time Series Inputs'!A462="","",'Time Series Inputs'!A462)</f>
        <v/>
      </c>
      <c r="C462" s="139">
        <f>IF('Time Series Inputs'!B462="","",'Time Series Inputs'!B462)</f>
        <v/>
      </c>
      <c r="D462" s="139">
        <f>IF('Time Series Inputs'!C462="","",'Time Series Inputs'!C462)</f>
        <v/>
      </c>
      <c r="E462" s="140" t="n"/>
      <c r="F462" s="140" t="n"/>
      <c r="G462" s="140" t="n"/>
      <c r="H462" s="140" t="n"/>
      <c r="I462" s="140" t="n"/>
      <c r="J462" s="140" t="n"/>
      <c r="K462" s="140" t="n"/>
      <c r="L462" s="140" t="n"/>
      <c r="M462" s="140" t="n"/>
      <c r="N462" s="140" t="n"/>
      <c r="O462" s="140" t="n"/>
      <c r="P462" s="140" t="n"/>
      <c r="Q462" s="140" t="n"/>
      <c r="R462" s="140" t="n"/>
      <c r="S462" s="140" t="n"/>
    </row>
    <row customHeight="1" ht="15.75" r="463" s="75">
      <c r="A463" s="137" t="n">
        <v>0.005</v>
      </c>
      <c r="B463" s="138">
        <f>IF('Time Series Inputs'!A463="","",'Time Series Inputs'!A463)</f>
        <v/>
      </c>
      <c r="C463" s="139">
        <f>IF('Time Series Inputs'!B463="","",'Time Series Inputs'!B463)</f>
        <v/>
      </c>
      <c r="D463" s="139">
        <f>IF('Time Series Inputs'!C463="","",'Time Series Inputs'!C463)</f>
        <v/>
      </c>
      <c r="E463" s="140" t="n"/>
      <c r="F463" s="140" t="n"/>
      <c r="G463" s="140" t="n"/>
      <c r="H463" s="140" t="n"/>
      <c r="I463" s="140" t="n"/>
      <c r="J463" s="140" t="n"/>
      <c r="K463" s="140" t="n"/>
      <c r="L463" s="140" t="n"/>
      <c r="M463" s="140" t="n"/>
      <c r="N463" s="140" t="n"/>
      <c r="O463" s="140" t="n"/>
      <c r="P463" s="140" t="n"/>
      <c r="Q463" s="140" t="n"/>
      <c r="R463" s="140" t="n"/>
      <c r="S463" s="140" t="n"/>
    </row>
    <row customHeight="1" ht="15.75" r="464" s="75">
      <c r="A464" s="137" t="n">
        <v>0.005</v>
      </c>
      <c r="B464" s="138">
        <f>IF('Time Series Inputs'!A464="","",'Time Series Inputs'!A464)</f>
        <v/>
      </c>
      <c r="C464" s="139">
        <f>IF('Time Series Inputs'!B464="","",'Time Series Inputs'!B464)</f>
        <v/>
      </c>
      <c r="D464" s="139">
        <f>IF('Time Series Inputs'!C464="","",'Time Series Inputs'!C464)</f>
        <v/>
      </c>
      <c r="E464" s="140" t="n"/>
      <c r="F464" s="140" t="n"/>
      <c r="G464" s="140" t="n"/>
      <c r="H464" s="140" t="n"/>
      <c r="I464" s="140" t="n"/>
      <c r="J464" s="140" t="n"/>
      <c r="K464" s="140" t="n"/>
      <c r="L464" s="140" t="n"/>
      <c r="M464" s="140" t="n"/>
      <c r="N464" s="140" t="n"/>
      <c r="O464" s="140" t="n"/>
      <c r="P464" s="140" t="n"/>
      <c r="Q464" s="140" t="n"/>
      <c r="R464" s="140" t="n"/>
      <c r="S464" s="140" t="n"/>
    </row>
    <row customHeight="1" ht="15.75" r="465" s="75">
      <c r="A465" s="137" t="n">
        <v>0.005</v>
      </c>
      <c r="B465" s="138">
        <f>IF('Time Series Inputs'!A465="","",'Time Series Inputs'!A465)</f>
        <v/>
      </c>
      <c r="C465" s="139">
        <f>IF('Time Series Inputs'!B465="","",'Time Series Inputs'!B465)</f>
        <v/>
      </c>
      <c r="D465" s="139">
        <f>IF('Time Series Inputs'!C465="","",'Time Series Inputs'!C465)</f>
        <v/>
      </c>
      <c r="E465" s="140" t="n"/>
      <c r="F465" s="140" t="n"/>
      <c r="G465" s="140" t="n"/>
      <c r="H465" s="140" t="n"/>
      <c r="I465" s="140" t="n"/>
      <c r="J465" s="140" t="n"/>
      <c r="K465" s="140" t="n"/>
      <c r="L465" s="140" t="n"/>
      <c r="M465" s="140" t="n"/>
      <c r="N465" s="140" t="n"/>
      <c r="O465" s="140" t="n"/>
      <c r="P465" s="140" t="n"/>
      <c r="Q465" s="140" t="n"/>
      <c r="R465" s="140" t="n"/>
      <c r="S465" s="140" t="n"/>
    </row>
    <row customHeight="1" ht="15.75" r="466" s="75">
      <c r="A466" s="137" t="n">
        <v>0.005</v>
      </c>
      <c r="B466" s="138">
        <f>IF('Time Series Inputs'!A466="","",'Time Series Inputs'!A466)</f>
        <v/>
      </c>
      <c r="C466" s="139">
        <f>IF('Time Series Inputs'!B466="","",'Time Series Inputs'!B466)</f>
        <v/>
      </c>
      <c r="D466" s="139">
        <f>IF('Time Series Inputs'!C466="","",'Time Series Inputs'!C466)</f>
        <v/>
      </c>
      <c r="E466" s="140" t="n"/>
      <c r="F466" s="140" t="n"/>
      <c r="G466" s="140" t="n"/>
      <c r="H466" s="140" t="n"/>
      <c r="I466" s="140" t="n"/>
      <c r="J466" s="140" t="n"/>
      <c r="K466" s="140" t="n"/>
      <c r="L466" s="140" t="n"/>
      <c r="M466" s="140" t="n"/>
      <c r="N466" s="140" t="n"/>
      <c r="O466" s="140" t="n"/>
      <c r="P466" s="140" t="n"/>
      <c r="Q466" s="140" t="n"/>
      <c r="R466" s="140" t="n"/>
      <c r="S466" s="140" t="n"/>
    </row>
    <row customHeight="1" ht="15.75" r="467" s="75">
      <c r="A467" s="137" t="n">
        <v>0.005</v>
      </c>
      <c r="B467" s="138">
        <f>IF('Time Series Inputs'!A467="","",'Time Series Inputs'!A467)</f>
        <v/>
      </c>
      <c r="C467" s="139">
        <f>IF('Time Series Inputs'!B467="","",'Time Series Inputs'!B467)</f>
        <v/>
      </c>
      <c r="D467" s="139">
        <f>IF('Time Series Inputs'!C467="","",'Time Series Inputs'!C467)</f>
        <v/>
      </c>
      <c r="E467" s="140" t="n"/>
      <c r="F467" s="140" t="n"/>
      <c r="G467" s="140" t="n"/>
      <c r="H467" s="140" t="n"/>
      <c r="I467" s="140" t="n"/>
      <c r="J467" s="140" t="n"/>
      <c r="K467" s="140" t="n"/>
      <c r="L467" s="140" t="n"/>
      <c r="M467" s="140" t="n"/>
      <c r="N467" s="140" t="n"/>
      <c r="O467" s="140" t="n"/>
      <c r="P467" s="140" t="n"/>
      <c r="Q467" s="140" t="n"/>
      <c r="R467" s="140" t="n"/>
      <c r="S467" s="140" t="n"/>
    </row>
    <row customHeight="1" ht="15.75" r="468" s="75">
      <c r="A468" s="137" t="n">
        <v>0.005</v>
      </c>
      <c r="B468" s="138">
        <f>IF('Time Series Inputs'!A468="","",'Time Series Inputs'!A468)</f>
        <v/>
      </c>
      <c r="C468" s="139">
        <f>IF('Time Series Inputs'!B468="","",'Time Series Inputs'!B468)</f>
        <v/>
      </c>
      <c r="D468" s="139">
        <f>IF('Time Series Inputs'!C468="","",'Time Series Inputs'!C468)</f>
        <v/>
      </c>
      <c r="E468" s="140" t="n"/>
      <c r="F468" s="140" t="n"/>
      <c r="G468" s="140" t="n"/>
      <c r="H468" s="140" t="n"/>
      <c r="I468" s="140" t="n"/>
      <c r="J468" s="140" t="n"/>
      <c r="K468" s="140" t="n"/>
      <c r="L468" s="140" t="n"/>
      <c r="M468" s="140" t="n"/>
      <c r="N468" s="140" t="n"/>
      <c r="O468" s="140" t="n"/>
      <c r="P468" s="140" t="n"/>
      <c r="Q468" s="140" t="n"/>
      <c r="R468" s="140" t="n"/>
      <c r="S468" s="140" t="n"/>
    </row>
    <row customHeight="1" ht="15.75" r="469" s="75">
      <c r="A469" s="137" t="n">
        <v>0.005</v>
      </c>
      <c r="B469" s="138">
        <f>IF('Time Series Inputs'!A469="","",'Time Series Inputs'!A469)</f>
        <v/>
      </c>
      <c r="C469" s="139">
        <f>IF('Time Series Inputs'!B469="","",'Time Series Inputs'!B469)</f>
        <v/>
      </c>
      <c r="D469" s="139">
        <f>IF('Time Series Inputs'!C469="","",'Time Series Inputs'!C469)</f>
        <v/>
      </c>
      <c r="E469" s="140" t="n"/>
      <c r="F469" s="140" t="n"/>
      <c r="G469" s="140" t="n"/>
      <c r="H469" s="140" t="n"/>
      <c r="I469" s="140" t="n"/>
      <c r="J469" s="140" t="n"/>
      <c r="K469" s="140" t="n"/>
      <c r="L469" s="140" t="n"/>
      <c r="M469" s="140" t="n"/>
      <c r="N469" s="140" t="n"/>
      <c r="O469" s="140" t="n"/>
      <c r="P469" s="140" t="n"/>
      <c r="Q469" s="140" t="n"/>
      <c r="R469" s="140" t="n"/>
      <c r="S469" s="140" t="n"/>
    </row>
    <row customHeight="1" ht="15.75" r="470" s="75">
      <c r="A470" s="137" t="n">
        <v>0.005</v>
      </c>
      <c r="B470" s="138">
        <f>IF('Time Series Inputs'!A470="","",'Time Series Inputs'!A470)</f>
        <v/>
      </c>
      <c r="C470" s="139">
        <f>IF('Time Series Inputs'!B470="","",'Time Series Inputs'!B470)</f>
        <v/>
      </c>
      <c r="D470" s="139">
        <f>IF('Time Series Inputs'!C470="","",'Time Series Inputs'!C470)</f>
        <v/>
      </c>
      <c r="E470" s="140" t="n"/>
      <c r="F470" s="140" t="n"/>
      <c r="G470" s="140" t="n"/>
      <c r="H470" s="140" t="n"/>
      <c r="I470" s="140" t="n"/>
      <c r="J470" s="140" t="n"/>
      <c r="K470" s="140" t="n"/>
      <c r="L470" s="140" t="n"/>
      <c r="M470" s="140" t="n"/>
      <c r="N470" s="140" t="n"/>
      <c r="O470" s="140" t="n"/>
      <c r="P470" s="140" t="n"/>
      <c r="Q470" s="140" t="n"/>
      <c r="R470" s="140" t="n"/>
      <c r="S470" s="140" t="n"/>
    </row>
    <row customHeight="1" ht="15.75" r="471" s="75">
      <c r="A471" s="137" t="n">
        <v>0.005</v>
      </c>
      <c r="B471" s="138">
        <f>IF('Time Series Inputs'!A471="","",'Time Series Inputs'!A471)</f>
        <v/>
      </c>
      <c r="C471" s="139">
        <f>IF('Time Series Inputs'!B471="","",'Time Series Inputs'!B471)</f>
        <v/>
      </c>
      <c r="D471" s="139">
        <f>IF('Time Series Inputs'!C471="","",'Time Series Inputs'!C471)</f>
        <v/>
      </c>
      <c r="E471" s="140" t="n"/>
      <c r="F471" s="140" t="n"/>
      <c r="G471" s="140" t="n"/>
      <c r="H471" s="140" t="n"/>
      <c r="I471" s="140" t="n"/>
      <c r="J471" s="140" t="n"/>
      <c r="K471" s="140" t="n"/>
      <c r="L471" s="140" t="n"/>
      <c r="M471" s="140" t="n"/>
      <c r="N471" s="140" t="n"/>
      <c r="O471" s="140" t="n"/>
      <c r="P471" s="140" t="n"/>
      <c r="Q471" s="140" t="n"/>
      <c r="R471" s="140" t="n"/>
      <c r="S471" s="140" t="n"/>
    </row>
    <row customHeight="1" ht="15.75" r="472" s="75">
      <c r="A472" s="137" t="n">
        <v>0.005</v>
      </c>
      <c r="B472" s="138">
        <f>IF('Time Series Inputs'!A472="","",'Time Series Inputs'!A472)</f>
        <v/>
      </c>
      <c r="C472" s="139">
        <f>IF('Time Series Inputs'!B472="","",'Time Series Inputs'!B472)</f>
        <v/>
      </c>
      <c r="D472" s="139">
        <f>IF('Time Series Inputs'!C472="","",'Time Series Inputs'!C472)</f>
        <v/>
      </c>
      <c r="E472" s="140" t="n"/>
      <c r="F472" s="140" t="n"/>
      <c r="G472" s="140" t="n"/>
      <c r="H472" s="140" t="n"/>
      <c r="I472" s="140" t="n"/>
      <c r="J472" s="140" t="n"/>
      <c r="K472" s="140" t="n"/>
      <c r="L472" s="140" t="n"/>
      <c r="M472" s="140" t="n"/>
      <c r="N472" s="140" t="n"/>
      <c r="O472" s="140" t="n"/>
      <c r="P472" s="140" t="n"/>
      <c r="Q472" s="140" t="n"/>
      <c r="R472" s="140" t="n"/>
      <c r="S472" s="140" t="n"/>
    </row>
    <row customHeight="1" ht="15.75" r="473" s="75">
      <c r="A473" s="137" t="n">
        <v>0.005</v>
      </c>
      <c r="B473" s="138">
        <f>IF('Time Series Inputs'!A473="","",'Time Series Inputs'!A473)</f>
        <v/>
      </c>
      <c r="C473" s="139">
        <f>IF('Time Series Inputs'!B473="","",'Time Series Inputs'!B473)</f>
        <v/>
      </c>
      <c r="D473" s="139">
        <f>IF('Time Series Inputs'!C473="","",'Time Series Inputs'!C473)</f>
        <v/>
      </c>
      <c r="E473" s="140" t="n"/>
      <c r="F473" s="140" t="n"/>
      <c r="G473" s="140" t="n"/>
      <c r="H473" s="140" t="n"/>
      <c r="I473" s="140" t="n"/>
      <c r="J473" s="140" t="n"/>
      <c r="K473" s="140" t="n"/>
      <c r="L473" s="140" t="n"/>
      <c r="M473" s="140" t="n"/>
      <c r="N473" s="140" t="n"/>
      <c r="O473" s="140" t="n"/>
      <c r="P473" s="140" t="n"/>
      <c r="Q473" s="140" t="n"/>
      <c r="R473" s="140" t="n"/>
      <c r="S473" s="140" t="n"/>
    </row>
    <row customHeight="1" ht="15.75" r="474" s="75">
      <c r="A474" s="137" t="n">
        <v>0.005</v>
      </c>
      <c r="B474" s="138">
        <f>IF('Time Series Inputs'!A474="","",'Time Series Inputs'!A474)</f>
        <v/>
      </c>
      <c r="C474" s="139">
        <f>IF('Time Series Inputs'!B474="","",'Time Series Inputs'!B474)</f>
        <v/>
      </c>
      <c r="D474" s="139">
        <f>IF('Time Series Inputs'!C474="","",'Time Series Inputs'!C474)</f>
        <v/>
      </c>
      <c r="E474" s="140" t="n"/>
      <c r="F474" s="140" t="n"/>
      <c r="G474" s="140" t="n"/>
      <c r="H474" s="140" t="n"/>
      <c r="I474" s="140" t="n"/>
      <c r="J474" s="140" t="n"/>
      <c r="K474" s="140" t="n"/>
      <c r="L474" s="140" t="n"/>
      <c r="M474" s="140" t="n"/>
      <c r="N474" s="140" t="n"/>
      <c r="O474" s="140" t="n"/>
      <c r="P474" s="140" t="n"/>
      <c r="Q474" s="140" t="n"/>
      <c r="R474" s="140" t="n"/>
      <c r="S474" s="140" t="n"/>
    </row>
    <row customHeight="1" ht="15.75" r="475" s="75">
      <c r="A475" s="137" t="n">
        <v>0.005</v>
      </c>
      <c r="B475" s="138">
        <f>IF('Time Series Inputs'!A475="","",'Time Series Inputs'!A475)</f>
        <v/>
      </c>
      <c r="C475" s="139">
        <f>IF('Time Series Inputs'!B475="","",'Time Series Inputs'!B475)</f>
        <v/>
      </c>
      <c r="D475" s="139">
        <f>IF('Time Series Inputs'!C475="","",'Time Series Inputs'!C475)</f>
        <v/>
      </c>
      <c r="E475" s="140" t="n"/>
      <c r="F475" s="140" t="n"/>
      <c r="G475" s="140" t="n"/>
      <c r="H475" s="140" t="n"/>
      <c r="I475" s="140" t="n"/>
      <c r="J475" s="140" t="n"/>
      <c r="K475" s="140" t="n"/>
      <c r="L475" s="140" t="n"/>
      <c r="M475" s="140" t="n"/>
      <c r="N475" s="140" t="n"/>
      <c r="O475" s="140" t="n"/>
      <c r="P475" s="140" t="n"/>
      <c r="Q475" s="140" t="n"/>
      <c r="R475" s="140" t="n"/>
      <c r="S475" s="140" t="n"/>
    </row>
    <row customHeight="1" ht="15.75" r="476" s="75">
      <c r="A476" s="137" t="n">
        <v>0.005</v>
      </c>
      <c r="B476" s="138">
        <f>IF('Time Series Inputs'!A476="","",'Time Series Inputs'!A476)</f>
        <v/>
      </c>
      <c r="C476" s="139">
        <f>IF('Time Series Inputs'!B476="","",'Time Series Inputs'!B476)</f>
        <v/>
      </c>
      <c r="D476" s="139">
        <f>IF('Time Series Inputs'!C476="","",'Time Series Inputs'!C476)</f>
        <v/>
      </c>
      <c r="E476" s="140" t="n"/>
      <c r="F476" s="140" t="n"/>
      <c r="G476" s="140" t="n"/>
      <c r="H476" s="140" t="n"/>
      <c r="I476" s="140" t="n"/>
      <c r="J476" s="140" t="n"/>
      <c r="K476" s="140" t="n"/>
      <c r="L476" s="140" t="n"/>
      <c r="M476" s="140" t="n"/>
      <c r="N476" s="140" t="n"/>
      <c r="O476" s="140" t="n"/>
      <c r="P476" s="140" t="n"/>
      <c r="Q476" s="140" t="n"/>
      <c r="R476" s="140" t="n"/>
      <c r="S476" s="140" t="n"/>
    </row>
    <row customHeight="1" ht="15.75" r="477" s="75">
      <c r="A477" s="137" t="n">
        <v>0.005</v>
      </c>
      <c r="B477" s="138">
        <f>IF('Time Series Inputs'!A477="","",'Time Series Inputs'!A477)</f>
        <v/>
      </c>
      <c r="C477" s="139">
        <f>IF('Time Series Inputs'!B477="","",'Time Series Inputs'!B477)</f>
        <v/>
      </c>
      <c r="D477" s="139">
        <f>IF('Time Series Inputs'!C477="","",'Time Series Inputs'!C477)</f>
        <v/>
      </c>
      <c r="E477" s="140" t="n"/>
      <c r="F477" s="140" t="n"/>
      <c r="G477" s="140" t="n"/>
      <c r="H477" s="140" t="n"/>
      <c r="I477" s="140" t="n"/>
      <c r="J477" s="140" t="n"/>
      <c r="K477" s="140" t="n"/>
      <c r="L477" s="140" t="n"/>
      <c r="M477" s="140" t="n"/>
      <c r="N477" s="140" t="n"/>
      <c r="O477" s="140" t="n"/>
      <c r="P477" s="140" t="n"/>
      <c r="Q477" s="140" t="n"/>
      <c r="R477" s="140" t="n"/>
      <c r="S477" s="140" t="n"/>
    </row>
    <row customHeight="1" ht="15.75" r="478" s="75">
      <c r="A478" s="137" t="n">
        <v>0.005</v>
      </c>
      <c r="B478" s="138">
        <f>IF('Time Series Inputs'!A478="","",'Time Series Inputs'!A478)</f>
        <v/>
      </c>
      <c r="C478" s="139">
        <f>IF('Time Series Inputs'!B478="","",'Time Series Inputs'!B478)</f>
        <v/>
      </c>
      <c r="D478" s="139">
        <f>IF('Time Series Inputs'!C478="","",'Time Series Inputs'!C478)</f>
        <v/>
      </c>
      <c r="E478" s="140" t="n"/>
      <c r="F478" s="140" t="n"/>
      <c r="G478" s="140" t="n"/>
      <c r="H478" s="140" t="n"/>
      <c r="I478" s="140" t="n"/>
      <c r="J478" s="140" t="n"/>
      <c r="K478" s="140" t="n"/>
      <c r="L478" s="140" t="n"/>
      <c r="M478" s="140" t="n"/>
      <c r="N478" s="140" t="n"/>
      <c r="O478" s="140" t="n"/>
      <c r="P478" s="140" t="n"/>
      <c r="Q478" s="140" t="n"/>
      <c r="R478" s="140" t="n"/>
      <c r="S478" s="140" t="n"/>
    </row>
    <row customHeight="1" ht="15.75" r="479" s="75">
      <c r="A479" s="137" t="n">
        <v>0.005</v>
      </c>
      <c r="B479" s="138">
        <f>IF('Time Series Inputs'!A479="","",'Time Series Inputs'!A479)</f>
        <v/>
      </c>
      <c r="C479" s="139">
        <f>IF('Time Series Inputs'!B479="","",'Time Series Inputs'!B479)</f>
        <v/>
      </c>
      <c r="D479" s="139">
        <f>IF('Time Series Inputs'!C479="","",'Time Series Inputs'!C479)</f>
        <v/>
      </c>
      <c r="E479" s="140" t="n"/>
      <c r="F479" s="140" t="n"/>
      <c r="G479" s="140" t="n"/>
      <c r="H479" s="140" t="n"/>
      <c r="I479" s="140" t="n"/>
      <c r="J479" s="140" t="n"/>
      <c r="K479" s="140" t="n"/>
      <c r="L479" s="140" t="n"/>
      <c r="M479" s="140" t="n"/>
      <c r="N479" s="140" t="n"/>
      <c r="O479" s="140" t="n"/>
      <c r="P479" s="140" t="n"/>
      <c r="Q479" s="140" t="n"/>
      <c r="R479" s="140" t="n"/>
      <c r="S479" s="140" t="n"/>
    </row>
    <row customHeight="1" ht="15.75" r="480" s="75">
      <c r="A480" s="137" t="n">
        <v>0.005</v>
      </c>
      <c r="B480" s="138">
        <f>IF('Time Series Inputs'!A480="","",'Time Series Inputs'!A480)</f>
        <v/>
      </c>
      <c r="C480" s="139">
        <f>IF('Time Series Inputs'!B480="","",'Time Series Inputs'!B480)</f>
        <v/>
      </c>
      <c r="D480" s="139">
        <f>IF('Time Series Inputs'!C480="","",'Time Series Inputs'!C480)</f>
        <v/>
      </c>
      <c r="E480" s="140" t="n"/>
      <c r="F480" s="140" t="n"/>
      <c r="G480" s="140" t="n"/>
      <c r="H480" s="140" t="n"/>
      <c r="I480" s="140" t="n"/>
      <c r="J480" s="140" t="n"/>
      <c r="K480" s="140" t="n"/>
      <c r="L480" s="140" t="n"/>
      <c r="M480" s="140" t="n"/>
      <c r="N480" s="140" t="n"/>
      <c r="O480" s="140" t="n"/>
      <c r="P480" s="140" t="n"/>
      <c r="Q480" s="140" t="n"/>
      <c r="R480" s="140" t="n"/>
      <c r="S480" s="140" t="n"/>
    </row>
    <row customHeight="1" ht="15.75" r="481" s="75">
      <c r="A481" s="137" t="n">
        <v>0.005</v>
      </c>
      <c r="B481" s="138">
        <f>IF('Time Series Inputs'!A481="","",'Time Series Inputs'!A481)</f>
        <v/>
      </c>
      <c r="C481" s="139">
        <f>IF('Time Series Inputs'!B481="","",'Time Series Inputs'!B481)</f>
        <v/>
      </c>
      <c r="D481" s="139">
        <f>IF('Time Series Inputs'!C481="","",'Time Series Inputs'!C481)</f>
        <v/>
      </c>
      <c r="E481" s="140" t="n"/>
      <c r="F481" s="140" t="n"/>
      <c r="G481" s="140" t="n"/>
      <c r="H481" s="140" t="n"/>
      <c r="I481" s="140" t="n"/>
      <c r="J481" s="140" t="n"/>
      <c r="K481" s="140" t="n"/>
      <c r="L481" s="140" t="n"/>
      <c r="M481" s="140" t="n"/>
      <c r="N481" s="140" t="n"/>
      <c r="O481" s="140" t="n"/>
      <c r="P481" s="140" t="n"/>
      <c r="Q481" s="140" t="n"/>
      <c r="R481" s="140" t="n"/>
      <c r="S481" s="140" t="n"/>
    </row>
    <row customHeight="1" ht="15.75" r="482" s="75">
      <c r="A482" s="137" t="n">
        <v>0.005</v>
      </c>
      <c r="B482" s="138">
        <f>IF('Time Series Inputs'!A482="","",'Time Series Inputs'!A482)</f>
        <v/>
      </c>
      <c r="C482" s="139">
        <f>IF('Time Series Inputs'!B482="","",'Time Series Inputs'!B482)</f>
        <v/>
      </c>
      <c r="D482" s="139">
        <f>IF('Time Series Inputs'!C482="","",'Time Series Inputs'!C482)</f>
        <v/>
      </c>
      <c r="E482" s="140" t="n"/>
      <c r="F482" s="140" t="n"/>
      <c r="G482" s="140" t="n"/>
      <c r="H482" s="140" t="n"/>
      <c r="I482" s="140" t="n"/>
      <c r="J482" s="140" t="n"/>
      <c r="K482" s="140" t="n"/>
      <c r="L482" s="140" t="n"/>
      <c r="M482" s="140" t="n"/>
      <c r="N482" s="140" t="n"/>
      <c r="O482" s="140" t="n"/>
      <c r="P482" s="140" t="n"/>
      <c r="Q482" s="140" t="n"/>
      <c r="R482" s="140" t="n"/>
      <c r="S482" s="140" t="n"/>
    </row>
    <row customHeight="1" ht="15.75" r="483" s="75">
      <c r="A483" s="137" t="n">
        <v>0.005</v>
      </c>
      <c r="B483" s="138">
        <f>IF('Time Series Inputs'!A483="","",'Time Series Inputs'!A483)</f>
        <v/>
      </c>
      <c r="C483" s="139">
        <f>IF('Time Series Inputs'!B483="","",'Time Series Inputs'!B483)</f>
        <v/>
      </c>
      <c r="D483" s="139">
        <f>IF('Time Series Inputs'!C483="","",'Time Series Inputs'!C483)</f>
        <v/>
      </c>
      <c r="E483" s="140" t="n"/>
      <c r="F483" s="140" t="n"/>
      <c r="G483" s="140" t="n"/>
      <c r="H483" s="140" t="n"/>
      <c r="I483" s="140" t="n"/>
      <c r="J483" s="140" t="n"/>
      <c r="K483" s="140" t="n"/>
      <c r="L483" s="140" t="n"/>
      <c r="M483" s="140" t="n"/>
      <c r="N483" s="140" t="n"/>
      <c r="O483" s="140" t="n"/>
      <c r="P483" s="140" t="n"/>
      <c r="Q483" s="140" t="n"/>
      <c r="R483" s="140" t="n"/>
      <c r="S483" s="140" t="n"/>
    </row>
    <row customHeight="1" ht="15.75" r="484" s="75">
      <c r="A484" s="137" t="n">
        <v>0.005</v>
      </c>
      <c r="B484" s="138">
        <f>IF('Time Series Inputs'!A484="","",'Time Series Inputs'!A484)</f>
        <v/>
      </c>
      <c r="C484" s="139">
        <f>IF('Time Series Inputs'!B484="","",'Time Series Inputs'!B484)</f>
        <v/>
      </c>
      <c r="D484" s="139">
        <f>IF('Time Series Inputs'!C484="","",'Time Series Inputs'!C484)</f>
        <v/>
      </c>
      <c r="E484" s="140" t="n"/>
      <c r="F484" s="140" t="n"/>
      <c r="G484" s="140" t="n"/>
      <c r="H484" s="140" t="n"/>
      <c r="I484" s="140" t="n"/>
      <c r="J484" s="140" t="n"/>
      <c r="K484" s="140" t="n"/>
      <c r="L484" s="140" t="n"/>
      <c r="M484" s="140" t="n"/>
      <c r="N484" s="140" t="n"/>
      <c r="O484" s="140" t="n"/>
      <c r="P484" s="140" t="n"/>
      <c r="Q484" s="140" t="n"/>
      <c r="R484" s="140" t="n"/>
      <c r="S484" s="140" t="n"/>
    </row>
    <row customHeight="1" ht="15.75" r="485" s="75">
      <c r="A485" s="137" t="n">
        <v>0.005</v>
      </c>
      <c r="B485" s="138">
        <f>IF('Time Series Inputs'!A485="","",'Time Series Inputs'!A485)</f>
        <v/>
      </c>
      <c r="C485" s="139">
        <f>IF('Time Series Inputs'!B485="","",'Time Series Inputs'!B485)</f>
        <v/>
      </c>
      <c r="D485" s="139">
        <f>IF('Time Series Inputs'!C485="","",'Time Series Inputs'!C485)</f>
        <v/>
      </c>
      <c r="E485" s="140" t="n"/>
      <c r="F485" s="140" t="n"/>
      <c r="G485" s="140" t="n"/>
      <c r="H485" s="140" t="n"/>
      <c r="I485" s="140" t="n"/>
      <c r="J485" s="140" t="n"/>
      <c r="K485" s="140" t="n"/>
      <c r="L485" s="140" t="n"/>
      <c r="M485" s="140" t="n"/>
      <c r="N485" s="140" t="n"/>
      <c r="O485" s="140" t="n"/>
      <c r="P485" s="140" t="n"/>
      <c r="Q485" s="140" t="n"/>
      <c r="R485" s="140" t="n"/>
      <c r="S485" s="140" t="n"/>
    </row>
    <row customHeight="1" ht="15.75" r="486" s="75">
      <c r="A486" s="137" t="n">
        <v>0.005</v>
      </c>
      <c r="B486" s="138">
        <f>IF('Time Series Inputs'!A486="","",'Time Series Inputs'!A486)</f>
        <v/>
      </c>
      <c r="C486" s="139">
        <f>IF('Time Series Inputs'!B486="","",'Time Series Inputs'!B486)</f>
        <v/>
      </c>
      <c r="D486" s="139">
        <f>IF('Time Series Inputs'!C486="","",'Time Series Inputs'!C486)</f>
        <v/>
      </c>
      <c r="E486" s="140" t="n"/>
      <c r="F486" s="140" t="n"/>
      <c r="G486" s="140" t="n"/>
      <c r="H486" s="140" t="n"/>
      <c r="I486" s="140" t="n"/>
      <c r="J486" s="140" t="n"/>
      <c r="K486" s="140" t="n"/>
      <c r="L486" s="140" t="n"/>
      <c r="M486" s="140" t="n"/>
      <c r="N486" s="140" t="n"/>
      <c r="O486" s="140" t="n"/>
      <c r="P486" s="140" t="n"/>
      <c r="Q486" s="140" t="n"/>
      <c r="R486" s="140" t="n"/>
      <c r="S486" s="140" t="n"/>
    </row>
    <row customHeight="1" ht="15.75" r="487" s="75">
      <c r="A487" s="137" t="n">
        <v>0.005</v>
      </c>
      <c r="B487" s="138">
        <f>IF('Time Series Inputs'!A487="","",'Time Series Inputs'!A487)</f>
        <v/>
      </c>
      <c r="C487" s="139">
        <f>IF('Time Series Inputs'!B487="","",'Time Series Inputs'!B487)</f>
        <v/>
      </c>
      <c r="D487" s="139">
        <f>IF('Time Series Inputs'!C487="","",'Time Series Inputs'!C487)</f>
        <v/>
      </c>
      <c r="E487" s="140" t="n"/>
      <c r="F487" s="140" t="n"/>
      <c r="G487" s="140" t="n"/>
      <c r="H487" s="140" t="n"/>
      <c r="I487" s="140" t="n"/>
      <c r="J487" s="140" t="n"/>
      <c r="K487" s="140" t="n"/>
      <c r="L487" s="140" t="n"/>
      <c r="M487" s="140" t="n"/>
      <c r="N487" s="140" t="n"/>
      <c r="O487" s="140" t="n"/>
      <c r="P487" s="140" t="n"/>
      <c r="Q487" s="140" t="n"/>
      <c r="R487" s="140" t="n"/>
      <c r="S487" s="140" t="n"/>
    </row>
    <row customHeight="1" ht="15.75" r="488" s="75">
      <c r="A488" s="137" t="n">
        <v>0.005</v>
      </c>
      <c r="B488" s="138">
        <f>IF('Time Series Inputs'!A488="","",'Time Series Inputs'!A488)</f>
        <v/>
      </c>
      <c r="C488" s="139">
        <f>IF('Time Series Inputs'!B488="","",'Time Series Inputs'!B488)</f>
        <v/>
      </c>
      <c r="D488" s="139">
        <f>IF('Time Series Inputs'!C488="","",'Time Series Inputs'!C488)</f>
        <v/>
      </c>
      <c r="E488" s="140" t="n"/>
      <c r="F488" s="140" t="n"/>
      <c r="G488" s="140" t="n"/>
      <c r="H488" s="140" t="n"/>
      <c r="I488" s="140" t="n"/>
      <c r="J488" s="140" t="n"/>
      <c r="K488" s="140" t="n"/>
      <c r="L488" s="140" t="n"/>
      <c r="M488" s="140" t="n"/>
      <c r="N488" s="140" t="n"/>
      <c r="O488" s="140" t="n"/>
      <c r="P488" s="140" t="n"/>
      <c r="Q488" s="140" t="n"/>
      <c r="R488" s="140" t="n"/>
      <c r="S488" s="140" t="n"/>
    </row>
    <row customHeight="1" ht="15.75" r="489" s="75">
      <c r="A489" s="137" t="n">
        <v>0.005</v>
      </c>
      <c r="B489" s="138">
        <f>IF('Time Series Inputs'!A489="","",'Time Series Inputs'!A489)</f>
        <v/>
      </c>
      <c r="C489" s="139">
        <f>IF('Time Series Inputs'!B489="","",'Time Series Inputs'!B489)</f>
        <v/>
      </c>
      <c r="D489" s="139">
        <f>IF('Time Series Inputs'!C489="","",'Time Series Inputs'!C489)</f>
        <v/>
      </c>
      <c r="E489" s="140" t="n"/>
      <c r="F489" s="140" t="n"/>
      <c r="G489" s="140" t="n"/>
      <c r="H489" s="140" t="n"/>
      <c r="I489" s="140" t="n"/>
      <c r="J489" s="140" t="n"/>
      <c r="K489" s="140" t="n"/>
      <c r="L489" s="140" t="n"/>
      <c r="M489" s="140" t="n"/>
      <c r="N489" s="140" t="n"/>
      <c r="O489" s="140" t="n"/>
      <c r="P489" s="140" t="n"/>
      <c r="Q489" s="140" t="n"/>
      <c r="R489" s="140" t="n"/>
      <c r="S489" s="140" t="n"/>
    </row>
    <row customHeight="1" ht="15.75" r="490" s="75">
      <c r="A490" s="137" t="n">
        <v>0.005</v>
      </c>
      <c r="B490" s="138">
        <f>IF('Time Series Inputs'!A490="","",'Time Series Inputs'!A490)</f>
        <v/>
      </c>
      <c r="C490" s="139">
        <f>IF('Time Series Inputs'!B490="","",'Time Series Inputs'!B490)</f>
        <v/>
      </c>
      <c r="D490" s="139">
        <f>IF('Time Series Inputs'!C490="","",'Time Series Inputs'!C490)</f>
        <v/>
      </c>
      <c r="E490" s="140" t="n"/>
      <c r="F490" s="140" t="n"/>
      <c r="G490" s="140" t="n"/>
      <c r="H490" s="140" t="n"/>
      <c r="I490" s="140" t="n"/>
      <c r="J490" s="140" t="n"/>
      <c r="K490" s="140" t="n"/>
      <c r="L490" s="140" t="n"/>
      <c r="M490" s="140" t="n"/>
      <c r="N490" s="140" t="n"/>
      <c r="O490" s="140" t="n"/>
      <c r="P490" s="140" t="n"/>
      <c r="Q490" s="140" t="n"/>
      <c r="R490" s="140" t="n"/>
      <c r="S490" s="140" t="n"/>
    </row>
    <row customHeight="1" ht="15.75" r="491" s="75">
      <c r="A491" s="137" t="n">
        <v>0.005</v>
      </c>
      <c r="B491" s="138">
        <f>IF('Time Series Inputs'!A491="","",'Time Series Inputs'!A491)</f>
        <v/>
      </c>
      <c r="C491" s="139">
        <f>IF('Time Series Inputs'!B491="","",'Time Series Inputs'!B491)</f>
        <v/>
      </c>
      <c r="D491" s="139">
        <f>IF('Time Series Inputs'!C491="","",'Time Series Inputs'!C491)</f>
        <v/>
      </c>
      <c r="E491" s="140" t="n"/>
      <c r="F491" s="140" t="n"/>
      <c r="G491" s="140" t="n"/>
      <c r="H491" s="140" t="n"/>
      <c r="I491" s="140" t="n"/>
      <c r="J491" s="140" t="n"/>
      <c r="K491" s="140" t="n"/>
      <c r="L491" s="140" t="n"/>
      <c r="M491" s="140" t="n"/>
      <c r="N491" s="140" t="n"/>
      <c r="O491" s="140" t="n"/>
      <c r="P491" s="140" t="n"/>
      <c r="Q491" s="140" t="n"/>
      <c r="R491" s="140" t="n"/>
      <c r="S491" s="140" t="n"/>
    </row>
    <row customHeight="1" ht="15.75" r="492" s="75">
      <c r="A492" s="137" t="n">
        <v>0.005</v>
      </c>
      <c r="B492" s="138">
        <f>IF('Time Series Inputs'!A492="","",'Time Series Inputs'!A492)</f>
        <v/>
      </c>
      <c r="C492" s="139">
        <f>IF('Time Series Inputs'!B492="","",'Time Series Inputs'!B492)</f>
        <v/>
      </c>
      <c r="D492" s="139">
        <f>IF('Time Series Inputs'!C492="","",'Time Series Inputs'!C492)</f>
        <v/>
      </c>
      <c r="E492" s="140" t="n"/>
      <c r="F492" s="140" t="n"/>
      <c r="G492" s="140" t="n"/>
      <c r="H492" s="140" t="n"/>
      <c r="I492" s="140" t="n"/>
      <c r="J492" s="140" t="n"/>
      <c r="K492" s="140" t="n"/>
      <c r="L492" s="140" t="n"/>
      <c r="M492" s="140" t="n"/>
      <c r="N492" s="140" t="n"/>
      <c r="O492" s="140" t="n"/>
      <c r="P492" s="140" t="n"/>
      <c r="Q492" s="140" t="n"/>
      <c r="R492" s="140" t="n"/>
      <c r="S492" s="140" t="n"/>
    </row>
    <row customHeight="1" ht="15.75" r="493" s="75">
      <c r="A493" s="137" t="n">
        <v>0.005</v>
      </c>
      <c r="B493" s="138">
        <f>IF('Time Series Inputs'!A493="","",'Time Series Inputs'!A493)</f>
        <v/>
      </c>
      <c r="C493" s="139">
        <f>IF('Time Series Inputs'!B493="","",'Time Series Inputs'!B493)</f>
        <v/>
      </c>
      <c r="D493" s="139">
        <f>IF('Time Series Inputs'!C493="","",'Time Series Inputs'!C493)</f>
        <v/>
      </c>
      <c r="E493" s="140" t="n"/>
      <c r="F493" s="140" t="n"/>
      <c r="G493" s="140" t="n"/>
      <c r="H493" s="140" t="n"/>
      <c r="I493" s="140" t="n"/>
      <c r="J493" s="140" t="n"/>
      <c r="K493" s="140" t="n"/>
      <c r="L493" s="140" t="n"/>
      <c r="M493" s="140" t="n"/>
      <c r="N493" s="140" t="n"/>
      <c r="O493" s="140" t="n"/>
      <c r="P493" s="140" t="n"/>
      <c r="Q493" s="140" t="n"/>
      <c r="R493" s="140" t="n"/>
      <c r="S493" s="140" t="n"/>
    </row>
    <row customHeight="1" ht="15.75" r="494" s="75">
      <c r="A494" s="137" t="n">
        <v>0.005</v>
      </c>
      <c r="B494" s="138">
        <f>IF('Time Series Inputs'!A494="","",'Time Series Inputs'!A494)</f>
        <v/>
      </c>
      <c r="C494" s="139">
        <f>IF('Time Series Inputs'!B494="","",'Time Series Inputs'!B494)</f>
        <v/>
      </c>
      <c r="D494" s="139">
        <f>IF('Time Series Inputs'!C494="","",'Time Series Inputs'!C494)</f>
        <v/>
      </c>
      <c r="E494" s="140" t="n"/>
      <c r="F494" s="140" t="n"/>
      <c r="G494" s="140" t="n"/>
      <c r="H494" s="140" t="n"/>
      <c r="I494" s="140" t="n"/>
      <c r="J494" s="140" t="n"/>
      <c r="K494" s="140" t="n"/>
      <c r="L494" s="140" t="n"/>
      <c r="M494" s="140" t="n"/>
      <c r="N494" s="140" t="n"/>
      <c r="O494" s="140" t="n"/>
      <c r="P494" s="140" t="n"/>
      <c r="Q494" s="140" t="n"/>
      <c r="R494" s="140" t="n"/>
      <c r="S494" s="140" t="n"/>
    </row>
    <row customHeight="1" ht="15.75" r="495" s="75">
      <c r="A495" s="137" t="n">
        <v>0.005</v>
      </c>
      <c r="B495" s="138">
        <f>IF('Time Series Inputs'!A495="","",'Time Series Inputs'!A495)</f>
        <v/>
      </c>
      <c r="C495" s="139">
        <f>IF('Time Series Inputs'!B495="","",'Time Series Inputs'!B495)</f>
        <v/>
      </c>
      <c r="D495" s="139">
        <f>IF('Time Series Inputs'!C495="","",'Time Series Inputs'!C495)</f>
        <v/>
      </c>
      <c r="E495" s="140" t="n"/>
      <c r="F495" s="140" t="n"/>
      <c r="G495" s="140" t="n"/>
      <c r="H495" s="140" t="n"/>
      <c r="I495" s="140" t="n"/>
      <c r="J495" s="140" t="n"/>
      <c r="K495" s="140" t="n"/>
      <c r="L495" s="140" t="n"/>
      <c r="M495" s="140" t="n"/>
      <c r="N495" s="140" t="n"/>
      <c r="O495" s="140" t="n"/>
      <c r="P495" s="140" t="n"/>
      <c r="Q495" s="140" t="n"/>
      <c r="R495" s="140" t="n"/>
      <c r="S495" s="140" t="n"/>
    </row>
    <row customHeight="1" ht="15.75" r="496" s="75">
      <c r="A496" s="137" t="n">
        <v>0.005</v>
      </c>
      <c r="B496" s="138">
        <f>IF('Time Series Inputs'!A496="","",'Time Series Inputs'!A496)</f>
        <v/>
      </c>
      <c r="C496" s="139">
        <f>IF('Time Series Inputs'!B496="","",'Time Series Inputs'!B496)</f>
        <v/>
      </c>
      <c r="D496" s="139">
        <f>IF('Time Series Inputs'!C496="","",'Time Series Inputs'!C496)</f>
        <v/>
      </c>
      <c r="E496" s="140" t="n"/>
      <c r="F496" s="140" t="n"/>
      <c r="G496" s="140" t="n"/>
      <c r="H496" s="140" t="n"/>
      <c r="I496" s="140" t="n"/>
      <c r="J496" s="140" t="n"/>
      <c r="K496" s="140" t="n"/>
      <c r="L496" s="140" t="n"/>
      <c r="M496" s="140" t="n"/>
      <c r="N496" s="140" t="n"/>
      <c r="O496" s="140" t="n"/>
      <c r="P496" s="140" t="n"/>
      <c r="Q496" s="140" t="n"/>
      <c r="R496" s="140" t="n"/>
      <c r="S496" s="140" t="n"/>
    </row>
    <row customHeight="1" ht="15.75" r="497" s="75">
      <c r="A497" s="137" t="n">
        <v>0.005</v>
      </c>
      <c r="B497" s="138">
        <f>IF('Time Series Inputs'!A497="","",'Time Series Inputs'!A497)</f>
        <v/>
      </c>
      <c r="C497" s="139">
        <f>IF('Time Series Inputs'!B497="","",'Time Series Inputs'!B497)</f>
        <v/>
      </c>
      <c r="D497" s="139">
        <f>IF('Time Series Inputs'!C497="","",'Time Series Inputs'!C497)</f>
        <v/>
      </c>
      <c r="E497" s="140" t="n"/>
      <c r="F497" s="140" t="n"/>
      <c r="G497" s="140" t="n"/>
      <c r="H497" s="140" t="n"/>
      <c r="I497" s="140" t="n"/>
      <c r="J497" s="140" t="n"/>
      <c r="K497" s="140" t="n"/>
      <c r="L497" s="140" t="n"/>
      <c r="M497" s="140" t="n"/>
      <c r="N497" s="140" t="n"/>
      <c r="O497" s="140" t="n"/>
      <c r="P497" s="140" t="n"/>
      <c r="Q497" s="140" t="n"/>
      <c r="R497" s="140" t="n"/>
      <c r="S497" s="140" t="n"/>
    </row>
    <row customHeight="1" ht="15.75" r="498" s="75">
      <c r="A498" s="137" t="n">
        <v>0.005</v>
      </c>
      <c r="B498" s="138">
        <f>IF('Time Series Inputs'!A498="","",'Time Series Inputs'!A498)</f>
        <v/>
      </c>
      <c r="C498" s="139">
        <f>IF('Time Series Inputs'!B498="","",'Time Series Inputs'!B498)</f>
        <v/>
      </c>
      <c r="D498" s="139">
        <f>IF('Time Series Inputs'!C498="","",'Time Series Inputs'!C498)</f>
        <v/>
      </c>
      <c r="E498" s="140" t="n"/>
      <c r="F498" s="140" t="n"/>
      <c r="G498" s="140" t="n"/>
      <c r="H498" s="140" t="n"/>
      <c r="I498" s="140" t="n"/>
      <c r="J498" s="140" t="n"/>
      <c r="K498" s="140" t="n"/>
      <c r="L498" s="140" t="n"/>
      <c r="M498" s="140" t="n"/>
      <c r="N498" s="140" t="n"/>
      <c r="O498" s="140" t="n"/>
      <c r="P498" s="140" t="n"/>
      <c r="Q498" s="140" t="n"/>
      <c r="R498" s="140" t="n"/>
      <c r="S498" s="140" t="n"/>
    </row>
    <row customHeight="1" ht="15.75" r="499" s="75">
      <c r="A499" s="137" t="n">
        <v>0.005</v>
      </c>
      <c r="B499" s="138">
        <f>IF('Time Series Inputs'!A499="","",'Time Series Inputs'!A499)</f>
        <v/>
      </c>
      <c r="C499" s="139">
        <f>IF('Time Series Inputs'!B499="","",'Time Series Inputs'!B499)</f>
        <v/>
      </c>
      <c r="D499" s="139">
        <f>IF('Time Series Inputs'!C499="","",'Time Series Inputs'!C499)</f>
        <v/>
      </c>
      <c r="E499" s="140" t="n"/>
      <c r="F499" s="140" t="n"/>
      <c r="G499" s="140" t="n"/>
      <c r="H499" s="140" t="n"/>
      <c r="I499" s="140" t="n"/>
      <c r="J499" s="140" t="n"/>
      <c r="K499" s="140" t="n"/>
      <c r="L499" s="140" t="n"/>
      <c r="M499" s="140" t="n"/>
      <c r="N499" s="140" t="n"/>
      <c r="O499" s="140" t="n"/>
      <c r="P499" s="140" t="n"/>
      <c r="Q499" s="140" t="n"/>
      <c r="R499" s="140" t="n"/>
      <c r="S499" s="140" t="n"/>
    </row>
    <row customHeight="1" ht="15.75" r="500" s="75">
      <c r="A500" s="137" t="n">
        <v>0.005</v>
      </c>
      <c r="B500" s="138">
        <f>IF('Time Series Inputs'!A500="","",'Time Series Inputs'!A500)</f>
        <v/>
      </c>
      <c r="C500" s="139">
        <f>IF('Time Series Inputs'!B500="","",'Time Series Inputs'!B500)</f>
        <v/>
      </c>
      <c r="D500" s="139">
        <f>IF('Time Series Inputs'!C500="","",'Time Series Inputs'!C500)</f>
        <v/>
      </c>
      <c r="E500" s="140" t="n"/>
      <c r="F500" s="140" t="n"/>
      <c r="G500" s="140" t="n"/>
      <c r="H500" s="140" t="n"/>
      <c r="I500" s="140" t="n"/>
      <c r="J500" s="140" t="n"/>
      <c r="K500" s="140" t="n"/>
      <c r="L500" s="140" t="n"/>
      <c r="M500" s="140" t="n"/>
      <c r="N500" s="140" t="n"/>
      <c r="O500" s="140" t="n"/>
      <c r="P500" s="140" t="n"/>
      <c r="Q500" s="140" t="n"/>
      <c r="R500" s="140" t="n"/>
      <c r="S500" s="140" t="n"/>
    </row>
    <row customHeight="1" ht="15.75" r="501" s="75">
      <c r="A501" s="137" t="n">
        <v>0.005</v>
      </c>
      <c r="B501" s="138">
        <f>IF('Time Series Inputs'!A501="","",'Time Series Inputs'!A501)</f>
        <v/>
      </c>
      <c r="C501" s="139">
        <f>IF('Time Series Inputs'!B501="","",'Time Series Inputs'!B501)</f>
        <v/>
      </c>
      <c r="D501" s="139">
        <f>IF('Time Series Inputs'!C501="","",'Time Series Inputs'!C501)</f>
        <v/>
      </c>
      <c r="E501" s="140" t="n"/>
      <c r="F501" s="140" t="n"/>
      <c r="G501" s="140" t="n"/>
      <c r="H501" s="140" t="n"/>
      <c r="I501" s="140" t="n"/>
      <c r="J501" s="140" t="n"/>
      <c r="K501" s="140" t="n"/>
      <c r="L501" s="140" t="n"/>
      <c r="M501" s="140" t="n"/>
      <c r="N501" s="140" t="n"/>
      <c r="O501" s="140" t="n"/>
      <c r="P501" s="140" t="n"/>
      <c r="Q501" s="140" t="n"/>
      <c r="R501" s="140" t="n"/>
      <c r="S501" s="140" t="n"/>
    </row>
    <row customHeight="1" ht="15.75" r="502" s="75">
      <c r="A502" s="137" t="n">
        <v>0.005</v>
      </c>
      <c r="B502" s="138">
        <f>IF('Time Series Inputs'!A502="","",'Time Series Inputs'!A502)</f>
        <v/>
      </c>
      <c r="C502" s="139">
        <f>IF('Time Series Inputs'!B502="","",'Time Series Inputs'!B502)</f>
        <v/>
      </c>
      <c r="D502" s="139">
        <f>IF('Time Series Inputs'!C502="","",'Time Series Inputs'!C502)</f>
        <v/>
      </c>
      <c r="E502" s="140" t="n"/>
      <c r="F502" s="140" t="n"/>
      <c r="G502" s="140" t="n"/>
      <c r="H502" s="140" t="n"/>
      <c r="I502" s="140" t="n"/>
      <c r="J502" s="140" t="n"/>
      <c r="K502" s="140" t="n"/>
      <c r="L502" s="140" t="n"/>
      <c r="M502" s="140" t="n"/>
      <c r="N502" s="140" t="n"/>
      <c r="O502" s="140" t="n"/>
      <c r="P502" s="140" t="n"/>
      <c r="Q502" s="140" t="n"/>
      <c r="R502" s="140" t="n"/>
      <c r="S502" s="140" t="n"/>
    </row>
    <row customHeight="1" ht="15.75" r="503" s="75">
      <c r="A503" s="137" t="n">
        <v>0.005</v>
      </c>
      <c r="B503" s="138">
        <f>IF('Time Series Inputs'!A503="","",'Time Series Inputs'!A503)</f>
        <v/>
      </c>
      <c r="C503" s="139">
        <f>IF('Time Series Inputs'!B503="","",'Time Series Inputs'!B503)</f>
        <v/>
      </c>
      <c r="D503" s="139">
        <f>IF('Time Series Inputs'!C503="","",'Time Series Inputs'!C503)</f>
        <v/>
      </c>
      <c r="E503" s="140" t="n"/>
      <c r="F503" s="140" t="n"/>
      <c r="G503" s="140" t="n"/>
      <c r="H503" s="140" t="n"/>
      <c r="I503" s="140" t="n"/>
      <c r="J503" s="140" t="n"/>
      <c r="K503" s="140" t="n"/>
      <c r="L503" s="140" t="n"/>
      <c r="M503" s="140" t="n"/>
      <c r="N503" s="140" t="n"/>
      <c r="O503" s="140" t="n"/>
      <c r="P503" s="140" t="n"/>
      <c r="Q503" s="140" t="n"/>
      <c r="R503" s="140" t="n"/>
      <c r="S503" s="140" t="n"/>
    </row>
    <row customHeight="1" ht="15.75" r="504" s="75">
      <c r="A504" s="137" t="n">
        <v>0.005</v>
      </c>
      <c r="B504" s="138">
        <f>IF('Time Series Inputs'!A504="","",'Time Series Inputs'!A504)</f>
        <v/>
      </c>
      <c r="C504" s="139">
        <f>IF('Time Series Inputs'!B504="","",'Time Series Inputs'!B504)</f>
        <v/>
      </c>
      <c r="D504" s="139">
        <f>IF('Time Series Inputs'!C504="","",'Time Series Inputs'!C504)</f>
        <v/>
      </c>
      <c r="E504" s="140" t="n"/>
      <c r="F504" s="140" t="n"/>
      <c r="G504" s="140" t="n"/>
      <c r="H504" s="140" t="n"/>
      <c r="I504" s="140" t="n"/>
      <c r="J504" s="140" t="n"/>
      <c r="K504" s="140" t="n"/>
      <c r="L504" s="140" t="n"/>
      <c r="M504" s="140" t="n"/>
      <c r="N504" s="140" t="n"/>
      <c r="O504" s="140" t="n"/>
      <c r="P504" s="140" t="n"/>
      <c r="Q504" s="140" t="n"/>
      <c r="R504" s="140" t="n"/>
      <c r="S504" s="140" t="n"/>
    </row>
    <row customHeight="1" ht="15.75" r="505" s="75">
      <c r="A505" s="137" t="n">
        <v>0.005</v>
      </c>
      <c r="B505" s="138">
        <f>IF('Time Series Inputs'!A505="","",'Time Series Inputs'!A505)</f>
        <v/>
      </c>
      <c r="C505" s="139">
        <f>IF('Time Series Inputs'!B505="","",'Time Series Inputs'!B505)</f>
        <v/>
      </c>
      <c r="D505" s="139">
        <f>IF('Time Series Inputs'!C505="","",'Time Series Inputs'!C505)</f>
        <v/>
      </c>
      <c r="E505" s="140" t="n"/>
      <c r="F505" s="140" t="n"/>
      <c r="G505" s="140" t="n"/>
      <c r="H505" s="140" t="n"/>
      <c r="I505" s="140" t="n"/>
      <c r="J505" s="140" t="n"/>
      <c r="K505" s="140" t="n"/>
      <c r="L505" s="140" t="n"/>
      <c r="M505" s="140" t="n"/>
      <c r="N505" s="140" t="n"/>
      <c r="O505" s="140" t="n"/>
      <c r="P505" s="140" t="n"/>
      <c r="Q505" s="140" t="n"/>
      <c r="R505" s="140" t="n"/>
      <c r="S505" s="140" t="n"/>
    </row>
    <row customHeight="1" ht="15.75" r="506" s="75">
      <c r="A506" s="137" t="n">
        <v>0.005</v>
      </c>
      <c r="B506" s="138">
        <f>IF('Time Series Inputs'!A506="","",'Time Series Inputs'!A506)</f>
        <v/>
      </c>
      <c r="C506" s="139">
        <f>IF('Time Series Inputs'!B506="","",'Time Series Inputs'!B506)</f>
        <v/>
      </c>
      <c r="D506" s="139">
        <f>IF('Time Series Inputs'!C506="","",'Time Series Inputs'!C506)</f>
        <v/>
      </c>
      <c r="E506" s="140" t="n"/>
      <c r="F506" s="140" t="n"/>
      <c r="G506" s="140" t="n"/>
      <c r="H506" s="140" t="n"/>
      <c r="I506" s="140" t="n"/>
      <c r="J506" s="140" t="n"/>
      <c r="K506" s="140" t="n"/>
      <c r="L506" s="140" t="n"/>
      <c r="M506" s="140" t="n"/>
      <c r="N506" s="140" t="n"/>
      <c r="O506" s="140" t="n"/>
      <c r="P506" s="140" t="n"/>
      <c r="Q506" s="140" t="n"/>
      <c r="R506" s="140" t="n"/>
      <c r="S506" s="140" t="n"/>
    </row>
    <row customHeight="1" ht="15.75" r="507" s="75">
      <c r="A507" s="137" t="n">
        <v>0.005</v>
      </c>
      <c r="B507" s="138">
        <f>IF('Time Series Inputs'!A507="","",'Time Series Inputs'!A507)</f>
        <v/>
      </c>
      <c r="C507" s="139">
        <f>IF('Time Series Inputs'!B507="","",'Time Series Inputs'!B507)</f>
        <v/>
      </c>
      <c r="D507" s="139">
        <f>IF('Time Series Inputs'!C507="","",'Time Series Inputs'!C507)</f>
        <v/>
      </c>
      <c r="E507" s="140" t="n"/>
      <c r="F507" s="140" t="n"/>
      <c r="G507" s="140" t="n"/>
      <c r="H507" s="140" t="n"/>
      <c r="I507" s="140" t="n"/>
      <c r="J507" s="140" t="n"/>
      <c r="K507" s="140" t="n"/>
      <c r="L507" s="140" t="n"/>
      <c r="M507" s="140" t="n"/>
      <c r="N507" s="140" t="n"/>
      <c r="O507" s="140" t="n"/>
      <c r="P507" s="140" t="n"/>
      <c r="Q507" s="140" t="n"/>
      <c r="R507" s="140" t="n"/>
      <c r="S507" s="140" t="n"/>
    </row>
    <row customHeight="1" ht="15.75" r="508" s="75">
      <c r="A508" s="137" t="n">
        <v>0.005</v>
      </c>
      <c r="B508" s="138">
        <f>IF('Time Series Inputs'!A508="","",'Time Series Inputs'!A508)</f>
        <v/>
      </c>
      <c r="C508" s="139">
        <f>IF('Time Series Inputs'!B508="","",'Time Series Inputs'!B508)</f>
        <v/>
      </c>
      <c r="D508" s="139">
        <f>IF('Time Series Inputs'!C508="","",'Time Series Inputs'!C508)</f>
        <v/>
      </c>
      <c r="E508" s="140" t="n"/>
      <c r="F508" s="140" t="n"/>
      <c r="G508" s="140" t="n"/>
      <c r="H508" s="140" t="n"/>
      <c r="I508" s="140" t="n"/>
      <c r="J508" s="140" t="n"/>
      <c r="K508" s="140" t="n"/>
      <c r="L508" s="140" t="n"/>
      <c r="M508" s="140" t="n"/>
      <c r="N508" s="140" t="n"/>
      <c r="O508" s="140" t="n"/>
      <c r="P508" s="140" t="n"/>
      <c r="Q508" s="140" t="n"/>
      <c r="R508" s="140" t="n"/>
      <c r="S508" s="140" t="n"/>
    </row>
    <row customHeight="1" ht="15.75" r="509" s="75">
      <c r="A509" s="137" t="n">
        <v>0.005</v>
      </c>
      <c r="B509" s="138">
        <f>IF('Time Series Inputs'!A509="","",'Time Series Inputs'!A509)</f>
        <v/>
      </c>
      <c r="C509" s="139">
        <f>IF('Time Series Inputs'!B509="","",'Time Series Inputs'!B509)</f>
        <v/>
      </c>
      <c r="D509" s="139">
        <f>IF('Time Series Inputs'!C509="","",'Time Series Inputs'!C509)</f>
        <v/>
      </c>
      <c r="E509" s="140" t="n"/>
      <c r="F509" s="140" t="n"/>
      <c r="G509" s="140" t="n"/>
      <c r="H509" s="140" t="n"/>
      <c r="I509" s="140" t="n"/>
      <c r="J509" s="140" t="n"/>
      <c r="K509" s="140" t="n"/>
      <c r="L509" s="140" t="n"/>
      <c r="M509" s="140" t="n"/>
      <c r="N509" s="140" t="n"/>
      <c r="O509" s="140" t="n"/>
      <c r="P509" s="140" t="n"/>
      <c r="Q509" s="140" t="n"/>
      <c r="R509" s="140" t="n"/>
      <c r="S509" s="140" t="n"/>
    </row>
    <row customHeight="1" ht="15.75" r="510" s="75">
      <c r="A510" s="137" t="n">
        <v>0.005</v>
      </c>
      <c r="B510" s="138">
        <f>IF('Time Series Inputs'!A510="","",'Time Series Inputs'!A510)</f>
        <v/>
      </c>
      <c r="C510" s="139">
        <f>IF('Time Series Inputs'!B510="","",'Time Series Inputs'!B510)</f>
        <v/>
      </c>
      <c r="D510" s="139">
        <f>IF('Time Series Inputs'!C510="","",'Time Series Inputs'!C510)</f>
        <v/>
      </c>
      <c r="E510" s="140" t="n"/>
      <c r="F510" s="140" t="n"/>
      <c r="G510" s="140" t="n"/>
      <c r="H510" s="140" t="n"/>
      <c r="I510" s="140" t="n"/>
      <c r="J510" s="140" t="n"/>
      <c r="K510" s="140" t="n"/>
      <c r="L510" s="140" t="n"/>
      <c r="M510" s="140" t="n"/>
      <c r="N510" s="140" t="n"/>
      <c r="O510" s="140" t="n"/>
      <c r="P510" s="140" t="n"/>
      <c r="Q510" s="140" t="n"/>
      <c r="R510" s="140" t="n"/>
      <c r="S510" s="140" t="n"/>
    </row>
    <row customHeight="1" ht="15.75" r="511" s="75">
      <c r="A511" s="137" t="n">
        <v>0.005</v>
      </c>
      <c r="B511" s="138">
        <f>IF('Time Series Inputs'!A511="","",'Time Series Inputs'!A511)</f>
        <v/>
      </c>
      <c r="C511" s="139">
        <f>IF('Time Series Inputs'!B511="","",'Time Series Inputs'!B511)</f>
        <v/>
      </c>
      <c r="D511" s="139">
        <f>IF('Time Series Inputs'!C511="","",'Time Series Inputs'!C511)</f>
        <v/>
      </c>
      <c r="E511" s="140" t="n"/>
      <c r="F511" s="140" t="n"/>
      <c r="G511" s="140" t="n"/>
      <c r="H511" s="140" t="n"/>
      <c r="I511" s="140" t="n"/>
      <c r="J511" s="140" t="n"/>
      <c r="K511" s="140" t="n"/>
      <c r="L511" s="140" t="n"/>
      <c r="M511" s="140" t="n"/>
      <c r="N511" s="140" t="n"/>
      <c r="O511" s="140" t="n"/>
      <c r="P511" s="140" t="n"/>
      <c r="Q511" s="140" t="n"/>
      <c r="R511" s="140" t="n"/>
      <c r="S511" s="140" t="n"/>
    </row>
    <row customHeight="1" ht="15.75" r="512" s="75">
      <c r="A512" s="137" t="n">
        <v>0.005</v>
      </c>
      <c r="B512" s="138">
        <f>IF('Time Series Inputs'!A512="","",'Time Series Inputs'!A512)</f>
        <v/>
      </c>
      <c r="C512" s="139">
        <f>IF('Time Series Inputs'!B512="","",'Time Series Inputs'!B512)</f>
        <v/>
      </c>
      <c r="D512" s="139">
        <f>IF('Time Series Inputs'!C512="","",'Time Series Inputs'!C512)</f>
        <v/>
      </c>
      <c r="E512" s="140" t="n"/>
      <c r="F512" s="140" t="n"/>
      <c r="G512" s="140" t="n"/>
      <c r="H512" s="140" t="n"/>
      <c r="I512" s="140" t="n"/>
      <c r="J512" s="140" t="n"/>
      <c r="K512" s="140" t="n"/>
      <c r="L512" s="140" t="n"/>
      <c r="M512" s="140" t="n"/>
      <c r="N512" s="140" t="n"/>
      <c r="O512" s="140" t="n"/>
      <c r="P512" s="140" t="n"/>
      <c r="Q512" s="140" t="n"/>
      <c r="R512" s="140" t="n"/>
      <c r="S512" s="140" t="n"/>
    </row>
    <row customHeight="1" ht="15.75" r="513" s="75">
      <c r="A513" s="137" t="n">
        <v>0.005</v>
      </c>
      <c r="B513" s="138">
        <f>IF('Time Series Inputs'!A513="","",'Time Series Inputs'!A513)</f>
        <v/>
      </c>
      <c r="C513" s="139">
        <f>IF('Time Series Inputs'!B513="","",'Time Series Inputs'!B513)</f>
        <v/>
      </c>
      <c r="D513" s="139">
        <f>IF('Time Series Inputs'!C513="","",'Time Series Inputs'!C513)</f>
        <v/>
      </c>
      <c r="E513" s="140" t="n"/>
      <c r="F513" s="140" t="n"/>
      <c r="G513" s="140" t="n"/>
      <c r="H513" s="140" t="n"/>
      <c r="I513" s="140" t="n"/>
      <c r="J513" s="140" t="n"/>
      <c r="K513" s="140" t="n"/>
      <c r="L513" s="140" t="n"/>
      <c r="M513" s="140" t="n"/>
      <c r="N513" s="140" t="n"/>
      <c r="O513" s="140" t="n"/>
      <c r="P513" s="140" t="n"/>
      <c r="Q513" s="140" t="n"/>
      <c r="R513" s="140" t="n"/>
      <c r="S513" s="140" t="n"/>
    </row>
    <row customHeight="1" ht="15.75" r="514" s="75">
      <c r="A514" s="137" t="n">
        <v>0.005</v>
      </c>
      <c r="B514" s="138">
        <f>IF('Time Series Inputs'!A514="","",'Time Series Inputs'!A514)</f>
        <v/>
      </c>
      <c r="C514" s="139">
        <f>IF('Time Series Inputs'!B514="","",'Time Series Inputs'!B514)</f>
        <v/>
      </c>
      <c r="D514" s="139">
        <f>IF('Time Series Inputs'!C514="","",'Time Series Inputs'!C514)</f>
        <v/>
      </c>
      <c r="E514" s="140" t="n"/>
      <c r="F514" s="140" t="n"/>
      <c r="G514" s="140" t="n"/>
      <c r="H514" s="140" t="n"/>
      <c r="I514" s="140" t="n"/>
      <c r="J514" s="140" t="n"/>
      <c r="K514" s="140" t="n"/>
      <c r="L514" s="140" t="n"/>
      <c r="M514" s="140" t="n"/>
      <c r="N514" s="140" t="n"/>
      <c r="O514" s="140" t="n"/>
      <c r="P514" s="140" t="n"/>
      <c r="Q514" s="140" t="n"/>
      <c r="R514" s="140" t="n"/>
      <c r="S514" s="140" t="n"/>
    </row>
    <row customHeight="1" ht="15.75" r="515" s="75">
      <c r="A515" s="137" t="n">
        <v>0.005</v>
      </c>
      <c r="B515" s="138">
        <f>IF('Time Series Inputs'!A515="","",'Time Series Inputs'!A515)</f>
        <v/>
      </c>
      <c r="C515" s="139">
        <f>IF('Time Series Inputs'!B515="","",'Time Series Inputs'!B515)</f>
        <v/>
      </c>
      <c r="D515" s="139">
        <f>IF('Time Series Inputs'!C515="","",'Time Series Inputs'!C515)</f>
        <v/>
      </c>
      <c r="E515" s="140" t="n"/>
      <c r="F515" s="140" t="n"/>
      <c r="G515" s="140" t="n"/>
      <c r="H515" s="140" t="n"/>
      <c r="I515" s="140" t="n"/>
      <c r="J515" s="140" t="n"/>
      <c r="K515" s="140" t="n"/>
      <c r="L515" s="140" t="n"/>
      <c r="M515" s="140" t="n"/>
      <c r="N515" s="140" t="n"/>
      <c r="O515" s="140" t="n"/>
      <c r="P515" s="140" t="n"/>
      <c r="Q515" s="140" t="n"/>
      <c r="R515" s="140" t="n"/>
      <c r="S515" s="140" t="n"/>
    </row>
    <row customHeight="1" ht="15.75" r="516" s="75">
      <c r="A516" s="137" t="n">
        <v>0.005</v>
      </c>
      <c r="B516" s="138">
        <f>IF('Time Series Inputs'!A516="","",'Time Series Inputs'!A516)</f>
        <v/>
      </c>
      <c r="C516" s="139">
        <f>IF('Time Series Inputs'!B516="","",'Time Series Inputs'!B516)</f>
        <v/>
      </c>
      <c r="D516" s="139">
        <f>IF('Time Series Inputs'!C516="","",'Time Series Inputs'!C516)</f>
        <v/>
      </c>
      <c r="E516" s="140" t="n"/>
      <c r="F516" s="140" t="n"/>
      <c r="G516" s="140" t="n"/>
      <c r="H516" s="140" t="n"/>
      <c r="I516" s="140" t="n"/>
      <c r="J516" s="140" t="n"/>
      <c r="K516" s="140" t="n"/>
      <c r="L516" s="140" t="n"/>
      <c r="M516" s="140" t="n"/>
      <c r="N516" s="140" t="n"/>
      <c r="O516" s="140" t="n"/>
      <c r="P516" s="140" t="n"/>
      <c r="Q516" s="140" t="n"/>
      <c r="R516" s="140" t="n"/>
      <c r="S516" s="140" t="n"/>
    </row>
    <row customHeight="1" ht="15.75" r="517" s="75">
      <c r="A517" s="137" t="n">
        <v>0.005</v>
      </c>
      <c r="B517" s="138">
        <f>IF('Time Series Inputs'!A517="","",'Time Series Inputs'!A517)</f>
        <v/>
      </c>
      <c r="C517" s="139">
        <f>IF('Time Series Inputs'!B517="","",'Time Series Inputs'!B517)</f>
        <v/>
      </c>
      <c r="D517" s="139">
        <f>IF('Time Series Inputs'!C517="","",'Time Series Inputs'!C517)</f>
        <v/>
      </c>
      <c r="E517" s="140" t="n"/>
      <c r="F517" s="140" t="n"/>
      <c r="G517" s="140" t="n"/>
      <c r="H517" s="140" t="n"/>
      <c r="I517" s="140" t="n"/>
      <c r="J517" s="140" t="n"/>
      <c r="K517" s="140" t="n"/>
      <c r="L517" s="140" t="n"/>
      <c r="M517" s="140" t="n"/>
      <c r="N517" s="140" t="n"/>
      <c r="O517" s="140" t="n"/>
      <c r="P517" s="140" t="n"/>
      <c r="Q517" s="140" t="n"/>
      <c r="R517" s="140" t="n"/>
      <c r="S517" s="140" t="n"/>
    </row>
    <row customHeight="1" ht="15.75" r="518" s="75">
      <c r="A518" s="137" t="n">
        <v>0.005</v>
      </c>
      <c r="B518" s="138">
        <f>IF('Time Series Inputs'!A518="","",'Time Series Inputs'!A518)</f>
        <v/>
      </c>
      <c r="C518" s="139">
        <f>IF('Time Series Inputs'!B518="","",'Time Series Inputs'!B518)</f>
        <v/>
      </c>
      <c r="D518" s="139">
        <f>IF('Time Series Inputs'!C518="","",'Time Series Inputs'!C518)</f>
        <v/>
      </c>
      <c r="E518" s="140" t="n"/>
      <c r="F518" s="140" t="n"/>
      <c r="G518" s="140" t="n"/>
      <c r="H518" s="140" t="n"/>
      <c r="I518" s="140" t="n"/>
      <c r="J518" s="140" t="n"/>
      <c r="K518" s="140" t="n"/>
      <c r="L518" s="140" t="n"/>
      <c r="M518" s="140" t="n"/>
      <c r="N518" s="140" t="n"/>
      <c r="O518" s="140" t="n"/>
      <c r="P518" s="140" t="n"/>
      <c r="Q518" s="140" t="n"/>
      <c r="R518" s="140" t="n"/>
      <c r="S518" s="140" t="n"/>
    </row>
    <row customHeight="1" ht="15.75" r="519" s="75">
      <c r="A519" s="137" t="n">
        <v>0.005</v>
      </c>
      <c r="B519" s="138">
        <f>IF('Time Series Inputs'!A519="","",'Time Series Inputs'!A519)</f>
        <v/>
      </c>
      <c r="C519" s="139">
        <f>IF('Time Series Inputs'!B519="","",'Time Series Inputs'!B519)</f>
        <v/>
      </c>
      <c r="D519" s="139">
        <f>IF('Time Series Inputs'!C519="","",'Time Series Inputs'!C519)</f>
        <v/>
      </c>
      <c r="E519" s="140" t="n"/>
      <c r="F519" s="140" t="n"/>
      <c r="G519" s="140" t="n"/>
      <c r="H519" s="140" t="n"/>
      <c r="I519" s="140" t="n"/>
      <c r="J519" s="140" t="n"/>
      <c r="K519" s="140" t="n"/>
      <c r="L519" s="140" t="n"/>
      <c r="M519" s="140" t="n"/>
      <c r="N519" s="140" t="n"/>
      <c r="O519" s="140" t="n"/>
      <c r="P519" s="140" t="n"/>
      <c r="Q519" s="140" t="n"/>
      <c r="R519" s="140" t="n"/>
      <c r="S519" s="140" t="n"/>
    </row>
    <row customHeight="1" ht="15.75" r="520" s="75">
      <c r="A520" s="137" t="n">
        <v>0.005</v>
      </c>
      <c r="B520" s="138">
        <f>IF('Time Series Inputs'!A520="","",'Time Series Inputs'!A520)</f>
        <v/>
      </c>
      <c r="C520" s="139">
        <f>IF('Time Series Inputs'!B520="","",'Time Series Inputs'!B520)</f>
        <v/>
      </c>
      <c r="D520" s="139">
        <f>IF('Time Series Inputs'!C520="","",'Time Series Inputs'!C520)</f>
        <v/>
      </c>
      <c r="E520" s="140" t="n"/>
      <c r="F520" s="140" t="n"/>
      <c r="G520" s="140" t="n"/>
      <c r="H520" s="140" t="n"/>
      <c r="I520" s="140" t="n"/>
      <c r="J520" s="140" t="n"/>
      <c r="K520" s="140" t="n"/>
      <c r="L520" s="140" t="n"/>
      <c r="M520" s="140" t="n"/>
      <c r="N520" s="140" t="n"/>
      <c r="O520" s="140" t="n"/>
      <c r="P520" s="140" t="n"/>
      <c r="Q520" s="140" t="n"/>
      <c r="R520" s="140" t="n"/>
      <c r="S520" s="140" t="n"/>
    </row>
    <row customHeight="1" ht="15.75" r="521" s="75">
      <c r="A521" s="137" t="n">
        <v>0.005</v>
      </c>
      <c r="B521" s="138">
        <f>IF('Time Series Inputs'!A521="","",'Time Series Inputs'!A521)</f>
        <v/>
      </c>
      <c r="C521" s="139">
        <f>IF('Time Series Inputs'!B521="","",'Time Series Inputs'!B521)</f>
        <v/>
      </c>
      <c r="D521" s="139">
        <f>IF('Time Series Inputs'!C521="","",'Time Series Inputs'!C521)</f>
        <v/>
      </c>
      <c r="E521" s="140" t="n"/>
      <c r="F521" s="140" t="n"/>
      <c r="G521" s="140" t="n"/>
      <c r="H521" s="140" t="n"/>
      <c r="I521" s="140" t="n"/>
      <c r="J521" s="140" t="n"/>
      <c r="K521" s="140" t="n"/>
      <c r="L521" s="140" t="n"/>
      <c r="M521" s="140" t="n"/>
      <c r="N521" s="140" t="n"/>
      <c r="O521" s="140" t="n"/>
      <c r="P521" s="140" t="n"/>
      <c r="Q521" s="140" t="n"/>
      <c r="R521" s="140" t="n"/>
      <c r="S521" s="140" t="n"/>
    </row>
    <row customHeight="1" ht="15.75" r="522" s="75">
      <c r="A522" s="137" t="n">
        <v>0.005</v>
      </c>
      <c r="B522" s="138">
        <f>IF('Time Series Inputs'!A522="","",'Time Series Inputs'!A522)</f>
        <v/>
      </c>
      <c r="C522" s="139">
        <f>IF('Time Series Inputs'!B522="","",'Time Series Inputs'!B522)</f>
        <v/>
      </c>
      <c r="D522" s="139">
        <f>IF('Time Series Inputs'!C522="","",'Time Series Inputs'!C522)</f>
        <v/>
      </c>
      <c r="E522" s="140" t="n"/>
      <c r="F522" s="140" t="n"/>
      <c r="G522" s="140" t="n"/>
      <c r="H522" s="140" t="n"/>
      <c r="I522" s="140" t="n"/>
      <c r="J522" s="140" t="n"/>
      <c r="K522" s="140" t="n"/>
      <c r="L522" s="140" t="n"/>
      <c r="M522" s="140" t="n"/>
      <c r="N522" s="140" t="n"/>
      <c r="O522" s="140" t="n"/>
      <c r="P522" s="140" t="n"/>
      <c r="Q522" s="140" t="n"/>
      <c r="R522" s="140" t="n"/>
      <c r="S522" s="140" t="n"/>
    </row>
    <row customHeight="1" ht="15.75" r="523" s="75">
      <c r="A523" s="137" t="n">
        <v>0.005</v>
      </c>
      <c r="B523" s="138">
        <f>IF('Time Series Inputs'!A523="","",'Time Series Inputs'!A523)</f>
        <v/>
      </c>
      <c r="C523" s="139">
        <f>IF('Time Series Inputs'!B523="","",'Time Series Inputs'!B523)</f>
        <v/>
      </c>
      <c r="D523" s="139">
        <f>IF('Time Series Inputs'!C523="","",'Time Series Inputs'!C523)</f>
        <v/>
      </c>
      <c r="E523" s="140" t="n"/>
      <c r="F523" s="140" t="n"/>
      <c r="G523" s="140" t="n"/>
      <c r="H523" s="140" t="n"/>
      <c r="I523" s="140" t="n"/>
      <c r="J523" s="140" t="n"/>
      <c r="K523" s="140" t="n"/>
      <c r="L523" s="140" t="n"/>
      <c r="M523" s="140" t="n"/>
      <c r="N523" s="140" t="n"/>
      <c r="O523" s="140" t="n"/>
      <c r="P523" s="140" t="n"/>
      <c r="Q523" s="140" t="n"/>
      <c r="R523" s="140" t="n"/>
      <c r="S523" s="140" t="n"/>
    </row>
    <row customHeight="1" ht="15.75" r="524" s="75">
      <c r="A524" s="137" t="n">
        <v>0.005</v>
      </c>
      <c r="B524" s="138">
        <f>IF('Time Series Inputs'!A524="","",'Time Series Inputs'!A524)</f>
        <v/>
      </c>
      <c r="C524" s="139">
        <f>IF('Time Series Inputs'!B524="","",'Time Series Inputs'!B524)</f>
        <v/>
      </c>
      <c r="D524" s="139">
        <f>IF('Time Series Inputs'!C524="","",'Time Series Inputs'!C524)</f>
        <v/>
      </c>
      <c r="E524" s="140" t="n"/>
      <c r="F524" s="140" t="n"/>
      <c r="G524" s="140" t="n"/>
      <c r="H524" s="140" t="n"/>
      <c r="I524" s="140" t="n"/>
      <c r="J524" s="140" t="n"/>
      <c r="K524" s="140" t="n"/>
      <c r="L524" s="140" t="n"/>
      <c r="M524" s="140" t="n"/>
      <c r="N524" s="140" t="n"/>
      <c r="O524" s="140" t="n"/>
      <c r="P524" s="140" t="n"/>
      <c r="Q524" s="140" t="n"/>
      <c r="R524" s="140" t="n"/>
      <c r="S524" s="140" t="n"/>
    </row>
    <row customHeight="1" ht="15.75" r="525" s="75">
      <c r="A525" s="137" t="n">
        <v>0.005</v>
      </c>
      <c r="B525" s="138">
        <f>IF('Time Series Inputs'!A525="","",'Time Series Inputs'!A525)</f>
        <v/>
      </c>
      <c r="C525" s="139">
        <f>IF('Time Series Inputs'!B525="","",'Time Series Inputs'!B525)</f>
        <v/>
      </c>
      <c r="D525" s="139">
        <f>IF('Time Series Inputs'!C525="","",'Time Series Inputs'!C525)</f>
        <v/>
      </c>
      <c r="E525" s="140" t="n"/>
      <c r="F525" s="140" t="n"/>
      <c r="G525" s="140" t="n"/>
      <c r="H525" s="140" t="n"/>
      <c r="I525" s="140" t="n"/>
      <c r="J525" s="140" t="n"/>
      <c r="K525" s="140" t="n"/>
      <c r="L525" s="140" t="n"/>
      <c r="M525" s="140" t="n"/>
      <c r="N525" s="140" t="n"/>
      <c r="O525" s="140" t="n"/>
      <c r="P525" s="140" t="n"/>
      <c r="Q525" s="140" t="n"/>
      <c r="R525" s="140" t="n"/>
      <c r="S525" s="140" t="n"/>
    </row>
    <row customHeight="1" ht="15.75" r="526" s="75">
      <c r="A526" s="137" t="n">
        <v>0.005</v>
      </c>
      <c r="B526" s="138">
        <f>IF('Time Series Inputs'!A526="","",'Time Series Inputs'!A526)</f>
        <v/>
      </c>
      <c r="C526" s="139">
        <f>IF('Time Series Inputs'!B526="","",'Time Series Inputs'!B526)</f>
        <v/>
      </c>
      <c r="D526" s="139">
        <f>IF('Time Series Inputs'!C526="","",'Time Series Inputs'!C526)</f>
        <v/>
      </c>
      <c r="E526" s="140" t="n"/>
      <c r="F526" s="140" t="n"/>
      <c r="G526" s="140" t="n"/>
      <c r="H526" s="140" t="n"/>
      <c r="I526" s="140" t="n"/>
      <c r="J526" s="140" t="n"/>
      <c r="K526" s="140" t="n"/>
      <c r="L526" s="140" t="n"/>
      <c r="M526" s="140" t="n"/>
      <c r="N526" s="140" t="n"/>
      <c r="O526" s="140" t="n"/>
      <c r="P526" s="140" t="n"/>
      <c r="Q526" s="140" t="n"/>
      <c r="R526" s="140" t="n"/>
      <c r="S526" s="140" t="n"/>
    </row>
    <row customHeight="1" ht="15.75" r="527" s="75">
      <c r="A527" s="137" t="n">
        <v>0.005</v>
      </c>
      <c r="B527" s="138">
        <f>IF('Time Series Inputs'!A527="","",'Time Series Inputs'!A527)</f>
        <v/>
      </c>
      <c r="C527" s="139">
        <f>IF('Time Series Inputs'!B527="","",'Time Series Inputs'!B527)</f>
        <v/>
      </c>
      <c r="D527" s="139">
        <f>IF('Time Series Inputs'!C527="","",'Time Series Inputs'!C527)</f>
        <v/>
      </c>
      <c r="E527" s="140" t="n"/>
      <c r="F527" s="140" t="n"/>
      <c r="G527" s="140" t="n"/>
      <c r="H527" s="140" t="n"/>
      <c r="I527" s="140" t="n"/>
      <c r="J527" s="140" t="n"/>
      <c r="K527" s="140" t="n"/>
      <c r="L527" s="140" t="n"/>
      <c r="M527" s="140" t="n"/>
      <c r="N527" s="140" t="n"/>
      <c r="O527" s="140" t="n"/>
      <c r="P527" s="140" t="n"/>
      <c r="Q527" s="140" t="n"/>
      <c r="R527" s="140" t="n"/>
      <c r="S527" s="140" t="n"/>
    </row>
    <row customHeight="1" ht="15.75" r="528" s="75">
      <c r="A528" s="137" t="n">
        <v>0.005</v>
      </c>
      <c r="B528" s="138">
        <f>IF('Time Series Inputs'!A528="","",'Time Series Inputs'!A528)</f>
        <v/>
      </c>
      <c r="C528" s="139">
        <f>IF('Time Series Inputs'!B528="","",'Time Series Inputs'!B528)</f>
        <v/>
      </c>
      <c r="D528" s="139">
        <f>IF('Time Series Inputs'!C528="","",'Time Series Inputs'!C528)</f>
        <v/>
      </c>
      <c r="E528" s="140" t="n"/>
      <c r="F528" s="140" t="n"/>
      <c r="G528" s="140" t="n"/>
      <c r="H528" s="140" t="n"/>
      <c r="I528" s="140" t="n"/>
      <c r="J528" s="140" t="n"/>
      <c r="K528" s="140" t="n"/>
      <c r="L528" s="140" t="n"/>
      <c r="M528" s="140" t="n"/>
      <c r="N528" s="140" t="n"/>
      <c r="O528" s="140" t="n"/>
      <c r="P528" s="140" t="n"/>
      <c r="Q528" s="140" t="n"/>
      <c r="R528" s="140" t="n"/>
      <c r="S528" s="140" t="n"/>
    </row>
    <row customHeight="1" ht="15.75" r="529" s="75">
      <c r="A529" s="137" t="n">
        <v>0.005</v>
      </c>
      <c r="B529" s="138">
        <f>IF('Time Series Inputs'!A529="","",'Time Series Inputs'!A529)</f>
        <v/>
      </c>
      <c r="C529" s="139">
        <f>IF('Time Series Inputs'!B529="","",'Time Series Inputs'!B529)</f>
        <v/>
      </c>
      <c r="D529" s="139">
        <f>IF('Time Series Inputs'!C529="","",'Time Series Inputs'!C529)</f>
        <v/>
      </c>
      <c r="E529" s="140" t="n"/>
      <c r="F529" s="140" t="n"/>
      <c r="G529" s="140" t="n"/>
      <c r="H529" s="140" t="n"/>
      <c r="I529" s="140" t="n"/>
      <c r="J529" s="140" t="n"/>
      <c r="K529" s="140" t="n"/>
      <c r="L529" s="140" t="n"/>
      <c r="M529" s="140" t="n"/>
      <c r="N529" s="140" t="n"/>
      <c r="O529" s="140" t="n"/>
      <c r="P529" s="140" t="n"/>
      <c r="Q529" s="140" t="n"/>
      <c r="R529" s="140" t="n"/>
      <c r="S529" s="140" t="n"/>
    </row>
    <row customHeight="1" ht="15.75" r="530" s="75">
      <c r="A530" s="137" t="n">
        <v>0.005</v>
      </c>
      <c r="B530" s="138">
        <f>IF('Time Series Inputs'!A530="","",'Time Series Inputs'!A530)</f>
        <v/>
      </c>
      <c r="C530" s="139">
        <f>IF('Time Series Inputs'!B530="","",'Time Series Inputs'!B530)</f>
        <v/>
      </c>
      <c r="D530" s="139">
        <f>IF('Time Series Inputs'!C530="","",'Time Series Inputs'!C530)</f>
        <v/>
      </c>
      <c r="E530" s="140" t="n"/>
      <c r="F530" s="140" t="n"/>
      <c r="G530" s="140" t="n"/>
      <c r="H530" s="140" t="n"/>
      <c r="I530" s="140" t="n"/>
      <c r="J530" s="140" t="n"/>
      <c r="K530" s="140" t="n"/>
      <c r="L530" s="140" t="n"/>
      <c r="M530" s="140" t="n"/>
      <c r="N530" s="140" t="n"/>
      <c r="O530" s="140" t="n"/>
      <c r="P530" s="140" t="n"/>
      <c r="Q530" s="140" t="n"/>
      <c r="R530" s="140" t="n"/>
      <c r="S530" s="140" t="n"/>
    </row>
    <row customHeight="1" ht="15.75" r="531" s="75">
      <c r="A531" s="137" t="n">
        <v>0.005</v>
      </c>
      <c r="B531" s="138">
        <f>IF('Time Series Inputs'!A531="","",'Time Series Inputs'!A531)</f>
        <v/>
      </c>
      <c r="C531" s="139">
        <f>IF('Time Series Inputs'!B531="","",'Time Series Inputs'!B531)</f>
        <v/>
      </c>
      <c r="D531" s="139">
        <f>IF('Time Series Inputs'!C531="","",'Time Series Inputs'!C531)</f>
        <v/>
      </c>
      <c r="E531" s="140" t="n"/>
      <c r="F531" s="140" t="n"/>
      <c r="G531" s="140" t="n"/>
      <c r="H531" s="140" t="n"/>
      <c r="I531" s="140" t="n"/>
      <c r="J531" s="140" t="n"/>
      <c r="K531" s="140" t="n"/>
      <c r="L531" s="140" t="n"/>
      <c r="M531" s="140" t="n"/>
      <c r="N531" s="140" t="n"/>
      <c r="O531" s="140" t="n"/>
      <c r="P531" s="140" t="n"/>
      <c r="Q531" s="140" t="n"/>
      <c r="R531" s="140" t="n"/>
      <c r="S531" s="140" t="n"/>
    </row>
    <row customHeight="1" ht="15.75" r="532" s="75">
      <c r="A532" s="137" t="n">
        <v>0.005</v>
      </c>
      <c r="B532" s="138">
        <f>IF('Time Series Inputs'!A532="","",'Time Series Inputs'!A532)</f>
        <v/>
      </c>
      <c r="C532" s="139">
        <f>IF('Time Series Inputs'!B532="","",'Time Series Inputs'!B532)</f>
        <v/>
      </c>
      <c r="D532" s="139">
        <f>IF('Time Series Inputs'!C532="","",'Time Series Inputs'!C532)</f>
        <v/>
      </c>
      <c r="E532" s="140" t="n"/>
      <c r="F532" s="140" t="n"/>
      <c r="G532" s="140" t="n"/>
      <c r="H532" s="140" t="n"/>
      <c r="I532" s="140" t="n"/>
      <c r="J532" s="140" t="n"/>
      <c r="K532" s="140" t="n"/>
      <c r="L532" s="140" t="n"/>
      <c r="M532" s="140" t="n"/>
      <c r="N532" s="140" t="n"/>
      <c r="O532" s="140" t="n"/>
      <c r="P532" s="140" t="n"/>
      <c r="Q532" s="140" t="n"/>
      <c r="R532" s="140" t="n"/>
      <c r="S532" s="140" t="n"/>
    </row>
    <row customHeight="1" ht="15.75" r="533" s="75">
      <c r="A533" s="137" t="n">
        <v>0.005</v>
      </c>
      <c r="B533" s="138">
        <f>IF('Time Series Inputs'!A533="","",'Time Series Inputs'!A533)</f>
        <v/>
      </c>
      <c r="C533" s="139">
        <f>IF('Time Series Inputs'!B533="","",'Time Series Inputs'!B533)</f>
        <v/>
      </c>
      <c r="D533" s="139">
        <f>IF('Time Series Inputs'!C533="","",'Time Series Inputs'!C533)</f>
        <v/>
      </c>
      <c r="E533" s="140" t="n"/>
      <c r="F533" s="140" t="n"/>
      <c r="G533" s="140" t="n"/>
      <c r="H533" s="140" t="n"/>
      <c r="I533" s="140" t="n"/>
      <c r="J533" s="140" t="n"/>
      <c r="K533" s="140" t="n"/>
      <c r="L533" s="140" t="n"/>
      <c r="M533" s="140" t="n"/>
      <c r="N533" s="140" t="n"/>
      <c r="O533" s="140" t="n"/>
      <c r="P533" s="140" t="n"/>
      <c r="Q533" s="140" t="n"/>
      <c r="R533" s="140" t="n"/>
      <c r="S533" s="140" t="n"/>
    </row>
    <row customHeight="1" ht="15.75" r="534" s="75">
      <c r="A534" s="137" t="n">
        <v>0.005</v>
      </c>
      <c r="B534" s="138">
        <f>IF('Time Series Inputs'!A534="","",'Time Series Inputs'!A534)</f>
        <v/>
      </c>
      <c r="C534" s="139">
        <f>IF('Time Series Inputs'!B534="","",'Time Series Inputs'!B534)</f>
        <v/>
      </c>
      <c r="D534" s="139">
        <f>IF('Time Series Inputs'!C534="","",'Time Series Inputs'!C534)</f>
        <v/>
      </c>
      <c r="E534" s="140" t="n"/>
      <c r="F534" s="140" t="n"/>
      <c r="G534" s="140" t="n"/>
      <c r="H534" s="140" t="n"/>
      <c r="I534" s="140" t="n"/>
      <c r="J534" s="140" t="n"/>
      <c r="K534" s="140" t="n"/>
      <c r="L534" s="140" t="n"/>
      <c r="M534" s="140" t="n"/>
      <c r="N534" s="140" t="n"/>
      <c r="O534" s="140" t="n"/>
      <c r="P534" s="140" t="n"/>
      <c r="Q534" s="140" t="n"/>
      <c r="R534" s="140" t="n"/>
      <c r="S534" s="140" t="n"/>
    </row>
    <row customHeight="1" ht="15.75" r="535" s="75">
      <c r="A535" s="137" t="n">
        <v>0.005</v>
      </c>
      <c r="B535" s="138">
        <f>IF('Time Series Inputs'!A535="","",'Time Series Inputs'!A535)</f>
        <v/>
      </c>
      <c r="C535" s="139">
        <f>IF('Time Series Inputs'!B535="","",'Time Series Inputs'!B535)</f>
        <v/>
      </c>
      <c r="D535" s="139">
        <f>IF('Time Series Inputs'!C535="","",'Time Series Inputs'!C535)</f>
        <v/>
      </c>
      <c r="E535" s="140" t="n"/>
      <c r="F535" s="140" t="n"/>
      <c r="G535" s="140" t="n"/>
      <c r="H535" s="140" t="n"/>
      <c r="I535" s="140" t="n"/>
      <c r="J535" s="140" t="n"/>
      <c r="K535" s="140" t="n"/>
      <c r="L535" s="140" t="n"/>
      <c r="M535" s="140" t="n"/>
      <c r="N535" s="140" t="n"/>
      <c r="O535" s="140" t="n"/>
      <c r="P535" s="140" t="n"/>
      <c r="Q535" s="140" t="n"/>
      <c r="R535" s="140" t="n"/>
      <c r="S535" s="140" t="n"/>
    </row>
    <row customHeight="1" ht="15.75" r="536" s="75">
      <c r="A536" s="137" t="n">
        <v>0.005</v>
      </c>
      <c r="B536" s="138">
        <f>IF('Time Series Inputs'!A536="","",'Time Series Inputs'!A536)</f>
        <v/>
      </c>
      <c r="C536" s="139">
        <f>IF('Time Series Inputs'!B536="","",'Time Series Inputs'!B536)</f>
        <v/>
      </c>
      <c r="D536" s="139">
        <f>IF('Time Series Inputs'!C536="","",'Time Series Inputs'!C536)</f>
        <v/>
      </c>
      <c r="E536" s="140" t="n"/>
      <c r="F536" s="140" t="n"/>
      <c r="G536" s="140" t="n"/>
      <c r="H536" s="140" t="n"/>
      <c r="I536" s="140" t="n"/>
      <c r="J536" s="140" t="n"/>
      <c r="K536" s="140" t="n"/>
      <c r="L536" s="140" t="n"/>
      <c r="M536" s="140" t="n"/>
      <c r="N536" s="140" t="n"/>
      <c r="O536" s="140" t="n"/>
      <c r="P536" s="140" t="n"/>
      <c r="Q536" s="140" t="n"/>
      <c r="R536" s="140" t="n"/>
      <c r="S536" s="140" t="n"/>
    </row>
    <row customHeight="1" ht="15.75" r="537" s="75">
      <c r="A537" s="137" t="n">
        <v>0.005</v>
      </c>
      <c r="B537" s="138">
        <f>IF('Time Series Inputs'!A537="","",'Time Series Inputs'!A537)</f>
        <v/>
      </c>
      <c r="C537" s="139">
        <f>IF('Time Series Inputs'!B537="","",'Time Series Inputs'!B537)</f>
        <v/>
      </c>
      <c r="D537" s="139">
        <f>IF('Time Series Inputs'!C537="","",'Time Series Inputs'!C537)</f>
        <v/>
      </c>
      <c r="E537" s="140" t="n"/>
      <c r="F537" s="140" t="n"/>
      <c r="G537" s="140" t="n"/>
      <c r="H537" s="140" t="n"/>
      <c r="I537" s="140" t="n"/>
      <c r="J537" s="140" t="n"/>
      <c r="K537" s="140" t="n"/>
      <c r="L537" s="140" t="n"/>
      <c r="M537" s="140" t="n"/>
      <c r="N537" s="140" t="n"/>
      <c r="O537" s="140" t="n"/>
      <c r="P537" s="140" t="n"/>
      <c r="Q537" s="140" t="n"/>
      <c r="R537" s="140" t="n"/>
      <c r="S537" s="140" t="n"/>
    </row>
    <row customHeight="1" ht="15.75" r="538" s="75">
      <c r="A538" s="137" t="n">
        <v>0.005</v>
      </c>
      <c r="B538" s="138">
        <f>IF('Time Series Inputs'!A538="","",'Time Series Inputs'!A538)</f>
        <v/>
      </c>
      <c r="C538" s="139">
        <f>IF('Time Series Inputs'!B538="","",'Time Series Inputs'!B538)</f>
        <v/>
      </c>
      <c r="D538" s="139">
        <f>IF('Time Series Inputs'!C538="","",'Time Series Inputs'!C538)</f>
        <v/>
      </c>
      <c r="E538" s="140" t="n"/>
      <c r="F538" s="140" t="n"/>
      <c r="G538" s="140" t="n"/>
      <c r="H538" s="140" t="n"/>
      <c r="I538" s="140" t="n"/>
      <c r="J538" s="140" t="n"/>
      <c r="K538" s="140" t="n"/>
      <c r="L538" s="140" t="n"/>
      <c r="M538" s="140" t="n"/>
      <c r="N538" s="140" t="n"/>
      <c r="O538" s="140" t="n"/>
      <c r="P538" s="140" t="n"/>
      <c r="Q538" s="140" t="n"/>
      <c r="R538" s="140" t="n"/>
      <c r="S538" s="140" t="n"/>
    </row>
    <row customHeight="1" ht="15.75" r="539" s="75">
      <c r="A539" s="137" t="n">
        <v>0.005</v>
      </c>
      <c r="B539" s="138">
        <f>IF('Time Series Inputs'!A539="","",'Time Series Inputs'!A539)</f>
        <v/>
      </c>
      <c r="C539" s="139">
        <f>IF('Time Series Inputs'!B539="","",'Time Series Inputs'!B539)</f>
        <v/>
      </c>
      <c r="D539" s="139">
        <f>IF('Time Series Inputs'!C539="","",'Time Series Inputs'!C539)</f>
        <v/>
      </c>
      <c r="E539" s="140" t="n"/>
      <c r="F539" s="140" t="n"/>
      <c r="G539" s="140" t="n"/>
      <c r="H539" s="140" t="n"/>
      <c r="I539" s="140" t="n"/>
      <c r="J539" s="140" t="n"/>
      <c r="K539" s="140" t="n"/>
      <c r="L539" s="140" t="n"/>
      <c r="M539" s="140" t="n"/>
      <c r="N539" s="140" t="n"/>
      <c r="O539" s="140" t="n"/>
      <c r="P539" s="140" t="n"/>
      <c r="Q539" s="140" t="n"/>
      <c r="R539" s="140" t="n"/>
      <c r="S539" s="140" t="n"/>
    </row>
    <row customHeight="1" ht="15.75" r="540" s="75">
      <c r="A540" s="137" t="n">
        <v>0.005</v>
      </c>
      <c r="B540" s="138">
        <f>IF('Time Series Inputs'!A540="","",'Time Series Inputs'!A540)</f>
        <v/>
      </c>
      <c r="C540" s="139">
        <f>IF('Time Series Inputs'!B540="","",'Time Series Inputs'!B540)</f>
        <v/>
      </c>
      <c r="D540" s="139">
        <f>IF('Time Series Inputs'!C540="","",'Time Series Inputs'!C540)</f>
        <v/>
      </c>
      <c r="E540" s="140" t="n"/>
      <c r="F540" s="140" t="n"/>
      <c r="G540" s="140" t="n"/>
      <c r="H540" s="140" t="n"/>
      <c r="I540" s="140" t="n"/>
      <c r="J540" s="140" t="n"/>
      <c r="K540" s="140" t="n"/>
      <c r="L540" s="140" t="n"/>
      <c r="M540" s="140" t="n"/>
      <c r="N540" s="140" t="n"/>
      <c r="O540" s="140" t="n"/>
      <c r="P540" s="140" t="n"/>
      <c r="Q540" s="140" t="n"/>
      <c r="R540" s="140" t="n"/>
      <c r="S540" s="140" t="n"/>
    </row>
    <row customHeight="1" ht="15.75" r="541" s="75">
      <c r="A541" s="137" t="n">
        <v>0.005</v>
      </c>
      <c r="B541" s="138">
        <f>IF('Time Series Inputs'!A541="","",'Time Series Inputs'!A541)</f>
        <v/>
      </c>
      <c r="C541" s="139">
        <f>IF('Time Series Inputs'!B541="","",'Time Series Inputs'!B541)</f>
        <v/>
      </c>
      <c r="D541" s="139">
        <f>IF('Time Series Inputs'!C541="","",'Time Series Inputs'!C541)</f>
        <v/>
      </c>
      <c r="E541" s="140" t="n"/>
      <c r="F541" s="140" t="n"/>
      <c r="G541" s="140" t="n"/>
      <c r="H541" s="140" t="n"/>
      <c r="I541" s="140" t="n"/>
      <c r="J541" s="140" t="n"/>
      <c r="K541" s="140" t="n"/>
      <c r="L541" s="140" t="n"/>
      <c r="M541" s="140" t="n"/>
      <c r="N541" s="140" t="n"/>
      <c r="O541" s="140" t="n"/>
      <c r="P541" s="140" t="n"/>
      <c r="Q541" s="140" t="n"/>
      <c r="R541" s="140" t="n"/>
      <c r="S541" s="140" t="n"/>
    </row>
    <row customHeight="1" ht="15.75" r="542" s="75">
      <c r="A542" s="137" t="n">
        <v>0.005</v>
      </c>
      <c r="B542" s="138">
        <f>IF('Time Series Inputs'!A542="","",'Time Series Inputs'!A542)</f>
        <v/>
      </c>
      <c r="C542" s="139">
        <f>IF('Time Series Inputs'!B542="","",'Time Series Inputs'!B542)</f>
        <v/>
      </c>
      <c r="D542" s="139">
        <f>IF('Time Series Inputs'!C542="","",'Time Series Inputs'!C542)</f>
        <v/>
      </c>
      <c r="E542" s="140" t="n"/>
      <c r="F542" s="140" t="n"/>
      <c r="G542" s="140" t="n"/>
      <c r="H542" s="140" t="n"/>
      <c r="I542" s="140" t="n"/>
      <c r="J542" s="140" t="n"/>
      <c r="K542" s="140" t="n"/>
      <c r="L542" s="140" t="n"/>
      <c r="M542" s="140" t="n"/>
      <c r="N542" s="140" t="n"/>
      <c r="O542" s="140" t="n"/>
      <c r="P542" s="140" t="n"/>
      <c r="Q542" s="140" t="n"/>
      <c r="R542" s="140" t="n"/>
      <c r="S542" s="140" t="n"/>
    </row>
    <row customHeight="1" ht="15.75" r="543" s="75">
      <c r="A543" s="137" t="n">
        <v>0.005</v>
      </c>
      <c r="B543" s="138">
        <f>IF('Time Series Inputs'!A543="","",'Time Series Inputs'!A543)</f>
        <v/>
      </c>
      <c r="C543" s="139">
        <f>IF('Time Series Inputs'!B543="","",'Time Series Inputs'!B543)</f>
        <v/>
      </c>
      <c r="D543" s="139">
        <f>IF('Time Series Inputs'!C543="","",'Time Series Inputs'!C543)</f>
        <v/>
      </c>
      <c r="E543" s="140" t="n"/>
      <c r="F543" s="140" t="n"/>
      <c r="G543" s="140" t="n"/>
      <c r="H543" s="140" t="n"/>
      <c r="I543" s="140" t="n"/>
      <c r="J543" s="140" t="n"/>
      <c r="K543" s="140" t="n"/>
      <c r="L543" s="140" t="n"/>
      <c r="M543" s="140" t="n"/>
      <c r="N543" s="140" t="n"/>
      <c r="O543" s="140" t="n"/>
      <c r="P543" s="140" t="n"/>
      <c r="Q543" s="140" t="n"/>
      <c r="R543" s="140" t="n"/>
      <c r="S543" s="140" t="n"/>
    </row>
    <row customHeight="1" ht="15.75" r="544" s="75">
      <c r="A544" s="137" t="n">
        <v>0.005</v>
      </c>
      <c r="B544" s="138">
        <f>IF('Time Series Inputs'!A544="","",'Time Series Inputs'!A544)</f>
        <v/>
      </c>
      <c r="C544" s="139">
        <f>IF('Time Series Inputs'!B544="","",'Time Series Inputs'!B544)</f>
        <v/>
      </c>
      <c r="D544" s="139">
        <f>IF('Time Series Inputs'!C544="","",'Time Series Inputs'!C544)</f>
        <v/>
      </c>
      <c r="E544" s="140" t="n"/>
      <c r="F544" s="140" t="n"/>
      <c r="G544" s="140" t="n"/>
      <c r="H544" s="140" t="n"/>
      <c r="I544" s="140" t="n"/>
      <c r="J544" s="140" t="n"/>
      <c r="K544" s="140" t="n"/>
      <c r="L544" s="140" t="n"/>
      <c r="M544" s="140" t="n"/>
      <c r="N544" s="140" t="n"/>
      <c r="O544" s="140" t="n"/>
      <c r="P544" s="140" t="n"/>
      <c r="Q544" s="140" t="n"/>
      <c r="R544" s="140" t="n"/>
      <c r="S544" s="140" t="n"/>
    </row>
    <row customHeight="1" ht="15.75" r="545" s="75">
      <c r="A545" s="137" t="n">
        <v>0.005</v>
      </c>
      <c r="B545" s="138">
        <f>IF('Time Series Inputs'!A545="","",'Time Series Inputs'!A545)</f>
        <v/>
      </c>
      <c r="C545" s="139">
        <f>IF('Time Series Inputs'!B545="","",'Time Series Inputs'!B545)</f>
        <v/>
      </c>
      <c r="D545" s="139">
        <f>IF('Time Series Inputs'!C545="","",'Time Series Inputs'!C545)</f>
        <v/>
      </c>
      <c r="E545" s="140" t="n"/>
      <c r="F545" s="140" t="n"/>
      <c r="G545" s="140" t="n"/>
      <c r="H545" s="140" t="n"/>
      <c r="I545" s="140" t="n"/>
      <c r="J545" s="140" t="n"/>
      <c r="K545" s="140" t="n"/>
      <c r="L545" s="140" t="n"/>
      <c r="M545" s="140" t="n"/>
      <c r="N545" s="140" t="n"/>
      <c r="O545" s="140" t="n"/>
      <c r="P545" s="140" t="n"/>
      <c r="Q545" s="140" t="n"/>
      <c r="R545" s="140" t="n"/>
      <c r="S545" s="140" t="n"/>
    </row>
    <row customHeight="1" ht="15.75" r="546" s="75">
      <c r="A546" s="137" t="n">
        <v>0.005</v>
      </c>
      <c r="B546" s="138">
        <f>IF('Time Series Inputs'!A546="","",'Time Series Inputs'!A546)</f>
        <v/>
      </c>
      <c r="C546" s="139">
        <f>IF('Time Series Inputs'!B546="","",'Time Series Inputs'!B546)</f>
        <v/>
      </c>
      <c r="D546" s="139">
        <f>IF('Time Series Inputs'!C546="","",'Time Series Inputs'!C546)</f>
        <v/>
      </c>
      <c r="E546" s="140" t="n"/>
      <c r="F546" s="140" t="n"/>
      <c r="G546" s="140" t="n"/>
      <c r="H546" s="140" t="n"/>
      <c r="I546" s="140" t="n"/>
      <c r="J546" s="140" t="n"/>
      <c r="K546" s="140" t="n"/>
      <c r="L546" s="140" t="n"/>
      <c r="M546" s="140" t="n"/>
      <c r="N546" s="140" t="n"/>
      <c r="O546" s="140" t="n"/>
      <c r="P546" s="140" t="n"/>
      <c r="Q546" s="140" t="n"/>
      <c r="R546" s="140" t="n"/>
      <c r="S546" s="140" t="n"/>
    </row>
    <row customHeight="1" ht="15.75" r="547" s="75">
      <c r="A547" s="137" t="n">
        <v>0.005</v>
      </c>
      <c r="B547" s="138">
        <f>IF('Time Series Inputs'!A547="","",'Time Series Inputs'!A547)</f>
        <v/>
      </c>
      <c r="C547" s="139">
        <f>IF('Time Series Inputs'!B547="","",'Time Series Inputs'!B547)</f>
        <v/>
      </c>
      <c r="D547" s="139">
        <f>IF('Time Series Inputs'!C547="","",'Time Series Inputs'!C547)</f>
        <v/>
      </c>
      <c r="E547" s="140" t="n"/>
      <c r="F547" s="140" t="n"/>
      <c r="G547" s="140" t="n"/>
      <c r="H547" s="140" t="n"/>
      <c r="I547" s="140" t="n"/>
      <c r="J547" s="140" t="n"/>
      <c r="K547" s="140" t="n"/>
      <c r="L547" s="140" t="n"/>
      <c r="M547" s="140" t="n"/>
      <c r="N547" s="140" t="n"/>
      <c r="O547" s="140" t="n"/>
      <c r="P547" s="140" t="n"/>
      <c r="Q547" s="140" t="n"/>
      <c r="R547" s="140" t="n"/>
      <c r="S547" s="140" t="n"/>
    </row>
    <row customHeight="1" ht="15.75" r="548" s="75">
      <c r="A548" s="137" t="n">
        <v>0.005</v>
      </c>
      <c r="B548" s="138">
        <f>IF('Time Series Inputs'!A548="","",'Time Series Inputs'!A548)</f>
        <v/>
      </c>
      <c r="C548" s="139">
        <f>IF('Time Series Inputs'!B548="","",'Time Series Inputs'!B548)</f>
        <v/>
      </c>
      <c r="D548" s="139">
        <f>IF('Time Series Inputs'!C548="","",'Time Series Inputs'!C548)</f>
        <v/>
      </c>
      <c r="E548" s="140" t="n"/>
      <c r="F548" s="140" t="n"/>
      <c r="G548" s="140" t="n"/>
      <c r="H548" s="140" t="n"/>
      <c r="I548" s="140" t="n"/>
      <c r="J548" s="140" t="n"/>
      <c r="K548" s="140" t="n"/>
      <c r="L548" s="140" t="n"/>
      <c r="M548" s="140" t="n"/>
      <c r="N548" s="140" t="n"/>
      <c r="O548" s="140" t="n"/>
      <c r="P548" s="140" t="n"/>
      <c r="Q548" s="140" t="n"/>
      <c r="R548" s="140" t="n"/>
      <c r="S548" s="140" t="n"/>
    </row>
    <row customHeight="1" ht="15.75" r="549" s="75">
      <c r="A549" s="137" t="n">
        <v>0.005</v>
      </c>
      <c r="B549" s="138">
        <f>IF('Time Series Inputs'!A549="","",'Time Series Inputs'!A549)</f>
        <v/>
      </c>
      <c r="C549" s="139">
        <f>IF('Time Series Inputs'!B549="","",'Time Series Inputs'!B549)</f>
        <v/>
      </c>
      <c r="D549" s="139">
        <f>IF('Time Series Inputs'!C549="","",'Time Series Inputs'!C549)</f>
        <v/>
      </c>
      <c r="E549" s="140" t="n"/>
      <c r="F549" s="140" t="n"/>
      <c r="G549" s="140" t="n"/>
      <c r="H549" s="140" t="n"/>
      <c r="I549" s="140" t="n"/>
      <c r="J549" s="140" t="n"/>
      <c r="K549" s="140" t="n"/>
      <c r="L549" s="140" t="n"/>
      <c r="M549" s="140" t="n"/>
      <c r="N549" s="140" t="n"/>
      <c r="O549" s="140" t="n"/>
      <c r="P549" s="140" t="n"/>
      <c r="Q549" s="140" t="n"/>
      <c r="R549" s="140" t="n"/>
      <c r="S549" s="140" t="n"/>
    </row>
    <row customHeight="1" ht="15.75" r="550" s="75">
      <c r="A550" s="137" t="n">
        <v>0.005</v>
      </c>
      <c r="B550" s="138">
        <f>IF('Time Series Inputs'!A550="","",'Time Series Inputs'!A550)</f>
        <v/>
      </c>
      <c r="C550" s="139">
        <f>IF('Time Series Inputs'!B550="","",'Time Series Inputs'!B550)</f>
        <v/>
      </c>
      <c r="D550" s="139">
        <f>IF('Time Series Inputs'!C550="","",'Time Series Inputs'!C550)</f>
        <v/>
      </c>
      <c r="E550" s="140" t="n"/>
      <c r="F550" s="140" t="n"/>
      <c r="G550" s="140" t="n"/>
      <c r="H550" s="140" t="n"/>
      <c r="I550" s="140" t="n"/>
      <c r="J550" s="140" t="n"/>
      <c r="K550" s="140" t="n"/>
      <c r="L550" s="140" t="n"/>
      <c r="M550" s="140" t="n"/>
      <c r="N550" s="140" t="n"/>
      <c r="O550" s="140" t="n"/>
      <c r="P550" s="140" t="n"/>
      <c r="Q550" s="140" t="n"/>
      <c r="R550" s="140" t="n"/>
      <c r="S550" s="140" t="n"/>
    </row>
    <row customHeight="1" ht="15.75" r="551" s="75">
      <c r="A551" s="137" t="n">
        <v>0.005</v>
      </c>
      <c r="B551" s="138">
        <f>IF('Time Series Inputs'!A551="","",'Time Series Inputs'!A551)</f>
        <v/>
      </c>
      <c r="C551" s="139">
        <f>IF('Time Series Inputs'!B551="","",'Time Series Inputs'!B551)</f>
        <v/>
      </c>
      <c r="D551" s="139">
        <f>IF('Time Series Inputs'!C551="","",'Time Series Inputs'!C551)</f>
        <v/>
      </c>
      <c r="E551" s="140" t="n"/>
      <c r="F551" s="140" t="n"/>
      <c r="G551" s="140" t="n"/>
      <c r="H551" s="140" t="n"/>
      <c r="I551" s="140" t="n"/>
      <c r="J551" s="140" t="n"/>
      <c r="K551" s="140" t="n"/>
      <c r="L551" s="140" t="n"/>
      <c r="M551" s="140" t="n"/>
      <c r="N551" s="140" t="n"/>
      <c r="O551" s="140" t="n"/>
      <c r="P551" s="140" t="n"/>
      <c r="Q551" s="140" t="n"/>
      <c r="R551" s="140" t="n"/>
      <c r="S551" s="140" t="n"/>
    </row>
    <row customHeight="1" ht="15.75" r="552" s="75">
      <c r="A552" s="137" t="n">
        <v>0.005</v>
      </c>
      <c r="B552" s="138">
        <f>IF('Time Series Inputs'!A552="","",'Time Series Inputs'!A552)</f>
        <v/>
      </c>
      <c r="C552" s="139">
        <f>IF('Time Series Inputs'!B552="","",'Time Series Inputs'!B552)</f>
        <v/>
      </c>
      <c r="D552" s="139">
        <f>IF('Time Series Inputs'!C552="","",'Time Series Inputs'!C552)</f>
        <v/>
      </c>
      <c r="E552" s="140" t="n"/>
      <c r="F552" s="140" t="n"/>
      <c r="G552" s="140" t="n"/>
      <c r="H552" s="140" t="n"/>
      <c r="I552" s="140" t="n"/>
      <c r="J552" s="140" t="n"/>
      <c r="K552" s="140" t="n"/>
      <c r="L552" s="140" t="n"/>
      <c r="M552" s="140" t="n"/>
      <c r="N552" s="140" t="n"/>
      <c r="O552" s="140" t="n"/>
      <c r="P552" s="140" t="n"/>
      <c r="Q552" s="140" t="n"/>
      <c r="R552" s="140" t="n"/>
      <c r="S552" s="140" t="n"/>
    </row>
    <row customHeight="1" ht="15.75" r="553" s="75">
      <c r="A553" s="137" t="n">
        <v>0.005</v>
      </c>
      <c r="B553" s="138">
        <f>IF('Time Series Inputs'!A553="","",'Time Series Inputs'!A553)</f>
        <v/>
      </c>
      <c r="C553" s="139">
        <f>IF('Time Series Inputs'!B553="","",'Time Series Inputs'!B553)</f>
        <v/>
      </c>
      <c r="D553" s="139">
        <f>IF('Time Series Inputs'!C553="","",'Time Series Inputs'!C553)</f>
        <v/>
      </c>
      <c r="E553" s="140" t="n"/>
      <c r="F553" s="140" t="n"/>
      <c r="G553" s="140" t="n"/>
      <c r="H553" s="140" t="n"/>
      <c r="I553" s="140" t="n"/>
      <c r="J553" s="140" t="n"/>
      <c r="K553" s="140" t="n"/>
      <c r="L553" s="140" t="n"/>
      <c r="M553" s="140" t="n"/>
      <c r="N553" s="140" t="n"/>
      <c r="O553" s="140" t="n"/>
      <c r="P553" s="140" t="n"/>
      <c r="Q553" s="140" t="n"/>
      <c r="R553" s="140" t="n"/>
      <c r="S553" s="140" t="n"/>
    </row>
    <row customHeight="1" ht="15.75" r="554" s="75">
      <c r="A554" s="137" t="n">
        <v>0.005</v>
      </c>
      <c r="B554" s="138">
        <f>IF('Time Series Inputs'!A554="","",'Time Series Inputs'!A554)</f>
        <v/>
      </c>
      <c r="C554" s="139">
        <f>IF('Time Series Inputs'!B554="","",'Time Series Inputs'!B554)</f>
        <v/>
      </c>
      <c r="D554" s="139">
        <f>IF('Time Series Inputs'!C554="","",'Time Series Inputs'!C554)</f>
        <v/>
      </c>
      <c r="E554" s="140" t="n"/>
      <c r="F554" s="140" t="n"/>
      <c r="G554" s="140" t="n"/>
      <c r="H554" s="140" t="n"/>
      <c r="I554" s="140" t="n"/>
      <c r="J554" s="140" t="n"/>
      <c r="K554" s="140" t="n"/>
      <c r="L554" s="140" t="n"/>
      <c r="M554" s="140" t="n"/>
      <c r="N554" s="140" t="n"/>
      <c r="O554" s="140" t="n"/>
      <c r="P554" s="140" t="n"/>
      <c r="Q554" s="140" t="n"/>
      <c r="R554" s="140" t="n"/>
      <c r="S554" s="140" t="n"/>
    </row>
    <row customHeight="1" ht="15.75" r="555" s="75">
      <c r="A555" s="137" t="n">
        <v>0.005</v>
      </c>
      <c r="B555" s="138">
        <f>IF('Time Series Inputs'!A555="","",'Time Series Inputs'!A555)</f>
        <v/>
      </c>
      <c r="C555" s="139">
        <f>IF('Time Series Inputs'!B555="","",'Time Series Inputs'!B555)</f>
        <v/>
      </c>
      <c r="D555" s="139">
        <f>IF('Time Series Inputs'!C555="","",'Time Series Inputs'!C555)</f>
        <v/>
      </c>
      <c r="E555" s="140" t="n"/>
      <c r="F555" s="140" t="n"/>
      <c r="G555" s="140" t="n"/>
      <c r="H555" s="140" t="n"/>
      <c r="I555" s="140" t="n"/>
      <c r="J555" s="140" t="n"/>
      <c r="K555" s="140" t="n"/>
      <c r="L555" s="140" t="n"/>
      <c r="M555" s="140" t="n"/>
      <c r="N555" s="140" t="n"/>
      <c r="O555" s="140" t="n"/>
      <c r="P555" s="140" t="n"/>
      <c r="Q555" s="140" t="n"/>
      <c r="R555" s="140" t="n"/>
      <c r="S555" s="140" t="n"/>
    </row>
    <row customHeight="1" ht="15.75" r="556" s="75">
      <c r="A556" s="137" t="n">
        <v>0.005</v>
      </c>
      <c r="B556" s="138">
        <f>IF('Time Series Inputs'!A556="","",'Time Series Inputs'!A556)</f>
        <v/>
      </c>
      <c r="C556" s="139">
        <f>IF('Time Series Inputs'!B556="","",'Time Series Inputs'!B556)</f>
        <v/>
      </c>
      <c r="D556" s="139">
        <f>IF('Time Series Inputs'!C556="","",'Time Series Inputs'!C556)</f>
        <v/>
      </c>
      <c r="E556" s="140" t="n"/>
      <c r="F556" s="140" t="n"/>
      <c r="G556" s="140" t="n"/>
      <c r="H556" s="140" t="n"/>
      <c r="I556" s="140" t="n"/>
      <c r="J556" s="140" t="n"/>
      <c r="K556" s="140" t="n"/>
      <c r="L556" s="140" t="n"/>
      <c r="M556" s="140" t="n"/>
      <c r="N556" s="140" t="n"/>
      <c r="O556" s="140" t="n"/>
      <c r="P556" s="140" t="n"/>
      <c r="Q556" s="140" t="n"/>
      <c r="R556" s="140" t="n"/>
      <c r="S556" s="140" t="n"/>
    </row>
    <row customHeight="1" ht="15.75" r="557" s="75">
      <c r="A557" s="137" t="n">
        <v>0.005</v>
      </c>
      <c r="B557" s="138">
        <f>IF('Time Series Inputs'!A557="","",'Time Series Inputs'!A557)</f>
        <v/>
      </c>
      <c r="C557" s="139">
        <f>IF('Time Series Inputs'!B557="","",'Time Series Inputs'!B557)</f>
        <v/>
      </c>
      <c r="D557" s="139">
        <f>IF('Time Series Inputs'!C557="","",'Time Series Inputs'!C557)</f>
        <v/>
      </c>
      <c r="E557" s="140" t="n"/>
      <c r="F557" s="140" t="n"/>
      <c r="G557" s="140" t="n"/>
      <c r="H557" s="140" t="n"/>
      <c r="I557" s="140" t="n"/>
      <c r="J557" s="140" t="n"/>
      <c r="K557" s="140" t="n"/>
      <c r="L557" s="140" t="n"/>
      <c r="M557" s="140" t="n"/>
      <c r="N557" s="140" t="n"/>
      <c r="O557" s="140" t="n"/>
      <c r="P557" s="140" t="n"/>
      <c r="Q557" s="140" t="n"/>
      <c r="R557" s="140" t="n"/>
      <c r="S557" s="140" t="n"/>
    </row>
    <row customHeight="1" ht="15.75" r="558" s="75">
      <c r="A558" s="137" t="n">
        <v>0.005</v>
      </c>
      <c r="B558" s="138">
        <f>IF('Time Series Inputs'!A558="","",'Time Series Inputs'!A558)</f>
        <v/>
      </c>
      <c r="C558" s="139">
        <f>IF('Time Series Inputs'!B558="","",'Time Series Inputs'!B558)</f>
        <v/>
      </c>
      <c r="D558" s="139">
        <f>IF('Time Series Inputs'!C558="","",'Time Series Inputs'!C558)</f>
        <v/>
      </c>
      <c r="E558" s="140" t="n"/>
      <c r="F558" s="140" t="n"/>
      <c r="G558" s="140" t="n"/>
      <c r="H558" s="140" t="n"/>
      <c r="I558" s="140" t="n"/>
      <c r="J558" s="140" t="n"/>
      <c r="K558" s="140" t="n"/>
      <c r="L558" s="140" t="n"/>
      <c r="M558" s="140" t="n"/>
      <c r="N558" s="140" t="n"/>
      <c r="O558" s="140" t="n"/>
      <c r="P558" s="140" t="n"/>
      <c r="Q558" s="140" t="n"/>
      <c r="R558" s="140" t="n"/>
      <c r="S558" s="140" t="n"/>
    </row>
    <row customHeight="1" ht="15.75" r="559" s="75">
      <c r="A559" s="137" t="n">
        <v>0.005</v>
      </c>
      <c r="B559" s="138">
        <f>IF('Time Series Inputs'!A559="","",'Time Series Inputs'!A559)</f>
        <v/>
      </c>
      <c r="C559" s="139">
        <f>IF('Time Series Inputs'!B559="","",'Time Series Inputs'!B559)</f>
        <v/>
      </c>
      <c r="D559" s="139">
        <f>IF('Time Series Inputs'!C559="","",'Time Series Inputs'!C559)</f>
        <v/>
      </c>
      <c r="E559" s="140" t="n"/>
      <c r="F559" s="140" t="n"/>
      <c r="G559" s="140" t="n"/>
      <c r="H559" s="140" t="n"/>
      <c r="I559" s="140" t="n"/>
      <c r="J559" s="140" t="n"/>
      <c r="K559" s="140" t="n"/>
      <c r="L559" s="140" t="n"/>
      <c r="M559" s="140" t="n"/>
      <c r="N559" s="140" t="n"/>
      <c r="O559" s="140" t="n"/>
      <c r="P559" s="140" t="n"/>
      <c r="Q559" s="140" t="n"/>
      <c r="R559" s="140" t="n"/>
      <c r="S559" s="140" t="n"/>
    </row>
    <row customHeight="1" ht="15.75" r="560" s="75">
      <c r="A560" s="137" t="n">
        <v>0.005</v>
      </c>
      <c r="B560" s="138">
        <f>IF('Time Series Inputs'!A560="","",'Time Series Inputs'!A560)</f>
        <v/>
      </c>
      <c r="C560" s="139">
        <f>IF('Time Series Inputs'!B560="","",'Time Series Inputs'!B560)</f>
        <v/>
      </c>
      <c r="D560" s="139">
        <f>IF('Time Series Inputs'!C560="","",'Time Series Inputs'!C560)</f>
        <v/>
      </c>
      <c r="E560" s="140" t="n"/>
      <c r="F560" s="140" t="n"/>
      <c r="G560" s="140" t="n"/>
      <c r="H560" s="140" t="n"/>
      <c r="I560" s="140" t="n"/>
      <c r="J560" s="140" t="n"/>
      <c r="K560" s="140" t="n"/>
      <c r="L560" s="140" t="n"/>
      <c r="M560" s="140" t="n"/>
      <c r="N560" s="140" t="n"/>
      <c r="O560" s="140" t="n"/>
      <c r="P560" s="140" t="n"/>
      <c r="Q560" s="140" t="n"/>
      <c r="R560" s="140" t="n"/>
      <c r="S560" s="140" t="n"/>
    </row>
    <row customHeight="1" ht="15.75" r="561" s="75">
      <c r="A561" s="137" t="n">
        <v>0.005</v>
      </c>
      <c r="B561" s="138">
        <f>IF('Time Series Inputs'!A561="","",'Time Series Inputs'!A561)</f>
        <v/>
      </c>
      <c r="C561" s="139">
        <f>IF('Time Series Inputs'!B561="","",'Time Series Inputs'!B561)</f>
        <v/>
      </c>
      <c r="D561" s="139">
        <f>IF('Time Series Inputs'!C561="","",'Time Series Inputs'!C561)</f>
        <v/>
      </c>
      <c r="E561" s="140" t="n"/>
      <c r="F561" s="140" t="n"/>
      <c r="G561" s="140" t="n"/>
      <c r="H561" s="140" t="n"/>
      <c r="I561" s="140" t="n"/>
      <c r="J561" s="140" t="n"/>
      <c r="K561" s="140" t="n"/>
      <c r="L561" s="140" t="n"/>
      <c r="M561" s="140" t="n"/>
      <c r="N561" s="140" t="n"/>
      <c r="O561" s="140" t="n"/>
      <c r="P561" s="140" t="n"/>
      <c r="Q561" s="140" t="n"/>
      <c r="R561" s="140" t="n"/>
      <c r="S561" s="140" t="n"/>
    </row>
    <row customHeight="1" ht="15.75" r="562" s="75">
      <c r="A562" s="137" t="n">
        <v>0.005</v>
      </c>
      <c r="B562" s="138">
        <f>IF('Time Series Inputs'!A562="","",'Time Series Inputs'!A562)</f>
        <v/>
      </c>
      <c r="C562" s="139">
        <f>IF('Time Series Inputs'!B562="","",'Time Series Inputs'!B562)</f>
        <v/>
      </c>
      <c r="D562" s="139">
        <f>IF('Time Series Inputs'!C562="","",'Time Series Inputs'!C562)</f>
        <v/>
      </c>
      <c r="E562" s="140" t="n"/>
      <c r="F562" s="140" t="n"/>
      <c r="G562" s="140" t="n"/>
      <c r="H562" s="140" t="n"/>
      <c r="I562" s="140" t="n"/>
      <c r="J562" s="140" t="n"/>
      <c r="K562" s="140" t="n"/>
      <c r="L562" s="140" t="n"/>
      <c r="M562" s="140" t="n"/>
      <c r="N562" s="140" t="n"/>
      <c r="O562" s="140" t="n"/>
      <c r="P562" s="140" t="n"/>
      <c r="Q562" s="140" t="n"/>
      <c r="R562" s="140" t="n"/>
      <c r="S562" s="140" t="n"/>
    </row>
    <row customHeight="1" ht="15.75" r="563" s="75">
      <c r="A563" s="137" t="n">
        <v>0.005</v>
      </c>
      <c r="B563" s="138">
        <f>IF('Time Series Inputs'!A563="","",'Time Series Inputs'!A563)</f>
        <v/>
      </c>
      <c r="C563" s="139">
        <f>IF('Time Series Inputs'!B563="","",'Time Series Inputs'!B563)</f>
        <v/>
      </c>
      <c r="D563" s="139">
        <f>IF('Time Series Inputs'!C563="","",'Time Series Inputs'!C563)</f>
        <v/>
      </c>
      <c r="E563" s="140" t="n"/>
      <c r="F563" s="140" t="n"/>
      <c r="G563" s="140" t="n"/>
      <c r="H563" s="140" t="n"/>
      <c r="I563" s="140" t="n"/>
      <c r="J563" s="140" t="n"/>
      <c r="K563" s="140" t="n"/>
      <c r="L563" s="140" t="n"/>
      <c r="M563" s="140" t="n"/>
      <c r="N563" s="140" t="n"/>
      <c r="O563" s="140" t="n"/>
      <c r="P563" s="140" t="n"/>
      <c r="Q563" s="140" t="n"/>
      <c r="R563" s="140" t="n"/>
      <c r="S563" s="140" t="n"/>
    </row>
    <row customHeight="1" ht="15.75" r="564" s="75">
      <c r="A564" s="137" t="n">
        <v>0.005</v>
      </c>
      <c r="B564" s="138">
        <f>IF('Time Series Inputs'!A564="","",'Time Series Inputs'!A564)</f>
        <v/>
      </c>
      <c r="C564" s="139">
        <f>IF('Time Series Inputs'!B564="","",'Time Series Inputs'!B564)</f>
        <v/>
      </c>
      <c r="D564" s="139">
        <f>IF('Time Series Inputs'!C564="","",'Time Series Inputs'!C564)</f>
        <v/>
      </c>
      <c r="E564" s="140" t="n"/>
      <c r="F564" s="140" t="n"/>
      <c r="G564" s="140" t="n"/>
      <c r="H564" s="140" t="n"/>
      <c r="I564" s="140" t="n"/>
      <c r="J564" s="140" t="n"/>
      <c r="K564" s="140" t="n"/>
      <c r="L564" s="140" t="n"/>
      <c r="M564" s="140" t="n"/>
      <c r="N564" s="140" t="n"/>
      <c r="O564" s="140" t="n"/>
      <c r="P564" s="140" t="n"/>
      <c r="Q564" s="140" t="n"/>
      <c r="R564" s="140" t="n"/>
      <c r="S564" s="140" t="n"/>
    </row>
    <row customHeight="1" ht="15.75" r="565" s="75">
      <c r="A565" s="137" t="n">
        <v>0.005</v>
      </c>
      <c r="B565" s="138">
        <f>IF('Time Series Inputs'!A565="","",'Time Series Inputs'!A565)</f>
        <v/>
      </c>
      <c r="C565" s="139">
        <f>IF('Time Series Inputs'!B565="","",'Time Series Inputs'!B565)</f>
        <v/>
      </c>
      <c r="D565" s="139">
        <f>IF('Time Series Inputs'!C565="","",'Time Series Inputs'!C565)</f>
        <v/>
      </c>
      <c r="E565" s="140" t="n"/>
      <c r="F565" s="140" t="n"/>
      <c r="G565" s="140" t="n"/>
      <c r="H565" s="140" t="n"/>
      <c r="I565" s="140" t="n"/>
      <c r="J565" s="140" t="n"/>
      <c r="K565" s="140" t="n"/>
      <c r="L565" s="140" t="n"/>
      <c r="M565" s="140" t="n"/>
      <c r="N565" s="140" t="n"/>
      <c r="O565" s="140" t="n"/>
      <c r="P565" s="140" t="n"/>
      <c r="Q565" s="140" t="n"/>
      <c r="R565" s="140" t="n"/>
      <c r="S565" s="140" t="n"/>
    </row>
    <row customHeight="1" ht="15.75" r="566" s="75">
      <c r="A566" s="137" t="n">
        <v>0.005</v>
      </c>
      <c r="B566" s="138">
        <f>IF('Time Series Inputs'!A566="","",'Time Series Inputs'!A566)</f>
        <v/>
      </c>
      <c r="C566" s="139">
        <f>IF('Time Series Inputs'!B566="","",'Time Series Inputs'!B566)</f>
        <v/>
      </c>
      <c r="D566" s="139">
        <f>IF('Time Series Inputs'!C566="","",'Time Series Inputs'!C566)</f>
        <v/>
      </c>
      <c r="E566" s="140" t="n"/>
      <c r="F566" s="140" t="n"/>
      <c r="G566" s="140" t="n"/>
      <c r="H566" s="140" t="n"/>
      <c r="I566" s="140" t="n"/>
      <c r="J566" s="140" t="n"/>
      <c r="K566" s="140" t="n"/>
      <c r="L566" s="140" t="n"/>
      <c r="M566" s="140" t="n"/>
      <c r="N566" s="140" t="n"/>
      <c r="O566" s="140" t="n"/>
      <c r="P566" s="140" t="n"/>
      <c r="Q566" s="140" t="n"/>
      <c r="R566" s="140" t="n"/>
      <c r="S566" s="140" t="n"/>
    </row>
    <row customHeight="1" ht="15.75" r="567" s="75">
      <c r="A567" s="137" t="n">
        <v>0.005</v>
      </c>
      <c r="B567" s="138">
        <f>IF('Time Series Inputs'!A567="","",'Time Series Inputs'!A567)</f>
        <v/>
      </c>
      <c r="C567" s="139">
        <f>IF('Time Series Inputs'!B567="","",'Time Series Inputs'!B567)</f>
        <v/>
      </c>
      <c r="D567" s="139">
        <f>IF('Time Series Inputs'!C567="","",'Time Series Inputs'!C567)</f>
        <v/>
      </c>
      <c r="E567" s="140" t="n"/>
      <c r="F567" s="140" t="n"/>
      <c r="G567" s="140" t="n"/>
      <c r="H567" s="140" t="n"/>
      <c r="I567" s="140" t="n"/>
      <c r="J567" s="140" t="n"/>
      <c r="K567" s="140" t="n"/>
      <c r="L567" s="140" t="n"/>
      <c r="M567" s="140" t="n"/>
      <c r="N567" s="140" t="n"/>
      <c r="O567" s="140" t="n"/>
      <c r="P567" s="140" t="n"/>
      <c r="Q567" s="140" t="n"/>
      <c r="R567" s="140" t="n"/>
      <c r="S567" s="140" t="n"/>
    </row>
    <row customHeight="1" ht="15.75" r="568" s="75">
      <c r="A568" s="137" t="n">
        <v>0.005</v>
      </c>
      <c r="B568" s="138">
        <f>IF('Time Series Inputs'!A568="","",'Time Series Inputs'!A568)</f>
        <v/>
      </c>
      <c r="C568" s="139">
        <f>IF('Time Series Inputs'!B568="","",'Time Series Inputs'!B568)</f>
        <v/>
      </c>
      <c r="D568" s="139">
        <f>IF('Time Series Inputs'!C568="","",'Time Series Inputs'!C568)</f>
        <v/>
      </c>
      <c r="E568" s="140" t="n"/>
      <c r="F568" s="140" t="n"/>
      <c r="G568" s="140" t="n"/>
      <c r="H568" s="140" t="n"/>
      <c r="I568" s="140" t="n"/>
      <c r="J568" s="140" t="n"/>
      <c r="K568" s="140" t="n"/>
      <c r="L568" s="140" t="n"/>
      <c r="M568" s="140" t="n"/>
      <c r="N568" s="140" t="n"/>
      <c r="O568" s="140" t="n"/>
      <c r="P568" s="140" t="n"/>
      <c r="Q568" s="140" t="n"/>
      <c r="R568" s="140" t="n"/>
      <c r="S568" s="140" t="n"/>
    </row>
    <row customHeight="1" ht="15.75" r="569" s="75">
      <c r="A569" s="137" t="n">
        <v>0.005</v>
      </c>
      <c r="B569" s="138">
        <f>IF('Time Series Inputs'!A569="","",'Time Series Inputs'!A569)</f>
        <v/>
      </c>
      <c r="C569" s="139">
        <f>IF('Time Series Inputs'!B569="","",'Time Series Inputs'!B569)</f>
        <v/>
      </c>
      <c r="D569" s="139">
        <f>IF('Time Series Inputs'!C569="","",'Time Series Inputs'!C569)</f>
        <v/>
      </c>
      <c r="E569" s="140" t="n"/>
      <c r="F569" s="140" t="n"/>
      <c r="G569" s="140" t="n"/>
      <c r="H569" s="140" t="n"/>
      <c r="I569" s="140" t="n"/>
      <c r="J569" s="140" t="n"/>
      <c r="K569" s="140" t="n"/>
      <c r="L569" s="140" t="n"/>
      <c r="M569" s="140" t="n"/>
      <c r="N569" s="140" t="n"/>
      <c r="O569" s="140" t="n"/>
      <c r="P569" s="140" t="n"/>
      <c r="Q569" s="140" t="n"/>
      <c r="R569" s="140" t="n"/>
      <c r="S569" s="140" t="n"/>
    </row>
    <row customHeight="1" ht="15.75" r="570" s="75">
      <c r="A570" s="137" t="n">
        <v>0.005</v>
      </c>
      <c r="B570" s="138">
        <f>IF('Time Series Inputs'!A570="","",'Time Series Inputs'!A570)</f>
        <v/>
      </c>
      <c r="C570" s="139">
        <f>IF('Time Series Inputs'!B570="","",'Time Series Inputs'!B570)</f>
        <v/>
      </c>
      <c r="D570" s="139">
        <f>IF('Time Series Inputs'!C570="","",'Time Series Inputs'!C570)</f>
        <v/>
      </c>
      <c r="E570" s="140" t="n"/>
      <c r="F570" s="140" t="n"/>
      <c r="G570" s="140" t="n"/>
      <c r="H570" s="140" t="n"/>
      <c r="I570" s="140" t="n"/>
      <c r="J570" s="140" t="n"/>
      <c r="K570" s="140" t="n"/>
      <c r="L570" s="140" t="n"/>
      <c r="M570" s="140" t="n"/>
      <c r="N570" s="140" t="n"/>
      <c r="O570" s="140" t="n"/>
      <c r="P570" s="140" t="n"/>
      <c r="Q570" s="140" t="n"/>
      <c r="R570" s="140" t="n"/>
      <c r="S570" s="140" t="n"/>
    </row>
    <row customHeight="1" ht="15.75" r="571" s="75">
      <c r="A571" s="137" t="n">
        <v>0.005</v>
      </c>
      <c r="B571" s="138">
        <f>IF('Time Series Inputs'!A571="","",'Time Series Inputs'!A571)</f>
        <v/>
      </c>
      <c r="C571" s="139">
        <f>IF('Time Series Inputs'!B571="","",'Time Series Inputs'!B571)</f>
        <v/>
      </c>
      <c r="D571" s="139">
        <f>IF('Time Series Inputs'!C571="","",'Time Series Inputs'!C571)</f>
        <v/>
      </c>
      <c r="E571" s="140" t="n"/>
      <c r="F571" s="140" t="n"/>
      <c r="G571" s="140" t="n"/>
      <c r="H571" s="140" t="n"/>
      <c r="I571" s="140" t="n"/>
      <c r="J571" s="140" t="n"/>
      <c r="K571" s="140" t="n"/>
      <c r="L571" s="140" t="n"/>
      <c r="M571" s="140" t="n"/>
      <c r="N571" s="140" t="n"/>
      <c r="O571" s="140" t="n"/>
      <c r="P571" s="140" t="n"/>
      <c r="Q571" s="140" t="n"/>
      <c r="R571" s="140" t="n"/>
      <c r="S571" s="140" t="n"/>
    </row>
    <row customHeight="1" ht="15.75" r="572" s="75">
      <c r="A572" s="137" t="n">
        <v>0.005</v>
      </c>
      <c r="B572" s="138">
        <f>IF('Time Series Inputs'!A572="","",'Time Series Inputs'!A572)</f>
        <v/>
      </c>
      <c r="C572" s="139">
        <f>IF('Time Series Inputs'!B572="","",'Time Series Inputs'!B572)</f>
        <v/>
      </c>
      <c r="D572" s="139">
        <f>IF('Time Series Inputs'!C572="","",'Time Series Inputs'!C572)</f>
        <v/>
      </c>
      <c r="E572" s="140" t="n"/>
      <c r="F572" s="140" t="n"/>
      <c r="G572" s="140" t="n"/>
      <c r="H572" s="140" t="n"/>
      <c r="I572" s="140" t="n"/>
      <c r="J572" s="140" t="n"/>
      <c r="K572" s="140" t="n"/>
      <c r="L572" s="140" t="n"/>
      <c r="M572" s="140" t="n"/>
      <c r="N572" s="140" t="n"/>
      <c r="O572" s="140" t="n"/>
      <c r="P572" s="140" t="n"/>
      <c r="Q572" s="140" t="n"/>
      <c r="R572" s="140" t="n"/>
      <c r="S572" s="140" t="n"/>
    </row>
    <row customHeight="1" ht="15.75" r="573" s="75">
      <c r="A573" s="137" t="n">
        <v>0.005</v>
      </c>
      <c r="B573" s="138">
        <f>IF('Time Series Inputs'!A573="","",'Time Series Inputs'!A573)</f>
        <v/>
      </c>
      <c r="C573" s="139">
        <f>IF('Time Series Inputs'!B573="","",'Time Series Inputs'!B573)</f>
        <v/>
      </c>
      <c r="D573" s="139">
        <f>IF('Time Series Inputs'!C573="","",'Time Series Inputs'!C573)</f>
        <v/>
      </c>
      <c r="E573" s="140" t="n"/>
      <c r="F573" s="140" t="n"/>
      <c r="G573" s="140" t="n"/>
      <c r="H573" s="140" t="n"/>
      <c r="I573" s="140" t="n"/>
      <c r="J573" s="140" t="n"/>
      <c r="K573" s="140" t="n"/>
      <c r="L573" s="140" t="n"/>
      <c r="M573" s="140" t="n"/>
      <c r="N573" s="140" t="n"/>
      <c r="O573" s="140" t="n"/>
      <c r="P573" s="140" t="n"/>
      <c r="Q573" s="140" t="n"/>
      <c r="R573" s="140" t="n"/>
      <c r="S573" s="140" t="n"/>
    </row>
    <row customHeight="1" ht="15.75" r="574" s="75">
      <c r="A574" s="137" t="n">
        <v>0.005</v>
      </c>
      <c r="B574" s="138">
        <f>IF('Time Series Inputs'!A574="","",'Time Series Inputs'!A574)</f>
        <v/>
      </c>
      <c r="C574" s="139">
        <f>IF('Time Series Inputs'!B574="","",'Time Series Inputs'!B574)</f>
        <v/>
      </c>
      <c r="D574" s="139">
        <f>IF('Time Series Inputs'!C574="","",'Time Series Inputs'!C574)</f>
        <v/>
      </c>
      <c r="E574" s="140" t="n"/>
      <c r="F574" s="140" t="n"/>
      <c r="G574" s="140" t="n"/>
      <c r="H574" s="140" t="n"/>
      <c r="I574" s="140" t="n"/>
      <c r="J574" s="140" t="n"/>
      <c r="K574" s="140" t="n"/>
      <c r="L574" s="140" t="n"/>
      <c r="M574" s="140" t="n"/>
      <c r="N574" s="140" t="n"/>
      <c r="O574" s="140" t="n"/>
      <c r="P574" s="140" t="n"/>
      <c r="Q574" s="140" t="n"/>
      <c r="R574" s="140" t="n"/>
      <c r="S574" s="140" t="n"/>
    </row>
    <row customHeight="1" ht="15.75" r="575" s="75">
      <c r="A575" s="137" t="n">
        <v>0.005</v>
      </c>
      <c r="B575" s="138">
        <f>IF('Time Series Inputs'!A575="","",'Time Series Inputs'!A575)</f>
        <v/>
      </c>
      <c r="C575" s="139">
        <f>IF('Time Series Inputs'!B575="","",'Time Series Inputs'!B575)</f>
        <v/>
      </c>
      <c r="D575" s="139">
        <f>IF('Time Series Inputs'!C575="","",'Time Series Inputs'!C575)</f>
        <v/>
      </c>
      <c r="E575" s="140" t="n"/>
      <c r="F575" s="140" t="n"/>
      <c r="G575" s="140" t="n"/>
      <c r="H575" s="140" t="n"/>
      <c r="I575" s="140" t="n"/>
      <c r="J575" s="140" t="n"/>
      <c r="K575" s="140" t="n"/>
      <c r="L575" s="140" t="n"/>
      <c r="M575" s="140" t="n"/>
      <c r="N575" s="140" t="n"/>
      <c r="O575" s="140" t="n"/>
      <c r="P575" s="140" t="n"/>
      <c r="Q575" s="140" t="n"/>
      <c r="R575" s="140" t="n"/>
      <c r="S575" s="140" t="n"/>
    </row>
    <row customHeight="1" ht="15.75" r="576" s="75">
      <c r="A576" s="137" t="n">
        <v>0.005</v>
      </c>
      <c r="B576" s="138">
        <f>IF('Time Series Inputs'!A576="","",'Time Series Inputs'!A576)</f>
        <v/>
      </c>
      <c r="C576" s="139">
        <f>IF('Time Series Inputs'!B576="","",'Time Series Inputs'!B576)</f>
        <v/>
      </c>
      <c r="D576" s="139">
        <f>IF('Time Series Inputs'!C576="","",'Time Series Inputs'!C576)</f>
        <v/>
      </c>
      <c r="E576" s="140" t="n"/>
      <c r="F576" s="140" t="n"/>
      <c r="G576" s="140" t="n"/>
      <c r="H576" s="140" t="n"/>
      <c r="I576" s="140" t="n"/>
      <c r="J576" s="140" t="n"/>
      <c r="K576" s="140" t="n"/>
      <c r="L576" s="140" t="n"/>
      <c r="M576" s="140" t="n"/>
      <c r="N576" s="140" t="n"/>
      <c r="O576" s="140" t="n"/>
      <c r="P576" s="140" t="n"/>
      <c r="Q576" s="140" t="n"/>
      <c r="R576" s="140" t="n"/>
      <c r="S576" s="140" t="n"/>
    </row>
    <row customHeight="1" ht="15.75" r="577" s="75">
      <c r="A577" s="137" t="n">
        <v>0.005</v>
      </c>
      <c r="B577" s="138">
        <f>IF('Time Series Inputs'!A577="","",'Time Series Inputs'!A577)</f>
        <v/>
      </c>
      <c r="C577" s="139">
        <f>IF('Time Series Inputs'!B577="","",'Time Series Inputs'!B577)</f>
        <v/>
      </c>
      <c r="D577" s="139">
        <f>IF('Time Series Inputs'!C577="","",'Time Series Inputs'!C577)</f>
        <v/>
      </c>
      <c r="E577" s="140" t="n"/>
      <c r="F577" s="140" t="n"/>
      <c r="G577" s="140" t="n"/>
      <c r="H577" s="140" t="n"/>
      <c r="I577" s="140" t="n"/>
      <c r="J577" s="140" t="n"/>
      <c r="K577" s="140" t="n"/>
      <c r="L577" s="140" t="n"/>
      <c r="M577" s="140" t="n"/>
      <c r="N577" s="140" t="n"/>
      <c r="O577" s="140" t="n"/>
      <c r="P577" s="140" t="n"/>
      <c r="Q577" s="140" t="n"/>
      <c r="R577" s="140" t="n"/>
      <c r="S577" s="140" t="n"/>
    </row>
    <row customHeight="1" ht="15.75" r="578" s="75">
      <c r="A578" s="137" t="n">
        <v>0.005</v>
      </c>
      <c r="B578" s="138">
        <f>IF('Time Series Inputs'!A578="","",'Time Series Inputs'!A578)</f>
        <v/>
      </c>
      <c r="C578" s="139">
        <f>IF('Time Series Inputs'!B578="","",'Time Series Inputs'!B578)</f>
        <v/>
      </c>
      <c r="D578" s="139">
        <f>IF('Time Series Inputs'!C578="","",'Time Series Inputs'!C578)</f>
        <v/>
      </c>
      <c r="E578" s="140" t="n"/>
      <c r="F578" s="140" t="n"/>
      <c r="G578" s="140" t="n"/>
      <c r="H578" s="140" t="n"/>
      <c r="I578" s="140" t="n"/>
      <c r="J578" s="140" t="n"/>
      <c r="K578" s="140" t="n"/>
      <c r="L578" s="140" t="n"/>
      <c r="M578" s="140" t="n"/>
      <c r="N578" s="140" t="n"/>
      <c r="O578" s="140" t="n"/>
      <c r="P578" s="140" t="n"/>
      <c r="Q578" s="140" t="n"/>
      <c r="R578" s="140" t="n"/>
      <c r="S578" s="140" t="n"/>
    </row>
    <row customHeight="1" ht="15.75" r="579" s="75">
      <c r="A579" s="137" t="n">
        <v>0.005</v>
      </c>
      <c r="B579" s="138">
        <f>IF('Time Series Inputs'!A579="","",'Time Series Inputs'!A579)</f>
        <v/>
      </c>
      <c r="C579" s="139">
        <f>IF('Time Series Inputs'!B579="","",'Time Series Inputs'!B579)</f>
        <v/>
      </c>
      <c r="D579" s="139">
        <f>IF('Time Series Inputs'!C579="","",'Time Series Inputs'!C579)</f>
        <v/>
      </c>
      <c r="E579" s="140" t="n"/>
      <c r="F579" s="140" t="n"/>
      <c r="G579" s="140" t="n"/>
      <c r="H579" s="140" t="n"/>
      <c r="I579" s="140" t="n"/>
      <c r="J579" s="140" t="n"/>
      <c r="K579" s="140" t="n"/>
      <c r="L579" s="140" t="n"/>
      <c r="M579" s="140" t="n"/>
      <c r="N579" s="140" t="n"/>
      <c r="O579" s="140" t="n"/>
      <c r="P579" s="140" t="n"/>
      <c r="Q579" s="140" t="n"/>
      <c r="R579" s="140" t="n"/>
      <c r="S579" s="140" t="n"/>
    </row>
    <row customHeight="1" ht="15.75" r="580" s="75">
      <c r="A580" s="137" t="n">
        <v>0.005</v>
      </c>
      <c r="B580" s="138">
        <f>IF('Time Series Inputs'!A580="","",'Time Series Inputs'!A580)</f>
        <v/>
      </c>
      <c r="C580" s="139">
        <f>IF('Time Series Inputs'!B580="","",'Time Series Inputs'!B580)</f>
        <v/>
      </c>
      <c r="D580" s="139">
        <f>IF('Time Series Inputs'!C580="","",'Time Series Inputs'!C580)</f>
        <v/>
      </c>
      <c r="E580" s="140" t="n"/>
      <c r="F580" s="140" t="n"/>
      <c r="G580" s="140" t="n"/>
      <c r="H580" s="140" t="n"/>
      <c r="I580" s="140" t="n"/>
      <c r="J580" s="140" t="n"/>
      <c r="K580" s="140" t="n"/>
      <c r="L580" s="140" t="n"/>
      <c r="M580" s="140" t="n"/>
      <c r="N580" s="140" t="n"/>
      <c r="O580" s="140" t="n"/>
      <c r="P580" s="140" t="n"/>
      <c r="Q580" s="140" t="n"/>
      <c r="R580" s="140" t="n"/>
      <c r="S580" s="140" t="n"/>
    </row>
    <row customHeight="1" ht="15.75" r="581" s="75">
      <c r="A581" s="137" t="n">
        <v>0.005</v>
      </c>
      <c r="B581" s="138">
        <f>IF('Time Series Inputs'!A581="","",'Time Series Inputs'!A581)</f>
        <v/>
      </c>
      <c r="C581" s="139">
        <f>IF('Time Series Inputs'!B581="","",'Time Series Inputs'!B581)</f>
        <v/>
      </c>
      <c r="D581" s="139">
        <f>IF('Time Series Inputs'!C581="","",'Time Series Inputs'!C581)</f>
        <v/>
      </c>
      <c r="E581" s="140" t="n"/>
      <c r="F581" s="140" t="n"/>
      <c r="G581" s="140" t="n"/>
      <c r="H581" s="140" t="n"/>
      <c r="I581" s="140" t="n"/>
      <c r="J581" s="140" t="n"/>
      <c r="K581" s="140" t="n"/>
      <c r="L581" s="140" t="n"/>
      <c r="M581" s="140" t="n"/>
      <c r="N581" s="140" t="n"/>
      <c r="O581" s="140" t="n"/>
      <c r="P581" s="140" t="n"/>
      <c r="Q581" s="140" t="n"/>
      <c r="R581" s="140" t="n"/>
      <c r="S581" s="140" t="n"/>
    </row>
    <row customHeight="1" ht="15.75" r="582" s="75">
      <c r="A582" s="137" t="n">
        <v>0.005</v>
      </c>
      <c r="B582" s="138">
        <f>IF('Time Series Inputs'!A582="","",'Time Series Inputs'!A582)</f>
        <v/>
      </c>
      <c r="C582" s="139">
        <f>IF('Time Series Inputs'!B582="","",'Time Series Inputs'!B582)</f>
        <v/>
      </c>
      <c r="D582" s="139">
        <f>IF('Time Series Inputs'!C582="","",'Time Series Inputs'!C582)</f>
        <v/>
      </c>
      <c r="E582" s="140" t="n"/>
      <c r="F582" s="140" t="n"/>
      <c r="G582" s="140" t="n"/>
      <c r="H582" s="140" t="n"/>
      <c r="I582" s="140" t="n"/>
      <c r="J582" s="140" t="n"/>
      <c r="K582" s="140" t="n"/>
      <c r="L582" s="140" t="n"/>
      <c r="M582" s="140" t="n"/>
      <c r="N582" s="140" t="n"/>
      <c r="O582" s="140" t="n"/>
      <c r="P582" s="140" t="n"/>
      <c r="Q582" s="140" t="n"/>
      <c r="R582" s="140" t="n"/>
      <c r="S582" s="140" t="n"/>
    </row>
    <row customHeight="1" ht="15.75" r="583" s="75">
      <c r="A583" s="137" t="n">
        <v>0.005</v>
      </c>
      <c r="B583" s="138">
        <f>IF('Time Series Inputs'!A583="","",'Time Series Inputs'!A583)</f>
        <v/>
      </c>
      <c r="C583" s="139">
        <f>IF('Time Series Inputs'!B583="","",'Time Series Inputs'!B583)</f>
        <v/>
      </c>
      <c r="D583" s="139">
        <f>IF('Time Series Inputs'!C583="","",'Time Series Inputs'!C583)</f>
        <v/>
      </c>
      <c r="E583" s="140" t="n"/>
      <c r="F583" s="140" t="n"/>
      <c r="G583" s="140" t="n"/>
      <c r="H583" s="140" t="n"/>
      <c r="I583" s="140" t="n"/>
      <c r="J583" s="140" t="n"/>
      <c r="K583" s="140" t="n"/>
      <c r="L583" s="140" t="n"/>
      <c r="M583" s="140" t="n"/>
      <c r="N583" s="140" t="n"/>
      <c r="O583" s="140" t="n"/>
      <c r="P583" s="140" t="n"/>
      <c r="Q583" s="140" t="n"/>
      <c r="R583" s="140" t="n"/>
      <c r="S583" s="140" t="n"/>
    </row>
    <row customHeight="1" ht="15.75" r="584" s="75">
      <c r="A584" s="137" t="n">
        <v>0.005</v>
      </c>
      <c r="B584" s="138">
        <f>IF('Time Series Inputs'!A584="","",'Time Series Inputs'!A584)</f>
        <v/>
      </c>
      <c r="C584" s="139">
        <f>IF('Time Series Inputs'!B584="","",'Time Series Inputs'!B584)</f>
        <v/>
      </c>
      <c r="D584" s="139">
        <f>IF('Time Series Inputs'!C584="","",'Time Series Inputs'!C584)</f>
        <v/>
      </c>
      <c r="E584" s="140" t="n"/>
      <c r="F584" s="140" t="n"/>
      <c r="G584" s="140" t="n"/>
      <c r="H584" s="140" t="n"/>
      <c r="I584" s="140" t="n"/>
      <c r="J584" s="140" t="n"/>
      <c r="K584" s="140" t="n"/>
      <c r="L584" s="140" t="n"/>
      <c r="M584" s="140" t="n"/>
      <c r="N584" s="140" t="n"/>
      <c r="O584" s="140" t="n"/>
      <c r="P584" s="140" t="n"/>
      <c r="Q584" s="140" t="n"/>
      <c r="R584" s="140" t="n"/>
      <c r="S584" s="140" t="n"/>
    </row>
    <row customHeight="1" ht="15.75" r="585" s="75">
      <c r="A585" s="137" t="n">
        <v>0.005</v>
      </c>
      <c r="B585" s="138">
        <f>IF('Time Series Inputs'!A585="","",'Time Series Inputs'!A585)</f>
        <v/>
      </c>
      <c r="C585" s="139">
        <f>IF('Time Series Inputs'!B585="","",'Time Series Inputs'!B585)</f>
        <v/>
      </c>
      <c r="D585" s="139">
        <f>IF('Time Series Inputs'!C585="","",'Time Series Inputs'!C585)</f>
        <v/>
      </c>
      <c r="E585" s="140" t="n"/>
      <c r="F585" s="140" t="n"/>
      <c r="G585" s="140" t="n"/>
      <c r="H585" s="140" t="n"/>
      <c r="I585" s="140" t="n"/>
      <c r="J585" s="140" t="n"/>
      <c r="K585" s="140" t="n"/>
      <c r="L585" s="140" t="n"/>
      <c r="M585" s="140" t="n"/>
      <c r="N585" s="140" t="n"/>
      <c r="O585" s="140" t="n"/>
      <c r="P585" s="140" t="n"/>
      <c r="Q585" s="140" t="n"/>
      <c r="R585" s="140" t="n"/>
      <c r="S585" s="140" t="n"/>
    </row>
    <row customHeight="1" ht="15.75" r="586" s="75">
      <c r="A586" s="137" t="n">
        <v>0.005</v>
      </c>
      <c r="B586" s="138">
        <f>IF('Time Series Inputs'!A586="","",'Time Series Inputs'!A586)</f>
        <v/>
      </c>
      <c r="C586" s="139">
        <f>IF('Time Series Inputs'!B586="","",'Time Series Inputs'!B586)</f>
        <v/>
      </c>
      <c r="D586" s="139">
        <f>IF('Time Series Inputs'!C586="","",'Time Series Inputs'!C586)</f>
        <v/>
      </c>
      <c r="E586" s="140" t="n"/>
      <c r="F586" s="140" t="n"/>
      <c r="G586" s="140" t="n"/>
      <c r="H586" s="140" t="n"/>
      <c r="I586" s="140" t="n"/>
      <c r="J586" s="140" t="n"/>
      <c r="K586" s="140" t="n"/>
      <c r="L586" s="140" t="n"/>
      <c r="M586" s="140" t="n"/>
      <c r="N586" s="140" t="n"/>
      <c r="O586" s="140" t="n"/>
      <c r="P586" s="140" t="n"/>
      <c r="Q586" s="140" t="n"/>
      <c r="R586" s="140" t="n"/>
      <c r="S586" s="140" t="n"/>
    </row>
    <row customHeight="1" ht="15.75" r="587" s="75">
      <c r="A587" s="137" t="n">
        <v>0.005</v>
      </c>
      <c r="B587" s="138">
        <f>IF('Time Series Inputs'!A587="","",'Time Series Inputs'!A587)</f>
        <v/>
      </c>
      <c r="C587" s="139">
        <f>IF('Time Series Inputs'!B587="","",'Time Series Inputs'!B587)</f>
        <v/>
      </c>
      <c r="D587" s="139">
        <f>IF('Time Series Inputs'!C587="","",'Time Series Inputs'!C587)</f>
        <v/>
      </c>
      <c r="E587" s="140" t="n"/>
      <c r="F587" s="140" t="n"/>
      <c r="G587" s="140" t="n"/>
      <c r="H587" s="140" t="n"/>
      <c r="I587" s="140" t="n"/>
      <c r="J587" s="140" t="n"/>
      <c r="K587" s="140" t="n"/>
      <c r="L587" s="140" t="n"/>
      <c r="M587" s="140" t="n"/>
      <c r="N587" s="140" t="n"/>
      <c r="O587" s="140" t="n"/>
      <c r="P587" s="140" t="n"/>
      <c r="Q587" s="140" t="n"/>
      <c r="R587" s="140" t="n"/>
      <c r="S587" s="140" t="n"/>
    </row>
    <row customHeight="1" ht="15.75" r="588" s="75">
      <c r="A588" s="137" t="n">
        <v>0.005</v>
      </c>
      <c r="B588" s="138">
        <f>IF('Time Series Inputs'!A588="","",'Time Series Inputs'!A588)</f>
        <v/>
      </c>
      <c r="C588" s="139">
        <f>IF('Time Series Inputs'!B588="","",'Time Series Inputs'!B588)</f>
        <v/>
      </c>
      <c r="D588" s="139">
        <f>IF('Time Series Inputs'!C588="","",'Time Series Inputs'!C588)</f>
        <v/>
      </c>
      <c r="E588" s="140" t="n"/>
      <c r="F588" s="140" t="n"/>
      <c r="G588" s="140" t="n"/>
      <c r="H588" s="140" t="n"/>
      <c r="I588" s="140" t="n"/>
      <c r="J588" s="140" t="n"/>
      <c r="K588" s="140" t="n"/>
      <c r="L588" s="140" t="n"/>
      <c r="M588" s="140" t="n"/>
      <c r="N588" s="140" t="n"/>
      <c r="O588" s="140" t="n"/>
      <c r="P588" s="140" t="n"/>
      <c r="Q588" s="140" t="n"/>
      <c r="R588" s="140" t="n"/>
      <c r="S588" s="140" t="n"/>
    </row>
    <row customHeight="1" ht="15.75" r="589" s="75">
      <c r="A589" s="137" t="n">
        <v>0.005</v>
      </c>
      <c r="B589" s="138">
        <f>IF('Time Series Inputs'!A589="","",'Time Series Inputs'!A589)</f>
        <v/>
      </c>
      <c r="C589" s="139">
        <f>IF('Time Series Inputs'!B589="","",'Time Series Inputs'!B589)</f>
        <v/>
      </c>
      <c r="D589" s="139">
        <f>IF('Time Series Inputs'!C589="","",'Time Series Inputs'!C589)</f>
        <v/>
      </c>
      <c r="E589" s="140" t="n"/>
      <c r="F589" s="140" t="n"/>
      <c r="G589" s="140" t="n"/>
      <c r="H589" s="140" t="n"/>
      <c r="I589" s="140" t="n"/>
      <c r="J589" s="140" t="n"/>
      <c r="K589" s="140" t="n"/>
      <c r="L589" s="140" t="n"/>
      <c r="M589" s="140" t="n"/>
      <c r="N589" s="140" t="n"/>
      <c r="O589" s="140" t="n"/>
      <c r="P589" s="140" t="n"/>
      <c r="Q589" s="140" t="n"/>
      <c r="R589" s="140" t="n"/>
      <c r="S589" s="140" t="n"/>
    </row>
    <row customHeight="1" ht="15.75" r="590" s="75">
      <c r="A590" s="137" t="n">
        <v>0.005</v>
      </c>
      <c r="B590" s="138">
        <f>IF('Time Series Inputs'!A590="","",'Time Series Inputs'!A590)</f>
        <v/>
      </c>
      <c r="C590" s="139">
        <f>IF('Time Series Inputs'!B590="","",'Time Series Inputs'!B590)</f>
        <v/>
      </c>
      <c r="D590" s="139">
        <f>IF('Time Series Inputs'!C590="","",'Time Series Inputs'!C590)</f>
        <v/>
      </c>
      <c r="E590" s="140" t="n"/>
      <c r="F590" s="140" t="n"/>
      <c r="G590" s="140" t="n"/>
      <c r="H590" s="140" t="n"/>
      <c r="I590" s="140" t="n"/>
      <c r="J590" s="140" t="n"/>
      <c r="K590" s="140" t="n"/>
      <c r="L590" s="140" t="n"/>
      <c r="M590" s="140" t="n"/>
      <c r="N590" s="140" t="n"/>
      <c r="O590" s="140" t="n"/>
      <c r="P590" s="140" t="n"/>
      <c r="Q590" s="140" t="n"/>
      <c r="R590" s="140" t="n"/>
      <c r="S590" s="140" t="n"/>
    </row>
    <row customHeight="1" ht="15.75" r="591" s="75">
      <c r="A591" s="137" t="n">
        <v>0.005</v>
      </c>
      <c r="B591" s="138">
        <f>IF('Time Series Inputs'!A591="","",'Time Series Inputs'!A591)</f>
        <v/>
      </c>
      <c r="C591" s="139">
        <f>IF('Time Series Inputs'!B591="","",'Time Series Inputs'!B591)</f>
        <v/>
      </c>
      <c r="D591" s="139">
        <f>IF('Time Series Inputs'!C591="","",'Time Series Inputs'!C591)</f>
        <v/>
      </c>
      <c r="E591" s="140" t="n"/>
      <c r="F591" s="140" t="n"/>
      <c r="G591" s="140" t="n"/>
      <c r="H591" s="140" t="n"/>
      <c r="I591" s="140" t="n"/>
      <c r="J591" s="140" t="n"/>
      <c r="K591" s="140" t="n"/>
      <c r="L591" s="140" t="n"/>
      <c r="M591" s="140" t="n"/>
      <c r="N591" s="140" t="n"/>
      <c r="O591" s="140" t="n"/>
      <c r="P591" s="140" t="n"/>
      <c r="Q591" s="140" t="n"/>
      <c r="R591" s="140" t="n"/>
      <c r="S591" s="140" t="n"/>
    </row>
    <row customHeight="1" ht="15.75" r="592" s="75">
      <c r="A592" s="137" t="n">
        <v>0.005</v>
      </c>
      <c r="B592" s="138">
        <f>IF('Time Series Inputs'!A592="","",'Time Series Inputs'!A592)</f>
        <v/>
      </c>
      <c r="C592" s="139">
        <f>IF('Time Series Inputs'!B592="","",'Time Series Inputs'!B592)</f>
        <v/>
      </c>
      <c r="D592" s="139">
        <f>IF('Time Series Inputs'!C592="","",'Time Series Inputs'!C592)</f>
        <v/>
      </c>
      <c r="E592" s="140" t="n"/>
      <c r="F592" s="140" t="n"/>
      <c r="G592" s="140" t="n"/>
      <c r="H592" s="140" t="n"/>
      <c r="I592" s="140" t="n"/>
      <c r="J592" s="140" t="n"/>
      <c r="K592" s="140" t="n"/>
      <c r="L592" s="140" t="n"/>
      <c r="M592" s="140" t="n"/>
      <c r="N592" s="140" t="n"/>
      <c r="O592" s="140" t="n"/>
      <c r="P592" s="140" t="n"/>
      <c r="Q592" s="140" t="n"/>
      <c r="R592" s="140" t="n"/>
      <c r="S592" s="140" t="n"/>
    </row>
    <row customHeight="1" ht="15.75" r="593" s="75">
      <c r="A593" s="137" t="n">
        <v>0.005</v>
      </c>
      <c r="B593" s="138">
        <f>IF('Time Series Inputs'!A593="","",'Time Series Inputs'!A593)</f>
        <v/>
      </c>
      <c r="C593" s="139">
        <f>IF('Time Series Inputs'!B593="","",'Time Series Inputs'!B593)</f>
        <v/>
      </c>
      <c r="D593" s="139">
        <f>IF('Time Series Inputs'!C593="","",'Time Series Inputs'!C593)</f>
        <v/>
      </c>
      <c r="E593" s="140" t="n"/>
      <c r="F593" s="140" t="n"/>
      <c r="G593" s="140" t="n"/>
      <c r="H593" s="140" t="n"/>
      <c r="I593" s="140" t="n"/>
      <c r="J593" s="140" t="n"/>
      <c r="K593" s="140" t="n"/>
      <c r="L593" s="140" t="n"/>
      <c r="M593" s="140" t="n"/>
      <c r="N593" s="140" t="n"/>
      <c r="O593" s="140" t="n"/>
      <c r="P593" s="140" t="n"/>
      <c r="Q593" s="140" t="n"/>
      <c r="R593" s="140" t="n"/>
      <c r="S593" s="140" t="n"/>
    </row>
    <row customHeight="1" ht="15.75" r="594" s="75">
      <c r="A594" s="137" t="n">
        <v>0.005</v>
      </c>
      <c r="B594" s="138">
        <f>IF('Time Series Inputs'!A594="","",'Time Series Inputs'!A594)</f>
        <v/>
      </c>
      <c r="C594" s="139">
        <f>IF('Time Series Inputs'!B594="","",'Time Series Inputs'!B594)</f>
        <v/>
      </c>
      <c r="D594" s="139">
        <f>IF('Time Series Inputs'!C594="","",'Time Series Inputs'!C594)</f>
        <v/>
      </c>
      <c r="E594" s="140" t="n"/>
      <c r="F594" s="140" t="n"/>
      <c r="G594" s="140" t="n"/>
      <c r="H594" s="140" t="n"/>
      <c r="I594" s="140" t="n"/>
      <c r="J594" s="140" t="n"/>
      <c r="K594" s="140" t="n"/>
      <c r="L594" s="140" t="n"/>
      <c r="M594" s="140" t="n"/>
      <c r="N594" s="140" t="n"/>
      <c r="O594" s="140" t="n"/>
      <c r="P594" s="140" t="n"/>
      <c r="Q594" s="140" t="n"/>
      <c r="R594" s="140" t="n"/>
      <c r="S594" s="140" t="n"/>
    </row>
    <row customHeight="1" ht="15.75" r="595" s="75">
      <c r="A595" s="137" t="n">
        <v>0.005</v>
      </c>
      <c r="B595" s="138">
        <f>IF('Time Series Inputs'!A595="","",'Time Series Inputs'!A595)</f>
        <v/>
      </c>
      <c r="C595" s="139">
        <f>IF('Time Series Inputs'!B595="","",'Time Series Inputs'!B595)</f>
        <v/>
      </c>
      <c r="D595" s="139">
        <f>IF('Time Series Inputs'!C595="","",'Time Series Inputs'!C595)</f>
        <v/>
      </c>
      <c r="E595" s="140" t="n"/>
      <c r="F595" s="140" t="n"/>
      <c r="G595" s="140" t="n"/>
      <c r="H595" s="140" t="n"/>
      <c r="I595" s="140" t="n"/>
      <c r="J595" s="140" t="n"/>
      <c r="K595" s="140" t="n"/>
      <c r="L595" s="140" t="n"/>
      <c r="M595" s="140" t="n"/>
      <c r="N595" s="140" t="n"/>
      <c r="O595" s="140" t="n"/>
      <c r="P595" s="140" t="n"/>
      <c r="Q595" s="140" t="n"/>
      <c r="R595" s="140" t="n"/>
      <c r="S595" s="140" t="n"/>
    </row>
    <row customHeight="1" ht="15.75" r="596" s="75">
      <c r="A596" s="137" t="n">
        <v>0.005</v>
      </c>
      <c r="B596" s="138">
        <f>IF('Time Series Inputs'!A596="","",'Time Series Inputs'!A596)</f>
        <v/>
      </c>
      <c r="C596" s="139">
        <f>IF('Time Series Inputs'!B596="","",'Time Series Inputs'!B596)</f>
        <v/>
      </c>
      <c r="D596" s="139">
        <f>IF('Time Series Inputs'!C596="","",'Time Series Inputs'!C596)</f>
        <v/>
      </c>
      <c r="E596" s="140" t="n"/>
      <c r="F596" s="140" t="n"/>
      <c r="G596" s="140" t="n"/>
      <c r="H596" s="140" t="n"/>
      <c r="I596" s="140" t="n"/>
      <c r="J596" s="140" t="n"/>
      <c r="K596" s="140" t="n"/>
      <c r="L596" s="140" t="n"/>
      <c r="M596" s="140" t="n"/>
      <c r="N596" s="140" t="n"/>
      <c r="O596" s="140" t="n"/>
      <c r="P596" s="140" t="n"/>
      <c r="Q596" s="140" t="n"/>
      <c r="R596" s="140" t="n"/>
      <c r="S596" s="140" t="n"/>
    </row>
    <row customHeight="1" ht="15.75" r="597" s="75">
      <c r="A597" s="137" t="n">
        <v>0.005</v>
      </c>
      <c r="B597" s="138">
        <f>IF('Time Series Inputs'!A597="","",'Time Series Inputs'!A597)</f>
        <v/>
      </c>
      <c r="C597" s="139">
        <f>IF('Time Series Inputs'!B597="","",'Time Series Inputs'!B597)</f>
        <v/>
      </c>
      <c r="D597" s="139">
        <f>IF('Time Series Inputs'!C597="","",'Time Series Inputs'!C597)</f>
        <v/>
      </c>
      <c r="E597" s="140" t="n"/>
      <c r="F597" s="140" t="n"/>
      <c r="G597" s="140" t="n"/>
      <c r="H597" s="140" t="n"/>
      <c r="I597" s="140" t="n"/>
      <c r="J597" s="140" t="n"/>
      <c r="K597" s="140" t="n"/>
      <c r="L597" s="140" t="n"/>
      <c r="M597" s="140" t="n"/>
      <c r="N597" s="140" t="n"/>
      <c r="O597" s="140" t="n"/>
      <c r="P597" s="140" t="n"/>
      <c r="Q597" s="140" t="n"/>
      <c r="R597" s="140" t="n"/>
      <c r="S597" s="140" t="n"/>
    </row>
    <row customHeight="1" ht="15.75" r="598" s="75">
      <c r="A598" s="137" t="n">
        <v>0.005</v>
      </c>
      <c r="B598" s="138">
        <f>IF('Time Series Inputs'!A598="","",'Time Series Inputs'!A598)</f>
        <v/>
      </c>
      <c r="C598" s="139">
        <f>IF('Time Series Inputs'!B598="","",'Time Series Inputs'!B598)</f>
        <v/>
      </c>
      <c r="D598" s="139">
        <f>IF('Time Series Inputs'!C598="","",'Time Series Inputs'!C598)</f>
        <v/>
      </c>
      <c r="E598" s="140" t="n"/>
      <c r="F598" s="140" t="n"/>
      <c r="G598" s="140" t="n"/>
      <c r="H598" s="140" t="n"/>
      <c r="I598" s="140" t="n"/>
      <c r="J598" s="140" t="n"/>
      <c r="K598" s="140" t="n"/>
      <c r="L598" s="140" t="n"/>
      <c r="M598" s="140" t="n"/>
      <c r="N598" s="140" t="n"/>
      <c r="O598" s="140" t="n"/>
      <c r="P598" s="140" t="n"/>
      <c r="Q598" s="140" t="n"/>
      <c r="R598" s="140" t="n"/>
      <c r="S598" s="140" t="n"/>
    </row>
    <row customHeight="1" ht="15.75" r="599" s="75">
      <c r="A599" s="137" t="n">
        <v>0.005</v>
      </c>
      <c r="B599" s="138">
        <f>IF('Time Series Inputs'!A599="","",'Time Series Inputs'!A599)</f>
        <v/>
      </c>
      <c r="C599" s="139">
        <f>IF('Time Series Inputs'!B599="","",'Time Series Inputs'!B599)</f>
        <v/>
      </c>
      <c r="D599" s="139">
        <f>IF('Time Series Inputs'!C599="","",'Time Series Inputs'!C599)</f>
        <v/>
      </c>
      <c r="E599" s="140" t="n"/>
      <c r="F599" s="140" t="n"/>
      <c r="G599" s="140" t="n"/>
      <c r="H599" s="140" t="n"/>
      <c r="I599" s="140" t="n"/>
      <c r="J599" s="140" t="n"/>
      <c r="K599" s="140" t="n"/>
      <c r="L599" s="140" t="n"/>
      <c r="M599" s="140" t="n"/>
      <c r="N599" s="140" t="n"/>
      <c r="O599" s="140" t="n"/>
      <c r="P599" s="140" t="n"/>
      <c r="Q599" s="140" t="n"/>
      <c r="R599" s="140" t="n"/>
      <c r="S599" s="140" t="n"/>
    </row>
    <row customHeight="1" ht="15.75" r="600" s="75">
      <c r="A600" s="137" t="n">
        <v>0.005</v>
      </c>
      <c r="B600" s="138">
        <f>IF('Time Series Inputs'!A600="","",'Time Series Inputs'!A600)</f>
        <v/>
      </c>
      <c r="C600" s="139">
        <f>IF('Time Series Inputs'!B600="","",'Time Series Inputs'!B600)</f>
        <v/>
      </c>
      <c r="D600" s="139">
        <f>IF('Time Series Inputs'!C600="","",'Time Series Inputs'!C600)</f>
        <v/>
      </c>
      <c r="E600" s="140" t="n"/>
      <c r="F600" s="140" t="n"/>
      <c r="G600" s="140" t="n"/>
      <c r="H600" s="140" t="n"/>
      <c r="I600" s="140" t="n"/>
      <c r="J600" s="140" t="n"/>
      <c r="K600" s="140" t="n"/>
      <c r="L600" s="140" t="n"/>
      <c r="M600" s="140" t="n"/>
      <c r="N600" s="140" t="n"/>
      <c r="O600" s="140" t="n"/>
      <c r="P600" s="140" t="n"/>
      <c r="Q600" s="140" t="n"/>
      <c r="R600" s="140" t="n"/>
      <c r="S600" s="140" t="n"/>
    </row>
    <row customHeight="1" ht="15.75" r="601" s="75">
      <c r="A601" s="137" t="n">
        <v>0.005</v>
      </c>
      <c r="B601" s="138">
        <f>IF('Time Series Inputs'!A601="","",'Time Series Inputs'!A601)</f>
        <v/>
      </c>
      <c r="C601" s="139">
        <f>IF('Time Series Inputs'!B601="","",'Time Series Inputs'!B601)</f>
        <v/>
      </c>
      <c r="D601" s="139">
        <f>IF('Time Series Inputs'!C601="","",'Time Series Inputs'!C601)</f>
        <v/>
      </c>
      <c r="E601" s="140" t="n"/>
      <c r="F601" s="140" t="n"/>
      <c r="G601" s="140" t="n"/>
      <c r="H601" s="140" t="n"/>
      <c r="I601" s="140" t="n"/>
      <c r="J601" s="140" t="n"/>
      <c r="K601" s="140" t="n"/>
      <c r="L601" s="140" t="n"/>
      <c r="M601" s="140" t="n"/>
      <c r="N601" s="140" t="n"/>
      <c r="O601" s="140" t="n"/>
      <c r="P601" s="140" t="n"/>
      <c r="Q601" s="140" t="n"/>
      <c r="R601" s="140" t="n"/>
      <c r="S601" s="140" t="n"/>
    </row>
    <row customHeight="1" ht="15.75" r="602" s="75">
      <c r="A602" s="137" t="n">
        <v>0.005</v>
      </c>
      <c r="B602" s="138">
        <f>IF('Time Series Inputs'!A602="","",'Time Series Inputs'!A602)</f>
        <v/>
      </c>
      <c r="C602" s="139">
        <f>IF('Time Series Inputs'!B602="","",'Time Series Inputs'!B602)</f>
        <v/>
      </c>
      <c r="D602" s="139">
        <f>IF('Time Series Inputs'!C602="","",'Time Series Inputs'!C602)</f>
        <v/>
      </c>
      <c r="E602" s="140" t="n"/>
      <c r="F602" s="140" t="n"/>
      <c r="G602" s="140" t="n"/>
      <c r="H602" s="140" t="n"/>
      <c r="I602" s="140" t="n"/>
      <c r="J602" s="140" t="n"/>
      <c r="K602" s="140" t="n"/>
      <c r="L602" s="140" t="n"/>
      <c r="M602" s="140" t="n"/>
      <c r="N602" s="140" t="n"/>
      <c r="O602" s="140" t="n"/>
      <c r="P602" s="140" t="n"/>
      <c r="Q602" s="140" t="n"/>
      <c r="R602" s="140" t="n"/>
      <c r="S602" s="140" t="n"/>
    </row>
    <row customHeight="1" ht="15.75" r="603" s="75">
      <c r="A603" s="137" t="n">
        <v>0.005</v>
      </c>
      <c r="B603" s="138">
        <f>IF('Time Series Inputs'!A603="","",'Time Series Inputs'!A603)</f>
        <v/>
      </c>
      <c r="C603" s="139">
        <f>IF('Time Series Inputs'!B603="","",'Time Series Inputs'!B603)</f>
        <v/>
      </c>
      <c r="D603" s="139">
        <f>IF('Time Series Inputs'!C603="","",'Time Series Inputs'!C603)</f>
        <v/>
      </c>
      <c r="E603" s="140" t="n"/>
      <c r="F603" s="140" t="n"/>
      <c r="G603" s="140" t="n"/>
      <c r="H603" s="140" t="n"/>
      <c r="I603" s="140" t="n"/>
      <c r="J603" s="140" t="n"/>
      <c r="K603" s="140" t="n"/>
      <c r="L603" s="140" t="n"/>
      <c r="M603" s="140" t="n"/>
      <c r="N603" s="140" t="n"/>
      <c r="O603" s="140" t="n"/>
      <c r="P603" s="140" t="n"/>
      <c r="Q603" s="140" t="n"/>
      <c r="R603" s="140" t="n"/>
      <c r="S603" s="140" t="n"/>
    </row>
    <row customHeight="1" ht="15.75" r="604" s="75">
      <c r="A604" s="137" t="n">
        <v>0.005</v>
      </c>
      <c r="B604" s="138">
        <f>IF('Time Series Inputs'!A604="","",'Time Series Inputs'!A604)</f>
        <v/>
      </c>
      <c r="C604" s="139">
        <f>IF('Time Series Inputs'!B604="","",'Time Series Inputs'!B604)</f>
        <v/>
      </c>
      <c r="D604" s="139">
        <f>IF('Time Series Inputs'!C604="","",'Time Series Inputs'!C604)</f>
        <v/>
      </c>
      <c r="E604" s="140" t="n"/>
      <c r="F604" s="140" t="n"/>
      <c r="G604" s="140" t="n"/>
      <c r="H604" s="140" t="n"/>
      <c r="I604" s="140" t="n"/>
      <c r="J604" s="140" t="n"/>
      <c r="K604" s="140" t="n"/>
      <c r="L604" s="140" t="n"/>
      <c r="M604" s="140" t="n"/>
      <c r="N604" s="140" t="n"/>
      <c r="O604" s="140" t="n"/>
      <c r="P604" s="140" t="n"/>
      <c r="Q604" s="140" t="n"/>
      <c r="R604" s="140" t="n"/>
      <c r="S604" s="140" t="n"/>
    </row>
    <row customHeight="1" ht="15.75" r="605" s="75">
      <c r="A605" s="137" t="n">
        <v>0.005</v>
      </c>
      <c r="B605" s="138">
        <f>IF('Time Series Inputs'!A605="","",'Time Series Inputs'!A605)</f>
        <v/>
      </c>
      <c r="C605" s="139">
        <f>IF('Time Series Inputs'!B605="","",'Time Series Inputs'!B605)</f>
        <v/>
      </c>
      <c r="D605" s="139">
        <f>IF('Time Series Inputs'!C605="","",'Time Series Inputs'!C605)</f>
        <v/>
      </c>
      <c r="E605" s="140" t="n"/>
      <c r="F605" s="140" t="n"/>
      <c r="G605" s="140" t="n"/>
      <c r="H605" s="140" t="n"/>
      <c r="I605" s="140" t="n"/>
      <c r="J605" s="140" t="n"/>
      <c r="K605" s="140" t="n"/>
      <c r="L605" s="140" t="n"/>
      <c r="M605" s="140" t="n"/>
      <c r="N605" s="140" t="n"/>
      <c r="O605" s="140" t="n"/>
      <c r="P605" s="140" t="n"/>
      <c r="Q605" s="140" t="n"/>
      <c r="R605" s="140" t="n"/>
      <c r="S605" s="140" t="n"/>
    </row>
    <row customHeight="1" ht="15.75" r="606" s="75">
      <c r="A606" s="137" t="n">
        <v>0.005</v>
      </c>
      <c r="B606" s="138">
        <f>IF('Time Series Inputs'!A606="","",'Time Series Inputs'!A606)</f>
        <v/>
      </c>
      <c r="C606" s="139">
        <f>IF('Time Series Inputs'!B606="","",'Time Series Inputs'!B606)</f>
        <v/>
      </c>
      <c r="D606" s="139">
        <f>IF('Time Series Inputs'!C606="","",'Time Series Inputs'!C606)</f>
        <v/>
      </c>
      <c r="E606" s="140" t="n"/>
      <c r="F606" s="140" t="n"/>
      <c r="G606" s="140" t="n"/>
      <c r="H606" s="140" t="n"/>
      <c r="I606" s="140" t="n"/>
      <c r="J606" s="140" t="n"/>
      <c r="K606" s="140" t="n"/>
      <c r="L606" s="140" t="n"/>
      <c r="M606" s="140" t="n"/>
      <c r="N606" s="140" t="n"/>
      <c r="O606" s="140" t="n"/>
      <c r="P606" s="140" t="n"/>
      <c r="Q606" s="140" t="n"/>
      <c r="R606" s="140" t="n"/>
      <c r="S606" s="140" t="n"/>
    </row>
    <row customHeight="1" ht="15.75" r="607" s="75">
      <c r="A607" s="137" t="n">
        <v>0.005</v>
      </c>
      <c r="B607" s="138">
        <f>IF('Time Series Inputs'!A607="","",'Time Series Inputs'!A607)</f>
        <v/>
      </c>
      <c r="C607" s="139">
        <f>IF('Time Series Inputs'!B607="","",'Time Series Inputs'!B607)</f>
        <v/>
      </c>
      <c r="D607" s="139">
        <f>IF('Time Series Inputs'!C607="","",'Time Series Inputs'!C607)</f>
        <v/>
      </c>
      <c r="E607" s="140" t="n"/>
      <c r="F607" s="140" t="n"/>
      <c r="G607" s="140" t="n"/>
      <c r="H607" s="140" t="n"/>
      <c r="I607" s="140" t="n"/>
      <c r="J607" s="140" t="n"/>
      <c r="K607" s="140" t="n"/>
      <c r="L607" s="140" t="n"/>
      <c r="M607" s="140" t="n"/>
      <c r="N607" s="140" t="n"/>
      <c r="O607" s="140" t="n"/>
      <c r="P607" s="140" t="n"/>
      <c r="Q607" s="140" t="n"/>
      <c r="R607" s="140" t="n"/>
      <c r="S607" s="140" t="n"/>
    </row>
    <row customHeight="1" ht="15.75" r="608" s="75">
      <c r="A608" s="137" t="n">
        <v>0.005</v>
      </c>
      <c r="B608" s="138">
        <f>IF('Time Series Inputs'!A608="","",'Time Series Inputs'!A608)</f>
        <v/>
      </c>
      <c r="C608" s="139">
        <f>IF('Time Series Inputs'!B608="","",'Time Series Inputs'!B608)</f>
        <v/>
      </c>
      <c r="D608" s="139">
        <f>IF('Time Series Inputs'!C608="","",'Time Series Inputs'!C608)</f>
        <v/>
      </c>
      <c r="E608" s="140" t="n"/>
      <c r="F608" s="140" t="n"/>
      <c r="G608" s="140" t="n"/>
      <c r="H608" s="140" t="n"/>
      <c r="I608" s="140" t="n"/>
      <c r="J608" s="140" t="n"/>
      <c r="K608" s="140" t="n"/>
      <c r="L608" s="140" t="n"/>
      <c r="M608" s="140" t="n"/>
      <c r="N608" s="140" t="n"/>
      <c r="O608" s="140" t="n"/>
      <c r="P608" s="140" t="n"/>
      <c r="Q608" s="140" t="n"/>
      <c r="R608" s="140" t="n"/>
      <c r="S608" s="140" t="n"/>
    </row>
    <row customHeight="1" ht="15.75" r="609" s="75">
      <c r="A609" s="137" t="n">
        <v>0.005</v>
      </c>
      <c r="B609" s="138">
        <f>IF('Time Series Inputs'!A609="","",'Time Series Inputs'!A609)</f>
        <v/>
      </c>
      <c r="C609" s="139">
        <f>IF('Time Series Inputs'!B609="","",'Time Series Inputs'!B609)</f>
        <v/>
      </c>
      <c r="D609" s="139">
        <f>IF('Time Series Inputs'!C609="","",'Time Series Inputs'!C609)</f>
        <v/>
      </c>
      <c r="E609" s="140" t="n"/>
      <c r="F609" s="140" t="n"/>
      <c r="G609" s="140" t="n"/>
      <c r="H609" s="140" t="n"/>
      <c r="I609" s="140" t="n"/>
      <c r="J609" s="140" t="n"/>
      <c r="K609" s="140" t="n"/>
      <c r="L609" s="140" t="n"/>
      <c r="M609" s="140" t="n"/>
      <c r="N609" s="140" t="n"/>
      <c r="O609" s="140" t="n"/>
      <c r="P609" s="140" t="n"/>
      <c r="Q609" s="140" t="n"/>
      <c r="R609" s="140" t="n"/>
      <c r="S609" s="140" t="n"/>
    </row>
    <row customHeight="1" ht="15.75" r="610" s="75">
      <c r="A610" s="137" t="n">
        <v>0.005</v>
      </c>
      <c r="B610" s="138">
        <f>IF('Time Series Inputs'!A610="","",'Time Series Inputs'!A610)</f>
        <v/>
      </c>
      <c r="C610" s="139">
        <f>IF('Time Series Inputs'!B610="","",'Time Series Inputs'!B610)</f>
        <v/>
      </c>
      <c r="D610" s="139">
        <f>IF('Time Series Inputs'!C610="","",'Time Series Inputs'!C610)</f>
        <v/>
      </c>
      <c r="E610" s="140" t="n"/>
      <c r="F610" s="140" t="n"/>
      <c r="G610" s="140" t="n"/>
      <c r="H610" s="140" t="n"/>
      <c r="I610" s="140" t="n"/>
      <c r="J610" s="140" t="n"/>
      <c r="K610" s="140" t="n"/>
      <c r="L610" s="140" t="n"/>
      <c r="M610" s="140" t="n"/>
      <c r="N610" s="140" t="n"/>
      <c r="O610" s="140" t="n"/>
      <c r="P610" s="140" t="n"/>
      <c r="Q610" s="140" t="n"/>
      <c r="R610" s="140" t="n"/>
      <c r="S610" s="140" t="n"/>
    </row>
    <row customHeight="1" ht="15.75" r="611" s="75">
      <c r="A611" s="137" t="n">
        <v>0.005</v>
      </c>
      <c r="B611" s="138">
        <f>IF('Time Series Inputs'!A611="","",'Time Series Inputs'!A611)</f>
        <v/>
      </c>
      <c r="C611" s="139">
        <f>IF('Time Series Inputs'!B611="","",'Time Series Inputs'!B611)</f>
        <v/>
      </c>
      <c r="D611" s="139">
        <f>IF('Time Series Inputs'!C611="","",'Time Series Inputs'!C611)</f>
        <v/>
      </c>
      <c r="E611" s="140" t="n"/>
      <c r="F611" s="140" t="n"/>
      <c r="G611" s="140" t="n"/>
      <c r="H611" s="140" t="n"/>
      <c r="I611" s="140" t="n"/>
      <c r="J611" s="140" t="n"/>
      <c r="K611" s="140" t="n"/>
      <c r="L611" s="140" t="n"/>
      <c r="M611" s="140" t="n"/>
      <c r="N611" s="140" t="n"/>
      <c r="O611" s="140" t="n"/>
      <c r="P611" s="140" t="n"/>
      <c r="Q611" s="140" t="n"/>
      <c r="R611" s="140" t="n"/>
      <c r="S611" s="140" t="n"/>
    </row>
    <row customHeight="1" ht="15.75" r="612" s="75">
      <c r="A612" s="137" t="n">
        <v>0.005</v>
      </c>
      <c r="B612" s="138">
        <f>IF('Time Series Inputs'!A612="","",'Time Series Inputs'!A612)</f>
        <v/>
      </c>
      <c r="C612" s="139">
        <f>IF('Time Series Inputs'!B612="","",'Time Series Inputs'!B612)</f>
        <v/>
      </c>
      <c r="D612" s="139">
        <f>IF('Time Series Inputs'!C612="","",'Time Series Inputs'!C612)</f>
        <v/>
      </c>
      <c r="E612" s="140" t="n"/>
      <c r="F612" s="140" t="n"/>
      <c r="G612" s="140" t="n"/>
      <c r="H612" s="140" t="n"/>
      <c r="I612" s="140" t="n"/>
      <c r="J612" s="140" t="n"/>
      <c r="K612" s="140" t="n"/>
      <c r="L612" s="140" t="n"/>
      <c r="M612" s="140" t="n"/>
      <c r="N612" s="140" t="n"/>
      <c r="O612" s="140" t="n"/>
      <c r="P612" s="140" t="n"/>
      <c r="Q612" s="140" t="n"/>
      <c r="R612" s="140" t="n"/>
      <c r="S612" s="140" t="n"/>
    </row>
    <row customHeight="1" ht="15.75" r="613" s="75">
      <c r="A613" s="137" t="n">
        <v>0.005</v>
      </c>
      <c r="B613" s="138">
        <f>IF('Time Series Inputs'!A613="","",'Time Series Inputs'!A613)</f>
        <v/>
      </c>
      <c r="C613" s="139">
        <f>IF('Time Series Inputs'!B613="","",'Time Series Inputs'!B613)</f>
        <v/>
      </c>
      <c r="D613" s="139">
        <f>IF('Time Series Inputs'!C613="","",'Time Series Inputs'!C613)</f>
        <v/>
      </c>
      <c r="E613" s="140" t="n"/>
      <c r="F613" s="140" t="n"/>
      <c r="G613" s="140" t="n"/>
      <c r="H613" s="140" t="n"/>
      <c r="I613" s="140" t="n"/>
      <c r="J613" s="140" t="n"/>
      <c r="K613" s="140" t="n"/>
      <c r="L613" s="140" t="n"/>
      <c r="M613" s="140" t="n"/>
      <c r="N613" s="140" t="n"/>
      <c r="O613" s="140" t="n"/>
      <c r="P613" s="140" t="n"/>
      <c r="Q613" s="140" t="n"/>
      <c r="R613" s="140" t="n"/>
      <c r="S613" s="140" t="n"/>
    </row>
    <row customHeight="1" ht="15.75" r="614" s="75">
      <c r="A614" s="137" t="n">
        <v>0.005</v>
      </c>
      <c r="B614" s="138">
        <f>IF('Time Series Inputs'!A614="","",'Time Series Inputs'!A614)</f>
        <v/>
      </c>
      <c r="C614" s="139">
        <f>IF('Time Series Inputs'!B614="","",'Time Series Inputs'!B614)</f>
        <v/>
      </c>
      <c r="D614" s="139">
        <f>IF('Time Series Inputs'!C614="","",'Time Series Inputs'!C614)</f>
        <v/>
      </c>
      <c r="E614" s="140" t="n"/>
      <c r="F614" s="140" t="n"/>
      <c r="G614" s="140" t="n"/>
      <c r="H614" s="140" t="n"/>
      <c r="I614" s="140" t="n"/>
      <c r="J614" s="140" t="n"/>
      <c r="K614" s="140" t="n"/>
      <c r="L614" s="140" t="n"/>
      <c r="M614" s="140" t="n"/>
      <c r="N614" s="140" t="n"/>
      <c r="O614" s="140" t="n"/>
      <c r="P614" s="140" t="n"/>
      <c r="Q614" s="140" t="n"/>
      <c r="R614" s="140" t="n"/>
      <c r="S614" s="140" t="n"/>
    </row>
    <row customHeight="1" ht="15.75" r="615" s="75">
      <c r="A615" s="137" t="n">
        <v>0.005</v>
      </c>
      <c r="B615" s="138">
        <f>IF('Time Series Inputs'!A615="","",'Time Series Inputs'!A615)</f>
        <v/>
      </c>
      <c r="C615" s="139">
        <f>IF('Time Series Inputs'!B615="","",'Time Series Inputs'!B615)</f>
        <v/>
      </c>
      <c r="D615" s="139">
        <f>IF('Time Series Inputs'!C615="","",'Time Series Inputs'!C615)</f>
        <v/>
      </c>
      <c r="E615" s="140" t="n"/>
      <c r="F615" s="140" t="n"/>
      <c r="G615" s="140" t="n"/>
      <c r="H615" s="140" t="n"/>
      <c r="I615" s="140" t="n"/>
      <c r="J615" s="140" t="n"/>
      <c r="K615" s="140" t="n"/>
      <c r="L615" s="140" t="n"/>
      <c r="M615" s="140" t="n"/>
      <c r="N615" s="140" t="n"/>
      <c r="O615" s="140" t="n"/>
      <c r="P615" s="140" t="n"/>
      <c r="Q615" s="140" t="n"/>
      <c r="R615" s="140" t="n"/>
      <c r="S615" s="140" t="n"/>
    </row>
    <row customHeight="1" ht="15.75" r="616" s="75">
      <c r="A616" s="137" t="n">
        <v>0.005</v>
      </c>
      <c r="B616" s="138">
        <f>IF('Time Series Inputs'!A616="","",'Time Series Inputs'!A616)</f>
        <v/>
      </c>
      <c r="C616" s="139">
        <f>IF('Time Series Inputs'!B616="","",'Time Series Inputs'!B616)</f>
        <v/>
      </c>
      <c r="D616" s="139">
        <f>IF('Time Series Inputs'!C616="","",'Time Series Inputs'!C616)</f>
        <v/>
      </c>
      <c r="E616" s="140" t="n"/>
      <c r="F616" s="140" t="n"/>
      <c r="G616" s="140" t="n"/>
      <c r="H616" s="140" t="n"/>
      <c r="I616" s="140" t="n"/>
      <c r="J616" s="140" t="n"/>
      <c r="K616" s="140" t="n"/>
      <c r="L616" s="140" t="n"/>
      <c r="M616" s="140" t="n"/>
      <c r="N616" s="140" t="n"/>
      <c r="O616" s="140" t="n"/>
      <c r="P616" s="140" t="n"/>
      <c r="Q616" s="140" t="n"/>
      <c r="R616" s="140" t="n"/>
      <c r="S616" s="140" t="n"/>
    </row>
    <row customHeight="1" ht="15.75" r="617" s="75">
      <c r="A617" s="137" t="n">
        <v>0.005</v>
      </c>
      <c r="B617" s="138">
        <f>IF('Time Series Inputs'!A617="","",'Time Series Inputs'!A617)</f>
        <v/>
      </c>
      <c r="C617" s="139">
        <f>IF('Time Series Inputs'!B617="","",'Time Series Inputs'!B617)</f>
        <v/>
      </c>
      <c r="D617" s="139">
        <f>IF('Time Series Inputs'!C617="","",'Time Series Inputs'!C617)</f>
        <v/>
      </c>
      <c r="E617" s="140" t="n"/>
      <c r="F617" s="140" t="n"/>
      <c r="G617" s="140" t="n"/>
      <c r="H617" s="140" t="n"/>
      <c r="I617" s="140" t="n"/>
      <c r="J617" s="140" t="n"/>
      <c r="K617" s="140" t="n"/>
      <c r="L617" s="140" t="n"/>
      <c r="M617" s="140" t="n"/>
      <c r="N617" s="140" t="n"/>
      <c r="O617" s="140" t="n"/>
      <c r="P617" s="140" t="n"/>
      <c r="Q617" s="140" t="n"/>
      <c r="R617" s="140" t="n"/>
      <c r="S617" s="140" t="n"/>
    </row>
    <row customHeight="1" ht="15.75" r="618" s="75">
      <c r="A618" s="137" t="n">
        <v>0.005</v>
      </c>
      <c r="B618" s="138">
        <f>IF('Time Series Inputs'!A618="","",'Time Series Inputs'!A618)</f>
        <v/>
      </c>
      <c r="C618" s="139">
        <f>IF('Time Series Inputs'!B618="","",'Time Series Inputs'!B618)</f>
        <v/>
      </c>
      <c r="D618" s="139">
        <f>IF('Time Series Inputs'!C618="","",'Time Series Inputs'!C618)</f>
        <v/>
      </c>
      <c r="E618" s="140" t="n"/>
      <c r="F618" s="140" t="n"/>
      <c r="G618" s="140" t="n"/>
      <c r="H618" s="140" t="n"/>
      <c r="I618" s="140" t="n"/>
      <c r="J618" s="140" t="n"/>
      <c r="K618" s="140" t="n"/>
      <c r="L618" s="140" t="n"/>
      <c r="M618" s="140" t="n"/>
      <c r="N618" s="140" t="n"/>
      <c r="O618" s="140" t="n"/>
      <c r="P618" s="140" t="n"/>
      <c r="Q618" s="140" t="n"/>
      <c r="R618" s="140" t="n"/>
      <c r="S618" s="140" t="n"/>
    </row>
    <row customHeight="1" ht="15.75" r="619" s="75">
      <c r="A619" s="137" t="n">
        <v>0.005</v>
      </c>
      <c r="B619" s="138">
        <f>IF('Time Series Inputs'!A619="","",'Time Series Inputs'!A619)</f>
        <v/>
      </c>
      <c r="C619" s="139">
        <f>IF('Time Series Inputs'!B619="","",'Time Series Inputs'!B619)</f>
        <v/>
      </c>
      <c r="D619" s="139">
        <f>IF('Time Series Inputs'!C619="","",'Time Series Inputs'!C619)</f>
        <v/>
      </c>
      <c r="E619" s="140" t="n"/>
      <c r="F619" s="140" t="n"/>
      <c r="G619" s="140" t="n"/>
      <c r="H619" s="140" t="n"/>
      <c r="I619" s="140" t="n"/>
      <c r="J619" s="140" t="n"/>
      <c r="K619" s="140" t="n"/>
      <c r="L619" s="140" t="n"/>
      <c r="M619" s="140" t="n"/>
      <c r="N619" s="140" t="n"/>
      <c r="O619" s="140" t="n"/>
      <c r="P619" s="140" t="n"/>
      <c r="Q619" s="140" t="n"/>
      <c r="R619" s="140" t="n"/>
      <c r="S619" s="140" t="n"/>
    </row>
    <row customHeight="1" ht="15.75" r="620" s="75">
      <c r="A620" s="137" t="n">
        <v>0.005</v>
      </c>
      <c r="B620" s="138">
        <f>IF('Time Series Inputs'!A620="","",'Time Series Inputs'!A620)</f>
        <v/>
      </c>
      <c r="C620" s="139">
        <f>IF('Time Series Inputs'!B620="","",'Time Series Inputs'!B620)</f>
        <v/>
      </c>
      <c r="D620" s="139">
        <f>IF('Time Series Inputs'!C620="","",'Time Series Inputs'!C620)</f>
        <v/>
      </c>
      <c r="E620" s="140" t="n"/>
      <c r="F620" s="140" t="n"/>
      <c r="G620" s="140" t="n"/>
      <c r="H620" s="140" t="n"/>
      <c r="I620" s="140" t="n"/>
      <c r="J620" s="140" t="n"/>
      <c r="K620" s="140" t="n"/>
      <c r="L620" s="140" t="n"/>
      <c r="M620" s="140" t="n"/>
      <c r="N620" s="140" t="n"/>
      <c r="O620" s="140" t="n"/>
      <c r="P620" s="140" t="n"/>
      <c r="Q620" s="140" t="n"/>
      <c r="R620" s="140" t="n"/>
      <c r="S620" s="140" t="n"/>
    </row>
    <row customHeight="1" ht="15.75" r="621" s="75">
      <c r="A621" s="137" t="n">
        <v>0.005</v>
      </c>
      <c r="B621" s="138">
        <f>IF('Time Series Inputs'!A621="","",'Time Series Inputs'!A621)</f>
        <v/>
      </c>
      <c r="C621" s="139">
        <f>IF('Time Series Inputs'!B621="","",'Time Series Inputs'!B621)</f>
        <v/>
      </c>
      <c r="D621" s="139">
        <f>IF('Time Series Inputs'!C621="","",'Time Series Inputs'!C621)</f>
        <v/>
      </c>
      <c r="E621" s="140" t="n"/>
      <c r="F621" s="140" t="n"/>
      <c r="G621" s="140" t="n"/>
      <c r="H621" s="140" t="n"/>
      <c r="I621" s="140" t="n"/>
      <c r="J621" s="140" t="n"/>
      <c r="K621" s="140" t="n"/>
      <c r="L621" s="140" t="n"/>
      <c r="M621" s="140" t="n"/>
      <c r="N621" s="140" t="n"/>
      <c r="O621" s="140" t="n"/>
      <c r="P621" s="140" t="n"/>
      <c r="Q621" s="140" t="n"/>
      <c r="R621" s="140" t="n"/>
      <c r="S621" s="140" t="n"/>
    </row>
    <row customHeight="1" ht="15.75" r="622" s="75">
      <c r="A622" s="137" t="n">
        <v>0.005</v>
      </c>
      <c r="B622" s="138">
        <f>IF('Time Series Inputs'!A622="","",'Time Series Inputs'!A622)</f>
        <v/>
      </c>
      <c r="C622" s="139">
        <f>IF('Time Series Inputs'!B622="","",'Time Series Inputs'!B622)</f>
        <v/>
      </c>
      <c r="D622" s="139">
        <f>IF('Time Series Inputs'!C622="","",'Time Series Inputs'!C622)</f>
        <v/>
      </c>
      <c r="E622" s="140" t="n"/>
      <c r="F622" s="140" t="n"/>
      <c r="G622" s="140" t="n"/>
      <c r="H622" s="140" t="n"/>
      <c r="I622" s="140" t="n"/>
      <c r="J622" s="140" t="n"/>
      <c r="K622" s="140" t="n"/>
      <c r="L622" s="140" t="n"/>
      <c r="M622" s="140" t="n"/>
      <c r="N622" s="140" t="n"/>
      <c r="O622" s="140" t="n"/>
      <c r="P622" s="140" t="n"/>
      <c r="Q622" s="140" t="n"/>
      <c r="R622" s="140" t="n"/>
      <c r="S622" s="140" t="n"/>
    </row>
    <row customHeight="1" ht="15.75" r="623" s="75">
      <c r="A623" s="137" t="n">
        <v>0.005</v>
      </c>
      <c r="B623" s="138">
        <f>IF('Time Series Inputs'!A623="","",'Time Series Inputs'!A623)</f>
        <v/>
      </c>
      <c r="C623" s="139">
        <f>IF('Time Series Inputs'!B623="","",'Time Series Inputs'!B623)</f>
        <v/>
      </c>
      <c r="D623" s="139">
        <f>IF('Time Series Inputs'!C623="","",'Time Series Inputs'!C623)</f>
        <v/>
      </c>
      <c r="E623" s="140" t="n"/>
      <c r="F623" s="140" t="n"/>
      <c r="G623" s="140" t="n"/>
      <c r="H623" s="140" t="n"/>
      <c r="I623" s="140" t="n"/>
      <c r="J623" s="140" t="n"/>
      <c r="K623" s="140" t="n"/>
      <c r="L623" s="140" t="n"/>
      <c r="M623" s="140" t="n"/>
      <c r="N623" s="140" t="n"/>
      <c r="O623" s="140" t="n"/>
      <c r="P623" s="140" t="n"/>
      <c r="Q623" s="140" t="n"/>
      <c r="R623" s="140" t="n"/>
      <c r="S623" s="140" t="n"/>
    </row>
    <row customHeight="1" ht="15.75" r="624" s="75">
      <c r="A624" s="137" t="n">
        <v>0.005</v>
      </c>
      <c r="B624" s="138">
        <f>IF('Time Series Inputs'!A624="","",'Time Series Inputs'!A624)</f>
        <v/>
      </c>
      <c r="C624" s="139">
        <f>IF('Time Series Inputs'!B624="","",'Time Series Inputs'!B624)</f>
        <v/>
      </c>
      <c r="D624" s="139">
        <f>IF('Time Series Inputs'!C624="","",'Time Series Inputs'!C624)</f>
        <v/>
      </c>
      <c r="E624" s="140" t="n"/>
      <c r="F624" s="140" t="n"/>
      <c r="G624" s="140" t="n"/>
      <c r="H624" s="140" t="n"/>
      <c r="I624" s="140" t="n"/>
      <c r="J624" s="140" t="n"/>
      <c r="K624" s="140" t="n"/>
      <c r="L624" s="140" t="n"/>
      <c r="M624" s="140" t="n"/>
      <c r="N624" s="140" t="n"/>
      <c r="O624" s="140" t="n"/>
      <c r="P624" s="140" t="n"/>
      <c r="Q624" s="140" t="n"/>
      <c r="R624" s="140" t="n"/>
      <c r="S624" s="140" t="n"/>
    </row>
    <row customHeight="1" ht="15.75" r="625" s="75">
      <c r="A625" s="137" t="n">
        <v>0.005</v>
      </c>
      <c r="B625" s="138">
        <f>IF('Time Series Inputs'!A625="","",'Time Series Inputs'!A625)</f>
        <v/>
      </c>
      <c r="C625" s="139">
        <f>IF('Time Series Inputs'!B625="","",'Time Series Inputs'!B625)</f>
        <v/>
      </c>
      <c r="D625" s="139">
        <f>IF('Time Series Inputs'!C625="","",'Time Series Inputs'!C625)</f>
        <v/>
      </c>
      <c r="E625" s="140" t="n"/>
      <c r="F625" s="140" t="n"/>
      <c r="G625" s="140" t="n"/>
      <c r="H625" s="140" t="n"/>
      <c r="I625" s="140" t="n"/>
      <c r="J625" s="140" t="n"/>
      <c r="K625" s="140" t="n"/>
      <c r="L625" s="140" t="n"/>
      <c r="M625" s="140" t="n"/>
      <c r="N625" s="140" t="n"/>
      <c r="O625" s="140" t="n"/>
      <c r="P625" s="140" t="n"/>
      <c r="Q625" s="140" t="n"/>
      <c r="R625" s="140" t="n"/>
      <c r="S625" s="140" t="n"/>
    </row>
    <row customHeight="1" ht="15.75" r="626" s="75">
      <c r="A626" s="137" t="n">
        <v>0.005</v>
      </c>
      <c r="B626" s="138">
        <f>IF('Time Series Inputs'!A626="","",'Time Series Inputs'!A626)</f>
        <v/>
      </c>
      <c r="C626" s="139">
        <f>IF('Time Series Inputs'!B626="","",'Time Series Inputs'!B626)</f>
        <v/>
      </c>
      <c r="D626" s="139">
        <f>IF('Time Series Inputs'!C626="","",'Time Series Inputs'!C626)</f>
        <v/>
      </c>
      <c r="E626" s="140" t="n"/>
      <c r="F626" s="140" t="n"/>
      <c r="G626" s="140" t="n"/>
      <c r="H626" s="140" t="n"/>
      <c r="I626" s="140" t="n"/>
      <c r="J626" s="140" t="n"/>
      <c r="K626" s="140" t="n"/>
      <c r="L626" s="140" t="n"/>
      <c r="M626" s="140" t="n"/>
      <c r="N626" s="140" t="n"/>
      <c r="O626" s="140" t="n"/>
      <c r="P626" s="140" t="n"/>
      <c r="Q626" s="140" t="n"/>
      <c r="R626" s="140" t="n"/>
      <c r="S626" s="140" t="n"/>
    </row>
    <row customHeight="1" ht="15.75" r="627" s="75">
      <c r="A627" s="137" t="n">
        <v>0.005</v>
      </c>
      <c r="B627" s="138">
        <f>IF('Time Series Inputs'!A627="","",'Time Series Inputs'!A627)</f>
        <v/>
      </c>
      <c r="C627" s="139">
        <f>IF('Time Series Inputs'!B627="","",'Time Series Inputs'!B627)</f>
        <v/>
      </c>
      <c r="D627" s="139">
        <f>IF('Time Series Inputs'!C627="","",'Time Series Inputs'!C627)</f>
        <v/>
      </c>
      <c r="E627" s="140" t="n"/>
      <c r="F627" s="140" t="n"/>
      <c r="G627" s="140" t="n"/>
      <c r="H627" s="140" t="n"/>
      <c r="I627" s="140" t="n"/>
      <c r="J627" s="140" t="n"/>
      <c r="K627" s="140" t="n"/>
      <c r="L627" s="140" t="n"/>
      <c r="M627" s="140" t="n"/>
      <c r="N627" s="140" t="n"/>
      <c r="O627" s="140" t="n"/>
      <c r="P627" s="140" t="n"/>
      <c r="Q627" s="140" t="n"/>
      <c r="R627" s="140" t="n"/>
      <c r="S627" s="140" t="n"/>
    </row>
    <row customHeight="1" ht="15.75" r="628" s="75">
      <c r="A628" s="137" t="n">
        <v>0.005</v>
      </c>
      <c r="B628" s="138">
        <f>IF('Time Series Inputs'!A628="","",'Time Series Inputs'!A628)</f>
        <v/>
      </c>
      <c r="C628" s="139">
        <f>IF('Time Series Inputs'!B628="","",'Time Series Inputs'!B628)</f>
        <v/>
      </c>
      <c r="D628" s="139">
        <f>IF('Time Series Inputs'!C628="","",'Time Series Inputs'!C628)</f>
        <v/>
      </c>
      <c r="E628" s="140" t="n"/>
      <c r="F628" s="140" t="n"/>
      <c r="G628" s="140" t="n"/>
      <c r="H628" s="140" t="n"/>
      <c r="I628" s="140" t="n"/>
      <c r="J628" s="140" t="n"/>
      <c r="K628" s="140" t="n"/>
      <c r="L628" s="140" t="n"/>
      <c r="M628" s="140" t="n"/>
      <c r="N628" s="140" t="n"/>
      <c r="O628" s="140" t="n"/>
      <c r="P628" s="140" t="n"/>
      <c r="Q628" s="140" t="n"/>
      <c r="R628" s="140" t="n"/>
      <c r="S628" s="140" t="n"/>
    </row>
    <row customHeight="1" ht="15.75" r="629" s="75">
      <c r="A629" s="137" t="n">
        <v>0.005</v>
      </c>
      <c r="B629" s="138">
        <f>IF('Time Series Inputs'!A629="","",'Time Series Inputs'!A629)</f>
        <v/>
      </c>
      <c r="C629" s="139">
        <f>IF('Time Series Inputs'!B629="","",'Time Series Inputs'!B629)</f>
        <v/>
      </c>
      <c r="D629" s="139">
        <f>IF('Time Series Inputs'!C629="","",'Time Series Inputs'!C629)</f>
        <v/>
      </c>
      <c r="E629" s="140" t="n"/>
      <c r="F629" s="140" t="n"/>
      <c r="G629" s="140" t="n"/>
      <c r="H629" s="140" t="n"/>
      <c r="I629" s="140" t="n"/>
      <c r="J629" s="140" t="n"/>
      <c r="K629" s="140" t="n"/>
      <c r="L629" s="140" t="n"/>
      <c r="M629" s="140" t="n"/>
      <c r="N629" s="140" t="n"/>
      <c r="O629" s="140" t="n"/>
      <c r="P629" s="140" t="n"/>
      <c r="Q629" s="140" t="n"/>
      <c r="R629" s="140" t="n"/>
      <c r="S629" s="140" t="n"/>
    </row>
    <row customHeight="1" ht="15.75" r="630" s="75">
      <c r="A630" s="137" t="n">
        <v>0.005</v>
      </c>
      <c r="B630" s="138">
        <f>IF('Time Series Inputs'!A630="","",'Time Series Inputs'!A630)</f>
        <v/>
      </c>
      <c r="C630" s="139">
        <f>IF('Time Series Inputs'!B630="","",'Time Series Inputs'!B630)</f>
        <v/>
      </c>
      <c r="D630" s="139">
        <f>IF('Time Series Inputs'!C630="","",'Time Series Inputs'!C630)</f>
        <v/>
      </c>
      <c r="E630" s="140" t="n"/>
      <c r="F630" s="140" t="n"/>
      <c r="G630" s="140" t="n"/>
      <c r="H630" s="140" t="n"/>
      <c r="I630" s="140" t="n"/>
      <c r="J630" s="140" t="n"/>
      <c r="K630" s="140" t="n"/>
      <c r="L630" s="140" t="n"/>
      <c r="M630" s="140" t="n"/>
      <c r="N630" s="140" t="n"/>
      <c r="O630" s="140" t="n"/>
      <c r="P630" s="140" t="n"/>
      <c r="Q630" s="140" t="n"/>
      <c r="R630" s="140" t="n"/>
      <c r="S630" s="140" t="n"/>
    </row>
    <row customHeight="1" ht="15.75" r="631" s="75">
      <c r="A631" s="137" t="n">
        <v>0.005</v>
      </c>
      <c r="B631" s="138">
        <f>IF('Time Series Inputs'!A631="","",'Time Series Inputs'!A631)</f>
        <v/>
      </c>
      <c r="C631" s="139">
        <f>IF('Time Series Inputs'!B631="","",'Time Series Inputs'!B631)</f>
        <v/>
      </c>
      <c r="D631" s="139">
        <f>IF('Time Series Inputs'!C631="","",'Time Series Inputs'!C631)</f>
        <v/>
      </c>
      <c r="E631" s="140" t="n"/>
      <c r="F631" s="140" t="n"/>
      <c r="G631" s="140" t="n"/>
      <c r="H631" s="140" t="n"/>
      <c r="I631" s="140" t="n"/>
      <c r="J631" s="140" t="n"/>
      <c r="K631" s="140" t="n"/>
      <c r="L631" s="140" t="n"/>
      <c r="M631" s="140" t="n"/>
      <c r="N631" s="140" t="n"/>
      <c r="O631" s="140" t="n"/>
      <c r="P631" s="140" t="n"/>
      <c r="Q631" s="140" t="n"/>
      <c r="R631" s="140" t="n"/>
      <c r="S631" s="140" t="n"/>
    </row>
    <row customHeight="1" ht="15.75" r="632" s="75">
      <c r="A632" s="137" t="n">
        <v>0.005</v>
      </c>
      <c r="B632" s="138">
        <f>IF('Time Series Inputs'!A632="","",'Time Series Inputs'!A632)</f>
        <v/>
      </c>
      <c r="C632" s="139">
        <f>IF('Time Series Inputs'!B632="","",'Time Series Inputs'!B632)</f>
        <v/>
      </c>
      <c r="D632" s="139">
        <f>IF('Time Series Inputs'!C632="","",'Time Series Inputs'!C632)</f>
        <v/>
      </c>
      <c r="E632" s="140" t="n"/>
      <c r="F632" s="140" t="n"/>
      <c r="G632" s="140" t="n"/>
      <c r="H632" s="140" t="n"/>
      <c r="I632" s="140" t="n"/>
      <c r="J632" s="140" t="n"/>
      <c r="K632" s="140" t="n"/>
      <c r="L632" s="140" t="n"/>
      <c r="M632" s="140" t="n"/>
      <c r="N632" s="140" t="n"/>
      <c r="O632" s="140" t="n"/>
      <c r="P632" s="140" t="n"/>
      <c r="Q632" s="140" t="n"/>
      <c r="R632" s="140" t="n"/>
      <c r="S632" s="140" t="n"/>
    </row>
    <row customHeight="1" ht="15.75" r="633" s="75">
      <c r="A633" s="137" t="n">
        <v>0.005</v>
      </c>
      <c r="B633" s="138">
        <f>IF('Time Series Inputs'!A633="","",'Time Series Inputs'!A633)</f>
        <v/>
      </c>
      <c r="C633" s="139">
        <f>IF('Time Series Inputs'!B633="","",'Time Series Inputs'!B633)</f>
        <v/>
      </c>
      <c r="D633" s="139">
        <f>IF('Time Series Inputs'!C633="","",'Time Series Inputs'!C633)</f>
        <v/>
      </c>
      <c r="E633" s="140" t="n"/>
      <c r="F633" s="140" t="n"/>
      <c r="G633" s="140" t="n"/>
      <c r="H633" s="140" t="n"/>
      <c r="I633" s="140" t="n"/>
      <c r="J633" s="140" t="n"/>
      <c r="K633" s="140" t="n"/>
      <c r="L633" s="140" t="n"/>
      <c r="M633" s="140" t="n"/>
      <c r="N633" s="140" t="n"/>
      <c r="O633" s="140" t="n"/>
      <c r="P633" s="140" t="n"/>
      <c r="Q633" s="140" t="n"/>
      <c r="R633" s="140" t="n"/>
      <c r="S633" s="140" t="n"/>
    </row>
    <row customHeight="1" ht="15.75" r="634" s="75">
      <c r="A634" s="137" t="n">
        <v>0.005</v>
      </c>
      <c r="B634" s="138">
        <f>IF('Time Series Inputs'!A634="","",'Time Series Inputs'!A634)</f>
        <v/>
      </c>
      <c r="C634" s="139">
        <f>IF('Time Series Inputs'!B634="","",'Time Series Inputs'!B634)</f>
        <v/>
      </c>
      <c r="D634" s="139">
        <f>IF('Time Series Inputs'!C634="","",'Time Series Inputs'!C634)</f>
        <v/>
      </c>
      <c r="E634" s="140" t="n"/>
      <c r="F634" s="140" t="n"/>
      <c r="G634" s="140" t="n"/>
      <c r="H634" s="140" t="n"/>
      <c r="I634" s="140" t="n"/>
      <c r="J634" s="140" t="n"/>
      <c r="K634" s="140" t="n"/>
      <c r="L634" s="140" t="n"/>
      <c r="M634" s="140" t="n"/>
      <c r="N634" s="140" t="n"/>
      <c r="O634" s="140" t="n"/>
      <c r="P634" s="140" t="n"/>
      <c r="Q634" s="140" t="n"/>
      <c r="R634" s="140" t="n"/>
      <c r="S634" s="140" t="n"/>
    </row>
    <row customHeight="1" ht="15.75" r="635" s="75">
      <c r="A635" s="137" t="n">
        <v>0.005</v>
      </c>
      <c r="B635" s="138">
        <f>IF('Time Series Inputs'!A635="","",'Time Series Inputs'!A635)</f>
        <v/>
      </c>
      <c r="C635" s="139">
        <f>IF('Time Series Inputs'!B635="","",'Time Series Inputs'!B635)</f>
        <v/>
      </c>
      <c r="D635" s="139">
        <f>IF('Time Series Inputs'!C635="","",'Time Series Inputs'!C635)</f>
        <v/>
      </c>
      <c r="E635" s="140" t="n"/>
      <c r="F635" s="140" t="n"/>
      <c r="G635" s="140" t="n"/>
      <c r="H635" s="140" t="n"/>
      <c r="I635" s="140" t="n"/>
      <c r="J635" s="140" t="n"/>
      <c r="K635" s="140" t="n"/>
      <c r="L635" s="140" t="n"/>
      <c r="M635" s="140" t="n"/>
      <c r="N635" s="140" t="n"/>
      <c r="O635" s="140" t="n"/>
      <c r="P635" s="140" t="n"/>
      <c r="Q635" s="140" t="n"/>
      <c r="R635" s="140" t="n"/>
      <c r="S635" s="140" t="n"/>
    </row>
    <row customHeight="1" ht="15.75" r="636" s="75">
      <c r="A636" s="137" t="n">
        <v>0.005</v>
      </c>
      <c r="B636" s="138">
        <f>IF('Time Series Inputs'!A636="","",'Time Series Inputs'!A636)</f>
        <v/>
      </c>
      <c r="C636" s="139">
        <f>IF('Time Series Inputs'!B636="","",'Time Series Inputs'!B636)</f>
        <v/>
      </c>
      <c r="D636" s="139">
        <f>IF('Time Series Inputs'!C636="","",'Time Series Inputs'!C636)</f>
        <v/>
      </c>
      <c r="E636" s="140" t="n"/>
      <c r="F636" s="140" t="n"/>
      <c r="G636" s="140" t="n"/>
      <c r="H636" s="140" t="n"/>
      <c r="I636" s="140" t="n"/>
      <c r="J636" s="140" t="n"/>
      <c r="K636" s="140" t="n"/>
      <c r="L636" s="140" t="n"/>
      <c r="M636" s="140" t="n"/>
      <c r="N636" s="140" t="n"/>
      <c r="O636" s="140" t="n"/>
      <c r="P636" s="140" t="n"/>
      <c r="Q636" s="140" t="n"/>
      <c r="R636" s="140" t="n"/>
      <c r="S636" s="140" t="n"/>
    </row>
    <row customHeight="1" ht="15.75" r="637" s="75">
      <c r="A637" s="137" t="n">
        <v>0.005</v>
      </c>
      <c r="B637" s="138">
        <f>IF('Time Series Inputs'!A637="","",'Time Series Inputs'!A637)</f>
        <v/>
      </c>
      <c r="C637" s="139">
        <f>IF('Time Series Inputs'!B637="","",'Time Series Inputs'!B637)</f>
        <v/>
      </c>
      <c r="D637" s="139">
        <f>IF('Time Series Inputs'!C637="","",'Time Series Inputs'!C637)</f>
        <v/>
      </c>
      <c r="E637" s="140" t="n"/>
      <c r="F637" s="140" t="n"/>
      <c r="G637" s="140" t="n"/>
      <c r="H637" s="140" t="n"/>
      <c r="I637" s="140" t="n"/>
      <c r="J637" s="140" t="n"/>
      <c r="K637" s="140" t="n"/>
      <c r="L637" s="140" t="n"/>
      <c r="M637" s="140" t="n"/>
      <c r="N637" s="140" t="n"/>
      <c r="O637" s="140" t="n"/>
      <c r="P637" s="140" t="n"/>
      <c r="Q637" s="140" t="n"/>
      <c r="R637" s="140" t="n"/>
      <c r="S637" s="140" t="n"/>
    </row>
    <row customHeight="1" ht="15.75" r="638" s="75">
      <c r="A638" s="137" t="n">
        <v>0.005</v>
      </c>
      <c r="B638" s="138">
        <f>IF('Time Series Inputs'!A638="","",'Time Series Inputs'!A638)</f>
        <v/>
      </c>
      <c r="C638" s="139">
        <f>IF('Time Series Inputs'!B638="","",'Time Series Inputs'!B638)</f>
        <v/>
      </c>
      <c r="D638" s="139">
        <f>IF('Time Series Inputs'!C638="","",'Time Series Inputs'!C638)</f>
        <v/>
      </c>
      <c r="E638" s="140" t="n"/>
      <c r="F638" s="140" t="n"/>
      <c r="G638" s="140" t="n"/>
      <c r="H638" s="140" t="n"/>
      <c r="I638" s="140" t="n"/>
      <c r="J638" s="140" t="n"/>
      <c r="K638" s="140" t="n"/>
      <c r="L638" s="140" t="n"/>
      <c r="M638" s="140" t="n"/>
      <c r="N638" s="140" t="n"/>
      <c r="O638" s="140" t="n"/>
      <c r="P638" s="140" t="n"/>
      <c r="Q638" s="140" t="n"/>
      <c r="R638" s="140" t="n"/>
      <c r="S638" s="140" t="n"/>
    </row>
    <row customHeight="1" ht="15.75" r="639" s="75">
      <c r="A639" s="137" t="n">
        <v>0.005</v>
      </c>
      <c r="B639" s="138">
        <f>IF('Time Series Inputs'!A639="","",'Time Series Inputs'!A639)</f>
        <v/>
      </c>
      <c r="C639" s="139">
        <f>IF('Time Series Inputs'!B639="","",'Time Series Inputs'!B639)</f>
        <v/>
      </c>
      <c r="D639" s="139">
        <f>IF('Time Series Inputs'!C639="","",'Time Series Inputs'!C639)</f>
        <v/>
      </c>
      <c r="E639" s="140" t="n"/>
      <c r="F639" s="140" t="n"/>
      <c r="G639" s="140" t="n"/>
      <c r="H639" s="140" t="n"/>
      <c r="I639" s="140" t="n"/>
      <c r="J639" s="140" t="n"/>
      <c r="K639" s="140" t="n"/>
      <c r="L639" s="140" t="n"/>
      <c r="M639" s="140" t="n"/>
      <c r="N639" s="140" t="n"/>
      <c r="O639" s="140" t="n"/>
      <c r="P639" s="140" t="n"/>
      <c r="Q639" s="140" t="n"/>
      <c r="R639" s="140" t="n"/>
      <c r="S639" s="140" t="n"/>
    </row>
    <row customHeight="1" ht="15.75" r="640" s="75">
      <c r="A640" s="137" t="n">
        <v>0.005</v>
      </c>
      <c r="B640" s="138">
        <f>IF('Time Series Inputs'!A640="","",'Time Series Inputs'!A640)</f>
        <v/>
      </c>
      <c r="C640" s="139">
        <f>IF('Time Series Inputs'!B640="","",'Time Series Inputs'!B640)</f>
        <v/>
      </c>
      <c r="D640" s="139">
        <f>IF('Time Series Inputs'!C640="","",'Time Series Inputs'!C640)</f>
        <v/>
      </c>
      <c r="E640" s="140" t="n"/>
      <c r="F640" s="140" t="n"/>
      <c r="G640" s="140" t="n"/>
      <c r="H640" s="140" t="n"/>
      <c r="I640" s="140" t="n"/>
      <c r="J640" s="140" t="n"/>
      <c r="K640" s="140" t="n"/>
      <c r="L640" s="140" t="n"/>
      <c r="M640" s="140" t="n"/>
      <c r="N640" s="140" t="n"/>
      <c r="O640" s="140" t="n"/>
      <c r="P640" s="140" t="n"/>
      <c r="Q640" s="140" t="n"/>
      <c r="R640" s="140" t="n"/>
      <c r="S640" s="140" t="n"/>
    </row>
    <row customHeight="1" ht="15.75" r="641" s="75">
      <c r="A641" s="137" t="n">
        <v>0.005</v>
      </c>
      <c r="B641" s="138">
        <f>IF('Time Series Inputs'!A641="","",'Time Series Inputs'!A641)</f>
        <v/>
      </c>
      <c r="C641" s="139">
        <f>IF('Time Series Inputs'!B641="","",'Time Series Inputs'!B641)</f>
        <v/>
      </c>
      <c r="D641" s="139">
        <f>IF('Time Series Inputs'!C641="","",'Time Series Inputs'!C641)</f>
        <v/>
      </c>
      <c r="E641" s="140" t="n"/>
      <c r="F641" s="140" t="n"/>
      <c r="G641" s="140" t="n"/>
      <c r="H641" s="140" t="n"/>
      <c r="I641" s="140" t="n"/>
      <c r="J641" s="140" t="n"/>
      <c r="K641" s="140" t="n"/>
      <c r="L641" s="140" t="n"/>
      <c r="M641" s="140" t="n"/>
      <c r="N641" s="140" t="n"/>
      <c r="O641" s="140" t="n"/>
      <c r="P641" s="140" t="n"/>
      <c r="Q641" s="140" t="n"/>
      <c r="R641" s="140" t="n"/>
      <c r="S641" s="140" t="n"/>
    </row>
    <row customHeight="1" ht="15.75" r="642" s="75">
      <c r="A642" s="137" t="n">
        <v>0.005</v>
      </c>
      <c r="B642" s="138">
        <f>IF('Time Series Inputs'!A642="","",'Time Series Inputs'!A642)</f>
        <v/>
      </c>
      <c r="C642" s="139">
        <f>IF('Time Series Inputs'!B642="","",'Time Series Inputs'!B642)</f>
        <v/>
      </c>
      <c r="D642" s="139">
        <f>IF('Time Series Inputs'!C642="","",'Time Series Inputs'!C642)</f>
        <v/>
      </c>
      <c r="E642" s="140" t="n"/>
      <c r="F642" s="140" t="n"/>
      <c r="G642" s="140" t="n"/>
      <c r="H642" s="140" t="n"/>
      <c r="I642" s="140" t="n"/>
      <c r="J642" s="140" t="n"/>
      <c r="K642" s="140" t="n"/>
      <c r="L642" s="140" t="n"/>
      <c r="M642" s="140" t="n"/>
      <c r="N642" s="140" t="n"/>
      <c r="O642" s="140" t="n"/>
      <c r="P642" s="140" t="n"/>
      <c r="Q642" s="140" t="n"/>
      <c r="R642" s="140" t="n"/>
      <c r="S642" s="140" t="n"/>
    </row>
    <row customHeight="1" ht="15.75" r="643" s="75">
      <c r="A643" s="137" t="n">
        <v>0.005</v>
      </c>
      <c r="B643" s="138">
        <f>IF('Time Series Inputs'!A643="","",'Time Series Inputs'!A643)</f>
        <v/>
      </c>
      <c r="C643" s="139">
        <f>IF('Time Series Inputs'!B643="","",'Time Series Inputs'!B643)</f>
        <v/>
      </c>
      <c r="D643" s="139">
        <f>IF('Time Series Inputs'!C643="","",'Time Series Inputs'!C643)</f>
        <v/>
      </c>
      <c r="E643" s="140" t="n"/>
      <c r="F643" s="140" t="n"/>
      <c r="G643" s="140" t="n"/>
      <c r="H643" s="140" t="n"/>
      <c r="I643" s="140" t="n"/>
      <c r="J643" s="140" t="n"/>
      <c r="K643" s="140" t="n"/>
      <c r="L643" s="140" t="n"/>
      <c r="M643" s="140" t="n"/>
      <c r="N643" s="140" t="n"/>
      <c r="O643" s="140" t="n"/>
      <c r="P643" s="140" t="n"/>
      <c r="Q643" s="140" t="n"/>
      <c r="R643" s="140" t="n"/>
      <c r="S643" s="140" t="n"/>
    </row>
    <row customHeight="1" ht="15.75" r="644" s="75">
      <c r="A644" s="137" t="n">
        <v>0.005</v>
      </c>
      <c r="B644" s="138">
        <f>IF('Time Series Inputs'!A644="","",'Time Series Inputs'!A644)</f>
        <v/>
      </c>
      <c r="C644" s="139">
        <f>IF('Time Series Inputs'!B644="","",'Time Series Inputs'!B644)</f>
        <v/>
      </c>
      <c r="D644" s="139">
        <f>IF('Time Series Inputs'!C644="","",'Time Series Inputs'!C644)</f>
        <v/>
      </c>
      <c r="E644" s="140" t="n"/>
      <c r="F644" s="140" t="n"/>
      <c r="G644" s="140" t="n"/>
      <c r="H644" s="140" t="n"/>
      <c r="I644" s="140" t="n"/>
      <c r="J644" s="140" t="n"/>
      <c r="K644" s="140" t="n"/>
      <c r="L644" s="140" t="n"/>
      <c r="M644" s="140" t="n"/>
      <c r="N644" s="140" t="n"/>
      <c r="O644" s="140" t="n"/>
      <c r="P644" s="140" t="n"/>
      <c r="Q644" s="140" t="n"/>
      <c r="R644" s="140" t="n"/>
      <c r="S644" s="140" t="n"/>
    </row>
    <row customHeight="1" ht="15.75" r="645" s="75">
      <c r="A645" s="137" t="n">
        <v>0.005</v>
      </c>
      <c r="B645" s="138">
        <f>IF('Time Series Inputs'!A645="","",'Time Series Inputs'!A645)</f>
        <v/>
      </c>
      <c r="C645" s="139">
        <f>IF('Time Series Inputs'!B645="","",'Time Series Inputs'!B645)</f>
        <v/>
      </c>
      <c r="D645" s="139">
        <f>IF('Time Series Inputs'!C645="","",'Time Series Inputs'!C645)</f>
        <v/>
      </c>
      <c r="E645" s="140" t="n"/>
      <c r="F645" s="140" t="n"/>
      <c r="G645" s="140" t="n"/>
      <c r="H645" s="140" t="n"/>
      <c r="I645" s="140" t="n"/>
      <c r="J645" s="140" t="n"/>
      <c r="K645" s="140" t="n"/>
      <c r="L645" s="140" t="n"/>
      <c r="M645" s="140" t="n"/>
      <c r="N645" s="140" t="n"/>
      <c r="O645" s="140" t="n"/>
      <c r="P645" s="140" t="n"/>
      <c r="Q645" s="140" t="n"/>
      <c r="R645" s="140" t="n"/>
      <c r="S645" s="140" t="n"/>
    </row>
    <row customHeight="1" ht="15.75" r="646" s="75">
      <c r="A646" s="137" t="n">
        <v>0.005</v>
      </c>
      <c r="B646" s="138">
        <f>IF('Time Series Inputs'!A646="","",'Time Series Inputs'!A646)</f>
        <v/>
      </c>
      <c r="C646" s="139">
        <f>IF('Time Series Inputs'!B646="","",'Time Series Inputs'!B646)</f>
        <v/>
      </c>
      <c r="D646" s="139">
        <f>IF('Time Series Inputs'!C646="","",'Time Series Inputs'!C646)</f>
        <v/>
      </c>
      <c r="E646" s="140" t="n"/>
      <c r="F646" s="140" t="n"/>
      <c r="G646" s="140" t="n"/>
      <c r="H646" s="140" t="n"/>
      <c r="I646" s="140" t="n"/>
      <c r="J646" s="140" t="n"/>
      <c r="K646" s="140" t="n"/>
      <c r="L646" s="140" t="n"/>
      <c r="M646" s="140" t="n"/>
      <c r="N646" s="140" t="n"/>
      <c r="O646" s="140" t="n"/>
      <c r="P646" s="140" t="n"/>
      <c r="Q646" s="140" t="n"/>
      <c r="R646" s="140" t="n"/>
      <c r="S646" s="140" t="n"/>
    </row>
    <row customHeight="1" ht="15.75" r="647" s="75">
      <c r="A647" s="137" t="n">
        <v>0.005</v>
      </c>
      <c r="B647" s="138">
        <f>IF('Time Series Inputs'!A647="","",'Time Series Inputs'!A647)</f>
        <v/>
      </c>
      <c r="C647" s="139">
        <f>IF('Time Series Inputs'!B647="","",'Time Series Inputs'!B647)</f>
        <v/>
      </c>
      <c r="D647" s="139">
        <f>IF('Time Series Inputs'!C647="","",'Time Series Inputs'!C647)</f>
        <v/>
      </c>
      <c r="E647" s="140" t="n"/>
      <c r="F647" s="140" t="n"/>
      <c r="G647" s="140" t="n"/>
      <c r="H647" s="140" t="n"/>
      <c r="I647" s="140" t="n"/>
      <c r="J647" s="140" t="n"/>
      <c r="K647" s="140" t="n"/>
      <c r="L647" s="140" t="n"/>
      <c r="M647" s="140" t="n"/>
      <c r="N647" s="140" t="n"/>
      <c r="O647" s="140" t="n"/>
      <c r="P647" s="140" t="n"/>
      <c r="Q647" s="140" t="n"/>
      <c r="R647" s="140" t="n"/>
      <c r="S647" s="140" t="n"/>
    </row>
    <row customHeight="1" ht="15.75" r="648" s="75">
      <c r="A648" s="137" t="n">
        <v>0.005</v>
      </c>
      <c r="B648" s="138">
        <f>IF('Time Series Inputs'!A648="","",'Time Series Inputs'!A648)</f>
        <v/>
      </c>
      <c r="C648" s="139">
        <f>IF('Time Series Inputs'!B648="","",'Time Series Inputs'!B648)</f>
        <v/>
      </c>
      <c r="D648" s="139">
        <f>IF('Time Series Inputs'!C648="","",'Time Series Inputs'!C648)</f>
        <v/>
      </c>
      <c r="E648" s="140" t="n"/>
      <c r="F648" s="140" t="n"/>
      <c r="G648" s="140" t="n"/>
      <c r="H648" s="140" t="n"/>
      <c r="I648" s="140" t="n"/>
      <c r="J648" s="140" t="n"/>
      <c r="K648" s="140" t="n"/>
      <c r="L648" s="140" t="n"/>
      <c r="M648" s="140" t="n"/>
      <c r="N648" s="140" t="n"/>
      <c r="O648" s="140" t="n"/>
      <c r="P648" s="140" t="n"/>
      <c r="Q648" s="140" t="n"/>
      <c r="R648" s="140" t="n"/>
      <c r="S648" s="140" t="n"/>
    </row>
    <row customHeight="1" ht="15.75" r="649" s="75">
      <c r="A649" s="137" t="n">
        <v>0.005</v>
      </c>
      <c r="B649" s="138">
        <f>IF('Time Series Inputs'!A649="","",'Time Series Inputs'!A649)</f>
        <v/>
      </c>
      <c r="C649" s="139">
        <f>IF('Time Series Inputs'!B649="","",'Time Series Inputs'!B649)</f>
        <v/>
      </c>
      <c r="D649" s="139">
        <f>IF('Time Series Inputs'!C649="","",'Time Series Inputs'!C649)</f>
        <v/>
      </c>
      <c r="E649" s="140" t="n"/>
      <c r="F649" s="140" t="n"/>
      <c r="G649" s="140" t="n"/>
      <c r="H649" s="140" t="n"/>
      <c r="I649" s="140" t="n"/>
      <c r="J649" s="140" t="n"/>
      <c r="K649" s="140" t="n"/>
      <c r="L649" s="140" t="n"/>
      <c r="M649" s="140" t="n"/>
      <c r="N649" s="140" t="n"/>
      <c r="O649" s="140" t="n"/>
      <c r="P649" s="140" t="n"/>
      <c r="Q649" s="140" t="n"/>
      <c r="R649" s="140" t="n"/>
      <c r="S649" s="140" t="n"/>
    </row>
    <row customHeight="1" ht="15.75" r="650" s="75">
      <c r="A650" s="137" t="n">
        <v>0.005</v>
      </c>
      <c r="B650" s="138">
        <f>IF('Time Series Inputs'!A650="","",'Time Series Inputs'!A650)</f>
        <v/>
      </c>
      <c r="C650" s="139">
        <f>IF('Time Series Inputs'!B650="","",'Time Series Inputs'!B650)</f>
        <v/>
      </c>
      <c r="D650" s="139">
        <f>IF('Time Series Inputs'!C650="","",'Time Series Inputs'!C650)</f>
        <v/>
      </c>
      <c r="E650" s="140" t="n"/>
      <c r="F650" s="140" t="n"/>
      <c r="G650" s="140" t="n"/>
      <c r="H650" s="140" t="n"/>
      <c r="I650" s="140" t="n"/>
      <c r="J650" s="140" t="n"/>
      <c r="K650" s="140" t="n"/>
      <c r="L650" s="140" t="n"/>
      <c r="M650" s="140" t="n"/>
      <c r="N650" s="140" t="n"/>
      <c r="O650" s="140" t="n"/>
      <c r="P650" s="140" t="n"/>
      <c r="Q650" s="140" t="n"/>
      <c r="R650" s="140" t="n"/>
      <c r="S650" s="140" t="n"/>
    </row>
    <row customHeight="1" ht="15.75" r="651" s="75">
      <c r="A651" s="137" t="n">
        <v>0.005</v>
      </c>
      <c r="B651" s="138">
        <f>IF('Time Series Inputs'!A651="","",'Time Series Inputs'!A651)</f>
        <v/>
      </c>
      <c r="C651" s="139">
        <f>IF('Time Series Inputs'!B651="","",'Time Series Inputs'!B651)</f>
        <v/>
      </c>
      <c r="D651" s="139">
        <f>IF('Time Series Inputs'!C651="","",'Time Series Inputs'!C651)</f>
        <v/>
      </c>
      <c r="E651" s="140" t="n"/>
      <c r="F651" s="140" t="n"/>
      <c r="G651" s="140" t="n"/>
      <c r="H651" s="140" t="n"/>
      <c r="I651" s="140" t="n"/>
      <c r="J651" s="140" t="n"/>
      <c r="K651" s="140" t="n"/>
      <c r="L651" s="140" t="n"/>
      <c r="M651" s="140" t="n"/>
      <c r="N651" s="140" t="n"/>
      <c r="O651" s="140" t="n"/>
      <c r="P651" s="140" t="n"/>
      <c r="Q651" s="140" t="n"/>
      <c r="R651" s="140" t="n"/>
      <c r="S651" s="140" t="n"/>
    </row>
    <row customHeight="1" ht="15.75" r="652" s="75">
      <c r="A652" s="137" t="n">
        <v>0.005</v>
      </c>
      <c r="B652" s="138">
        <f>IF('Time Series Inputs'!A652="","",'Time Series Inputs'!A652)</f>
        <v/>
      </c>
      <c r="C652" s="139">
        <f>IF('Time Series Inputs'!B652="","",'Time Series Inputs'!B652)</f>
        <v/>
      </c>
      <c r="D652" s="139">
        <f>IF('Time Series Inputs'!C652="","",'Time Series Inputs'!C652)</f>
        <v/>
      </c>
      <c r="E652" s="140" t="n"/>
      <c r="F652" s="140" t="n"/>
      <c r="G652" s="140" t="n"/>
      <c r="H652" s="140" t="n"/>
      <c r="I652" s="140" t="n"/>
      <c r="J652" s="140" t="n"/>
      <c r="K652" s="140" t="n"/>
      <c r="L652" s="140" t="n"/>
      <c r="M652" s="140" t="n"/>
      <c r="N652" s="140" t="n"/>
      <c r="O652" s="140" t="n"/>
      <c r="P652" s="140" t="n"/>
      <c r="Q652" s="140" t="n"/>
      <c r="R652" s="140" t="n"/>
      <c r="S652" s="140" t="n"/>
    </row>
    <row customHeight="1" ht="15.75" r="653" s="75">
      <c r="A653" s="137" t="n">
        <v>0.005</v>
      </c>
      <c r="B653" s="138">
        <f>IF('Time Series Inputs'!A653="","",'Time Series Inputs'!A653)</f>
        <v/>
      </c>
      <c r="C653" s="139">
        <f>IF('Time Series Inputs'!B653="","",'Time Series Inputs'!B653)</f>
        <v/>
      </c>
      <c r="D653" s="139">
        <f>IF('Time Series Inputs'!C653="","",'Time Series Inputs'!C653)</f>
        <v/>
      </c>
      <c r="E653" s="140" t="n"/>
      <c r="F653" s="140" t="n"/>
      <c r="G653" s="140" t="n"/>
      <c r="H653" s="140" t="n"/>
      <c r="I653" s="140" t="n"/>
      <c r="J653" s="140" t="n"/>
      <c r="K653" s="140" t="n"/>
      <c r="L653" s="140" t="n"/>
      <c r="M653" s="140" t="n"/>
      <c r="N653" s="140" t="n"/>
      <c r="O653" s="140" t="n"/>
      <c r="P653" s="140" t="n"/>
      <c r="Q653" s="140" t="n"/>
      <c r="R653" s="140" t="n"/>
      <c r="S653" s="140" t="n"/>
    </row>
    <row customHeight="1" ht="15.75" r="654" s="75">
      <c r="A654" s="137" t="n">
        <v>0.005</v>
      </c>
      <c r="B654" s="138">
        <f>IF('Time Series Inputs'!A654="","",'Time Series Inputs'!A654)</f>
        <v/>
      </c>
      <c r="C654" s="139">
        <f>IF('Time Series Inputs'!B654="","",'Time Series Inputs'!B654)</f>
        <v/>
      </c>
      <c r="D654" s="139">
        <f>IF('Time Series Inputs'!C654="","",'Time Series Inputs'!C654)</f>
        <v/>
      </c>
      <c r="E654" s="140" t="n"/>
      <c r="F654" s="140" t="n"/>
      <c r="G654" s="140" t="n"/>
      <c r="H654" s="140" t="n"/>
      <c r="I654" s="140" t="n"/>
      <c r="J654" s="140" t="n"/>
      <c r="K654" s="140" t="n"/>
      <c r="L654" s="140" t="n"/>
      <c r="M654" s="140" t="n"/>
      <c r="N654" s="140" t="n"/>
      <c r="O654" s="140" t="n"/>
      <c r="P654" s="140" t="n"/>
      <c r="Q654" s="140" t="n"/>
      <c r="R654" s="140" t="n"/>
      <c r="S654" s="140" t="n"/>
    </row>
    <row customHeight="1" ht="15.75" r="655" s="75">
      <c r="A655" s="137" t="n">
        <v>0.005</v>
      </c>
      <c r="B655" s="138">
        <f>IF('Time Series Inputs'!A655="","",'Time Series Inputs'!A655)</f>
        <v/>
      </c>
      <c r="C655" s="139">
        <f>IF('Time Series Inputs'!B655="","",'Time Series Inputs'!B655)</f>
        <v/>
      </c>
      <c r="D655" s="139">
        <f>IF('Time Series Inputs'!C655="","",'Time Series Inputs'!C655)</f>
        <v/>
      </c>
      <c r="E655" s="140" t="n"/>
      <c r="F655" s="140" t="n"/>
      <c r="G655" s="140" t="n"/>
      <c r="H655" s="140" t="n"/>
      <c r="I655" s="140" t="n"/>
      <c r="J655" s="140" t="n"/>
      <c r="K655" s="140" t="n"/>
      <c r="L655" s="140" t="n"/>
      <c r="M655" s="140" t="n"/>
      <c r="N655" s="140" t="n"/>
      <c r="O655" s="140" t="n"/>
      <c r="P655" s="140" t="n"/>
      <c r="Q655" s="140" t="n"/>
      <c r="R655" s="140" t="n"/>
      <c r="S655" s="140" t="n"/>
    </row>
    <row customHeight="1" ht="15.75" r="656" s="75">
      <c r="A656" s="137" t="n">
        <v>0.005</v>
      </c>
      <c r="B656" s="138">
        <f>IF('Time Series Inputs'!A656="","",'Time Series Inputs'!A656)</f>
        <v/>
      </c>
      <c r="C656" s="139">
        <f>IF('Time Series Inputs'!B656="","",'Time Series Inputs'!B656)</f>
        <v/>
      </c>
      <c r="D656" s="139">
        <f>IF('Time Series Inputs'!C656="","",'Time Series Inputs'!C656)</f>
        <v/>
      </c>
      <c r="E656" s="140" t="n"/>
      <c r="F656" s="140" t="n"/>
      <c r="G656" s="140" t="n"/>
      <c r="H656" s="140" t="n"/>
      <c r="I656" s="140" t="n"/>
      <c r="J656" s="140" t="n"/>
      <c r="K656" s="140" t="n"/>
      <c r="L656" s="140" t="n"/>
      <c r="M656" s="140" t="n"/>
      <c r="N656" s="140" t="n"/>
      <c r="O656" s="140" t="n"/>
      <c r="P656" s="140" t="n"/>
      <c r="Q656" s="140" t="n"/>
      <c r="R656" s="140" t="n"/>
      <c r="S656" s="140" t="n"/>
    </row>
    <row customHeight="1" ht="15.75" r="657" s="75">
      <c r="A657" s="137" t="n">
        <v>0.005</v>
      </c>
      <c r="B657" s="138">
        <f>IF('Time Series Inputs'!A657="","",'Time Series Inputs'!A657)</f>
        <v/>
      </c>
      <c r="C657" s="139">
        <f>IF('Time Series Inputs'!B657="","",'Time Series Inputs'!B657)</f>
        <v/>
      </c>
      <c r="D657" s="139">
        <f>IF('Time Series Inputs'!C657="","",'Time Series Inputs'!C657)</f>
        <v/>
      </c>
      <c r="E657" s="140" t="n"/>
      <c r="F657" s="140" t="n"/>
      <c r="G657" s="140" t="n"/>
      <c r="H657" s="140" t="n"/>
      <c r="I657" s="140" t="n"/>
      <c r="J657" s="140" t="n"/>
      <c r="K657" s="140" t="n"/>
      <c r="L657" s="140" t="n"/>
      <c r="M657" s="140" t="n"/>
      <c r="N657" s="140" t="n"/>
      <c r="O657" s="140" t="n"/>
      <c r="P657" s="140" t="n"/>
      <c r="Q657" s="140" t="n"/>
      <c r="R657" s="140" t="n"/>
      <c r="S657" s="140" t="n"/>
    </row>
    <row customHeight="1" ht="15.75" r="658" s="75">
      <c r="A658" s="137" t="n">
        <v>0.005</v>
      </c>
      <c r="B658" s="138">
        <f>IF('Time Series Inputs'!A658="","",'Time Series Inputs'!A658)</f>
        <v/>
      </c>
      <c r="C658" s="139">
        <f>IF('Time Series Inputs'!B658="","",'Time Series Inputs'!B658)</f>
        <v/>
      </c>
      <c r="D658" s="139">
        <f>IF('Time Series Inputs'!C658="","",'Time Series Inputs'!C658)</f>
        <v/>
      </c>
      <c r="E658" s="140" t="n"/>
      <c r="F658" s="140" t="n"/>
      <c r="G658" s="140" t="n"/>
      <c r="H658" s="140" t="n"/>
      <c r="I658" s="140" t="n"/>
      <c r="J658" s="140" t="n"/>
      <c r="K658" s="140" t="n"/>
      <c r="L658" s="140" t="n"/>
      <c r="M658" s="140" t="n"/>
      <c r="N658" s="140" t="n"/>
      <c r="O658" s="140" t="n"/>
      <c r="P658" s="140" t="n"/>
      <c r="Q658" s="140" t="n"/>
      <c r="R658" s="140" t="n"/>
      <c r="S658" s="140" t="n"/>
    </row>
    <row customHeight="1" ht="15.75" r="659" s="75">
      <c r="A659" s="137" t="n">
        <v>0.005</v>
      </c>
      <c r="B659" s="138">
        <f>IF('Time Series Inputs'!A659="","",'Time Series Inputs'!A659)</f>
        <v/>
      </c>
      <c r="C659" s="139">
        <f>IF('Time Series Inputs'!B659="","",'Time Series Inputs'!B659)</f>
        <v/>
      </c>
      <c r="D659" s="139">
        <f>IF('Time Series Inputs'!C659="","",'Time Series Inputs'!C659)</f>
        <v/>
      </c>
      <c r="E659" s="140" t="n"/>
      <c r="F659" s="140" t="n"/>
      <c r="G659" s="140" t="n"/>
      <c r="H659" s="140" t="n"/>
      <c r="I659" s="140" t="n"/>
      <c r="J659" s="140" t="n"/>
      <c r="K659" s="140" t="n"/>
      <c r="L659" s="140" t="n"/>
      <c r="M659" s="140" t="n"/>
      <c r="N659" s="140" t="n"/>
      <c r="O659" s="140" t="n"/>
      <c r="P659" s="140" t="n"/>
      <c r="Q659" s="140" t="n"/>
      <c r="R659" s="140" t="n"/>
      <c r="S659" s="140" t="n"/>
    </row>
    <row customHeight="1" ht="15.75" r="660" s="75">
      <c r="A660" s="137" t="n">
        <v>0.005</v>
      </c>
      <c r="B660" s="138">
        <f>IF('Time Series Inputs'!A660="","",'Time Series Inputs'!A660)</f>
        <v/>
      </c>
      <c r="C660" s="139">
        <f>IF('Time Series Inputs'!B660="","",'Time Series Inputs'!B660)</f>
        <v/>
      </c>
      <c r="D660" s="139">
        <f>IF('Time Series Inputs'!C660="","",'Time Series Inputs'!C660)</f>
        <v/>
      </c>
      <c r="E660" s="140" t="n"/>
      <c r="F660" s="140" t="n"/>
      <c r="G660" s="140" t="n"/>
      <c r="H660" s="140" t="n"/>
      <c r="I660" s="140" t="n"/>
      <c r="J660" s="140" t="n"/>
      <c r="K660" s="140" t="n"/>
      <c r="L660" s="140" t="n"/>
      <c r="M660" s="140" t="n"/>
      <c r="N660" s="140" t="n"/>
      <c r="O660" s="140" t="n"/>
      <c r="P660" s="140" t="n"/>
      <c r="Q660" s="140" t="n"/>
      <c r="R660" s="140" t="n"/>
      <c r="S660" s="140" t="n"/>
    </row>
    <row customHeight="1" ht="15.75" r="661" s="75">
      <c r="A661" s="137" t="n">
        <v>0.005</v>
      </c>
      <c r="B661" s="138">
        <f>IF('Time Series Inputs'!A661="","",'Time Series Inputs'!A661)</f>
        <v/>
      </c>
      <c r="C661" s="139">
        <f>IF('Time Series Inputs'!B661="","",'Time Series Inputs'!B661)</f>
        <v/>
      </c>
      <c r="D661" s="139">
        <f>IF('Time Series Inputs'!C661="","",'Time Series Inputs'!C661)</f>
        <v/>
      </c>
      <c r="E661" s="140" t="n"/>
      <c r="F661" s="140" t="n"/>
      <c r="G661" s="140" t="n"/>
      <c r="H661" s="140" t="n"/>
      <c r="I661" s="140" t="n"/>
      <c r="J661" s="140" t="n"/>
      <c r="K661" s="140" t="n"/>
      <c r="L661" s="140" t="n"/>
      <c r="M661" s="140" t="n"/>
      <c r="N661" s="140" t="n"/>
      <c r="O661" s="140" t="n"/>
      <c r="P661" s="140" t="n"/>
      <c r="Q661" s="140" t="n"/>
      <c r="R661" s="140" t="n"/>
      <c r="S661" s="140" t="n"/>
    </row>
    <row customHeight="1" ht="15.75" r="662" s="75">
      <c r="A662" s="137" t="n">
        <v>0.005</v>
      </c>
      <c r="B662" s="138">
        <f>IF('Time Series Inputs'!A662="","",'Time Series Inputs'!A662)</f>
        <v/>
      </c>
      <c r="C662" s="139">
        <f>IF('Time Series Inputs'!B662="","",'Time Series Inputs'!B662)</f>
        <v/>
      </c>
      <c r="D662" s="139">
        <f>IF('Time Series Inputs'!C662="","",'Time Series Inputs'!C662)</f>
        <v/>
      </c>
      <c r="E662" s="140" t="n"/>
      <c r="F662" s="140" t="n"/>
      <c r="G662" s="140" t="n"/>
      <c r="H662" s="140" t="n"/>
      <c r="I662" s="140" t="n"/>
      <c r="J662" s="140" t="n"/>
      <c r="K662" s="140" t="n"/>
      <c r="L662" s="140" t="n"/>
      <c r="M662" s="140" t="n"/>
      <c r="N662" s="140" t="n"/>
      <c r="O662" s="140" t="n"/>
      <c r="P662" s="140" t="n"/>
      <c r="Q662" s="140" t="n"/>
      <c r="R662" s="140" t="n"/>
      <c r="S662" s="140" t="n"/>
    </row>
    <row customHeight="1" ht="15.75" r="663" s="75">
      <c r="A663" s="137" t="n">
        <v>0.005</v>
      </c>
      <c r="B663" s="138">
        <f>IF('Time Series Inputs'!A663="","",'Time Series Inputs'!A663)</f>
        <v/>
      </c>
      <c r="C663" s="139">
        <f>IF('Time Series Inputs'!B663="","",'Time Series Inputs'!B663)</f>
        <v/>
      </c>
      <c r="D663" s="139">
        <f>IF('Time Series Inputs'!C663="","",'Time Series Inputs'!C663)</f>
        <v/>
      </c>
      <c r="E663" s="140" t="n"/>
      <c r="F663" s="140" t="n"/>
      <c r="G663" s="140" t="n"/>
      <c r="H663" s="140" t="n"/>
      <c r="I663" s="140" t="n"/>
      <c r="J663" s="140" t="n"/>
      <c r="K663" s="140" t="n"/>
      <c r="L663" s="140" t="n"/>
      <c r="M663" s="140" t="n"/>
      <c r="N663" s="140" t="n"/>
      <c r="O663" s="140" t="n"/>
      <c r="P663" s="140" t="n"/>
      <c r="Q663" s="140" t="n"/>
      <c r="R663" s="140" t="n"/>
      <c r="S663" s="140" t="n"/>
    </row>
    <row customHeight="1" ht="15.75" r="664" s="75">
      <c r="A664" s="137" t="n">
        <v>0.005</v>
      </c>
      <c r="B664" s="138">
        <f>IF('Time Series Inputs'!A664="","",'Time Series Inputs'!A664)</f>
        <v/>
      </c>
      <c r="C664" s="139">
        <f>IF('Time Series Inputs'!B664="","",'Time Series Inputs'!B664)</f>
        <v/>
      </c>
      <c r="D664" s="139">
        <f>IF('Time Series Inputs'!C664="","",'Time Series Inputs'!C664)</f>
        <v/>
      </c>
      <c r="E664" s="140" t="n"/>
      <c r="F664" s="140" t="n"/>
      <c r="G664" s="140" t="n"/>
      <c r="H664" s="140" t="n"/>
      <c r="I664" s="140" t="n"/>
      <c r="J664" s="140" t="n"/>
      <c r="K664" s="140" t="n"/>
      <c r="L664" s="140" t="n"/>
      <c r="M664" s="140" t="n"/>
      <c r="N664" s="140" t="n"/>
      <c r="O664" s="140" t="n"/>
      <c r="P664" s="140" t="n"/>
      <c r="Q664" s="140" t="n"/>
      <c r="R664" s="140" t="n"/>
      <c r="S664" s="140" t="n"/>
    </row>
    <row customHeight="1" ht="15.75" r="665" s="75">
      <c r="A665" s="137" t="n">
        <v>0.005</v>
      </c>
      <c r="B665" s="138">
        <f>IF('Time Series Inputs'!A665="","",'Time Series Inputs'!A665)</f>
        <v/>
      </c>
      <c r="C665" s="139">
        <f>IF('Time Series Inputs'!B665="","",'Time Series Inputs'!B665)</f>
        <v/>
      </c>
      <c r="D665" s="139">
        <f>IF('Time Series Inputs'!C665="","",'Time Series Inputs'!C665)</f>
        <v/>
      </c>
      <c r="E665" s="140" t="n"/>
      <c r="F665" s="140" t="n"/>
      <c r="G665" s="140" t="n"/>
      <c r="H665" s="140" t="n"/>
      <c r="I665" s="140" t="n"/>
      <c r="J665" s="140" t="n"/>
      <c r="K665" s="140" t="n"/>
      <c r="L665" s="140" t="n"/>
      <c r="M665" s="140" t="n"/>
      <c r="N665" s="140" t="n"/>
      <c r="O665" s="140" t="n"/>
      <c r="P665" s="140" t="n"/>
      <c r="Q665" s="140" t="n"/>
      <c r="R665" s="140" t="n"/>
      <c r="S665" s="140" t="n"/>
    </row>
    <row customHeight="1" ht="15.75" r="666" s="75">
      <c r="A666" s="137" t="n">
        <v>0.005</v>
      </c>
      <c r="B666" s="138">
        <f>IF('Time Series Inputs'!A666="","",'Time Series Inputs'!A666)</f>
        <v/>
      </c>
      <c r="C666" s="139">
        <f>IF('Time Series Inputs'!B666="","",'Time Series Inputs'!B666)</f>
        <v/>
      </c>
      <c r="D666" s="139">
        <f>IF('Time Series Inputs'!C666="","",'Time Series Inputs'!C666)</f>
        <v/>
      </c>
      <c r="E666" s="140" t="n"/>
      <c r="F666" s="140" t="n"/>
      <c r="G666" s="140" t="n"/>
      <c r="H666" s="140" t="n"/>
      <c r="I666" s="140" t="n"/>
      <c r="J666" s="140" t="n"/>
      <c r="K666" s="140" t="n"/>
      <c r="L666" s="140" t="n"/>
      <c r="M666" s="140" t="n"/>
      <c r="N666" s="140" t="n"/>
      <c r="O666" s="140" t="n"/>
      <c r="P666" s="140" t="n"/>
      <c r="Q666" s="140" t="n"/>
      <c r="R666" s="140" t="n"/>
      <c r="S666" s="140" t="n"/>
    </row>
    <row customHeight="1" ht="15.75" r="667" s="75">
      <c r="A667" s="137" t="n">
        <v>0.005</v>
      </c>
      <c r="B667" s="138">
        <f>IF('Time Series Inputs'!A667="","",'Time Series Inputs'!A667)</f>
        <v/>
      </c>
      <c r="C667" s="139">
        <f>IF('Time Series Inputs'!B667="","",'Time Series Inputs'!B667)</f>
        <v/>
      </c>
      <c r="D667" s="139">
        <f>IF('Time Series Inputs'!C667="","",'Time Series Inputs'!C667)</f>
        <v/>
      </c>
      <c r="E667" s="140" t="n"/>
      <c r="F667" s="140" t="n"/>
      <c r="G667" s="140" t="n"/>
      <c r="H667" s="140" t="n"/>
      <c r="I667" s="140" t="n"/>
      <c r="J667" s="140" t="n"/>
      <c r="K667" s="140" t="n"/>
      <c r="L667" s="140" t="n"/>
      <c r="M667" s="140" t="n"/>
      <c r="N667" s="140" t="n"/>
      <c r="O667" s="140" t="n"/>
      <c r="P667" s="140" t="n"/>
      <c r="Q667" s="140" t="n"/>
      <c r="R667" s="140" t="n"/>
      <c r="S667" s="140" t="n"/>
    </row>
    <row customHeight="1" ht="15.75" r="668" s="75">
      <c r="A668" s="137" t="n">
        <v>0.005</v>
      </c>
      <c r="B668" s="138">
        <f>IF('Time Series Inputs'!A668="","",'Time Series Inputs'!A668)</f>
        <v/>
      </c>
      <c r="C668" s="139">
        <f>IF('Time Series Inputs'!B668="","",'Time Series Inputs'!B668)</f>
        <v/>
      </c>
      <c r="D668" s="139">
        <f>IF('Time Series Inputs'!C668="","",'Time Series Inputs'!C668)</f>
        <v/>
      </c>
      <c r="E668" s="140" t="n"/>
      <c r="F668" s="140" t="n"/>
      <c r="G668" s="140" t="n"/>
      <c r="H668" s="140" t="n"/>
      <c r="I668" s="140" t="n"/>
      <c r="J668" s="140" t="n"/>
      <c r="K668" s="140" t="n"/>
      <c r="L668" s="140" t="n"/>
      <c r="M668" s="140" t="n"/>
      <c r="N668" s="140" t="n"/>
      <c r="O668" s="140" t="n"/>
      <c r="P668" s="140" t="n"/>
      <c r="Q668" s="140" t="n"/>
      <c r="R668" s="140" t="n"/>
      <c r="S668" s="140" t="n"/>
    </row>
    <row customHeight="1" ht="15.75" r="669" s="75">
      <c r="A669" s="137" t="n">
        <v>0.005</v>
      </c>
      <c r="B669" s="138">
        <f>IF('Time Series Inputs'!A669="","",'Time Series Inputs'!A669)</f>
        <v/>
      </c>
      <c r="C669" s="139">
        <f>IF('Time Series Inputs'!B669="","",'Time Series Inputs'!B669)</f>
        <v/>
      </c>
      <c r="D669" s="139">
        <f>IF('Time Series Inputs'!C669="","",'Time Series Inputs'!C669)</f>
        <v/>
      </c>
      <c r="E669" s="140" t="n"/>
      <c r="F669" s="140" t="n"/>
      <c r="G669" s="140" t="n"/>
      <c r="H669" s="140" t="n"/>
      <c r="I669" s="140" t="n"/>
      <c r="J669" s="140" t="n"/>
      <c r="K669" s="140" t="n"/>
      <c r="L669" s="140" t="n"/>
      <c r="M669" s="140" t="n"/>
      <c r="N669" s="140" t="n"/>
      <c r="O669" s="140" t="n"/>
      <c r="P669" s="140" t="n"/>
      <c r="Q669" s="140" t="n"/>
      <c r="R669" s="140" t="n"/>
      <c r="S669" s="140" t="n"/>
    </row>
    <row customHeight="1" ht="15.75" r="670" s="75">
      <c r="A670" s="137" t="n">
        <v>0.005</v>
      </c>
      <c r="B670" s="138">
        <f>IF('Time Series Inputs'!A670="","",'Time Series Inputs'!A670)</f>
        <v/>
      </c>
      <c r="C670" s="139">
        <f>IF('Time Series Inputs'!B670="","",'Time Series Inputs'!B670)</f>
        <v/>
      </c>
      <c r="D670" s="139">
        <f>IF('Time Series Inputs'!C670="","",'Time Series Inputs'!C670)</f>
        <v/>
      </c>
      <c r="E670" s="140" t="n"/>
      <c r="F670" s="140" t="n"/>
      <c r="G670" s="140" t="n"/>
      <c r="H670" s="140" t="n"/>
      <c r="I670" s="140" t="n"/>
      <c r="J670" s="140" t="n"/>
      <c r="K670" s="140" t="n"/>
      <c r="L670" s="140" t="n"/>
      <c r="M670" s="140" t="n"/>
      <c r="N670" s="140" t="n"/>
      <c r="O670" s="140" t="n"/>
      <c r="P670" s="140" t="n"/>
      <c r="Q670" s="140" t="n"/>
      <c r="R670" s="140" t="n"/>
      <c r="S670" s="140" t="n"/>
    </row>
    <row customHeight="1" ht="15.75" r="671" s="75">
      <c r="A671" s="137" t="n">
        <v>0.005</v>
      </c>
      <c r="B671" s="138">
        <f>IF('Time Series Inputs'!A671="","",'Time Series Inputs'!A671)</f>
        <v/>
      </c>
      <c r="C671" s="139">
        <f>IF('Time Series Inputs'!B671="","",'Time Series Inputs'!B671)</f>
        <v/>
      </c>
      <c r="D671" s="139">
        <f>IF('Time Series Inputs'!C671="","",'Time Series Inputs'!C671)</f>
        <v/>
      </c>
      <c r="E671" s="140" t="n"/>
      <c r="F671" s="140" t="n"/>
      <c r="G671" s="140" t="n"/>
      <c r="H671" s="140" t="n"/>
      <c r="I671" s="140" t="n"/>
      <c r="J671" s="140" t="n"/>
      <c r="K671" s="140" t="n"/>
      <c r="L671" s="140" t="n"/>
      <c r="M671" s="140" t="n"/>
      <c r="N671" s="140" t="n"/>
      <c r="O671" s="140" t="n"/>
      <c r="P671" s="140" t="n"/>
      <c r="Q671" s="140" t="n"/>
      <c r="R671" s="140" t="n"/>
      <c r="S671" s="140" t="n"/>
    </row>
    <row customHeight="1" ht="15.75" r="672" s="75">
      <c r="A672" s="137" t="n">
        <v>0.005</v>
      </c>
      <c r="B672" s="138">
        <f>IF('Time Series Inputs'!A672="","",'Time Series Inputs'!A672)</f>
        <v/>
      </c>
      <c r="C672" s="139">
        <f>IF('Time Series Inputs'!B672="","",'Time Series Inputs'!B672)</f>
        <v/>
      </c>
      <c r="D672" s="139">
        <f>IF('Time Series Inputs'!C672="","",'Time Series Inputs'!C672)</f>
        <v/>
      </c>
      <c r="E672" s="140" t="n"/>
      <c r="F672" s="140" t="n"/>
      <c r="G672" s="140" t="n"/>
      <c r="H672" s="140" t="n"/>
      <c r="I672" s="140" t="n"/>
      <c r="J672" s="140" t="n"/>
      <c r="K672" s="140" t="n"/>
      <c r="L672" s="140" t="n"/>
      <c r="M672" s="140" t="n"/>
      <c r="N672" s="140" t="n"/>
      <c r="O672" s="140" t="n"/>
      <c r="P672" s="140" t="n"/>
      <c r="Q672" s="140" t="n"/>
      <c r="R672" s="140" t="n"/>
      <c r="S672" s="140" t="n"/>
    </row>
    <row customHeight="1" ht="15.75" r="673" s="75">
      <c r="A673" s="137" t="n">
        <v>0.005</v>
      </c>
      <c r="B673" s="138">
        <f>IF('Time Series Inputs'!A673="","",'Time Series Inputs'!A673)</f>
        <v/>
      </c>
      <c r="C673" s="139">
        <f>IF('Time Series Inputs'!B673="","",'Time Series Inputs'!B673)</f>
        <v/>
      </c>
      <c r="D673" s="139">
        <f>IF('Time Series Inputs'!C673="","",'Time Series Inputs'!C673)</f>
        <v/>
      </c>
      <c r="E673" s="140" t="n"/>
      <c r="F673" s="140" t="n"/>
      <c r="G673" s="140" t="n"/>
      <c r="H673" s="140" t="n"/>
      <c r="I673" s="140" t="n"/>
      <c r="J673" s="140" t="n"/>
      <c r="K673" s="140" t="n"/>
      <c r="L673" s="140" t="n"/>
      <c r="M673" s="140" t="n"/>
      <c r="N673" s="140" t="n"/>
      <c r="O673" s="140" t="n"/>
      <c r="P673" s="140" t="n"/>
      <c r="Q673" s="140" t="n"/>
      <c r="R673" s="140" t="n"/>
      <c r="S673" s="140" t="n"/>
    </row>
    <row customHeight="1" ht="15.75" r="674" s="75">
      <c r="A674" s="137" t="n">
        <v>0.005</v>
      </c>
      <c r="B674" s="138">
        <f>IF('Time Series Inputs'!A674="","",'Time Series Inputs'!A674)</f>
        <v/>
      </c>
      <c r="C674" s="139">
        <f>IF('Time Series Inputs'!B674="","",'Time Series Inputs'!B674)</f>
        <v/>
      </c>
      <c r="D674" s="139">
        <f>IF('Time Series Inputs'!C674="","",'Time Series Inputs'!C674)</f>
        <v/>
      </c>
      <c r="E674" s="140" t="n"/>
      <c r="F674" s="140" t="n"/>
      <c r="G674" s="140" t="n"/>
      <c r="H674" s="140" t="n"/>
      <c r="I674" s="140" t="n"/>
      <c r="J674" s="140" t="n"/>
      <c r="K674" s="140" t="n"/>
      <c r="L674" s="140" t="n"/>
      <c r="M674" s="140" t="n"/>
      <c r="N674" s="140" t="n"/>
      <c r="O674" s="140" t="n"/>
      <c r="P674" s="140" t="n"/>
      <c r="Q674" s="140" t="n"/>
      <c r="R674" s="140" t="n"/>
      <c r="S674" s="140" t="n"/>
    </row>
    <row customHeight="1" ht="15.75" r="675" s="75">
      <c r="A675" s="137" t="n">
        <v>0.005</v>
      </c>
      <c r="B675" s="138">
        <f>IF('Time Series Inputs'!A675="","",'Time Series Inputs'!A675)</f>
        <v/>
      </c>
      <c r="C675" s="139">
        <f>IF('Time Series Inputs'!B675="","",'Time Series Inputs'!B675)</f>
        <v/>
      </c>
      <c r="D675" s="139">
        <f>IF('Time Series Inputs'!C675="","",'Time Series Inputs'!C675)</f>
        <v/>
      </c>
      <c r="E675" s="140" t="n"/>
      <c r="F675" s="140" t="n"/>
      <c r="G675" s="140" t="n"/>
      <c r="H675" s="140" t="n"/>
      <c r="I675" s="140" t="n"/>
      <c r="J675" s="140" t="n"/>
      <c r="K675" s="140" t="n"/>
      <c r="L675" s="140" t="n"/>
      <c r="M675" s="140" t="n"/>
      <c r="N675" s="140" t="n"/>
      <c r="O675" s="140" t="n"/>
      <c r="P675" s="140" t="n"/>
      <c r="Q675" s="140" t="n"/>
      <c r="R675" s="140" t="n"/>
      <c r="S675" s="140" t="n"/>
    </row>
    <row customHeight="1" ht="15.75" r="676" s="75">
      <c r="A676" s="137" t="n">
        <v>0.005</v>
      </c>
      <c r="B676" s="138">
        <f>IF('Time Series Inputs'!A676="","",'Time Series Inputs'!A676)</f>
        <v/>
      </c>
      <c r="C676" s="139">
        <f>IF('Time Series Inputs'!B676="","",'Time Series Inputs'!B676)</f>
        <v/>
      </c>
      <c r="D676" s="139">
        <f>IF('Time Series Inputs'!C676="","",'Time Series Inputs'!C676)</f>
        <v/>
      </c>
      <c r="E676" s="140" t="n"/>
      <c r="F676" s="140" t="n"/>
      <c r="G676" s="140" t="n"/>
      <c r="H676" s="140" t="n"/>
      <c r="I676" s="140" t="n"/>
      <c r="J676" s="140" t="n"/>
      <c r="K676" s="140" t="n"/>
      <c r="L676" s="140" t="n"/>
      <c r="M676" s="140" t="n"/>
      <c r="N676" s="140" t="n"/>
      <c r="O676" s="140" t="n"/>
      <c r="P676" s="140" t="n"/>
      <c r="Q676" s="140" t="n"/>
      <c r="R676" s="140" t="n"/>
      <c r="S676" s="140" t="n"/>
    </row>
    <row customHeight="1" ht="15.75" r="677" s="75">
      <c r="A677" s="137" t="n">
        <v>0.005</v>
      </c>
      <c r="B677" s="138">
        <f>IF('Time Series Inputs'!A677="","",'Time Series Inputs'!A677)</f>
        <v/>
      </c>
      <c r="C677" s="139">
        <f>IF('Time Series Inputs'!B677="","",'Time Series Inputs'!B677)</f>
        <v/>
      </c>
      <c r="D677" s="139">
        <f>IF('Time Series Inputs'!C677="","",'Time Series Inputs'!C677)</f>
        <v/>
      </c>
      <c r="E677" s="140" t="n"/>
      <c r="F677" s="140" t="n"/>
      <c r="G677" s="140" t="n"/>
      <c r="H677" s="140" t="n"/>
      <c r="I677" s="140" t="n"/>
      <c r="J677" s="140" t="n"/>
      <c r="K677" s="140" t="n"/>
      <c r="L677" s="140" t="n"/>
      <c r="M677" s="140" t="n"/>
      <c r="N677" s="140" t="n"/>
      <c r="O677" s="140" t="n"/>
      <c r="P677" s="140" t="n"/>
      <c r="Q677" s="140" t="n"/>
      <c r="R677" s="140" t="n"/>
      <c r="S677" s="140" t="n"/>
    </row>
    <row customHeight="1" ht="15.75" r="678" s="75">
      <c r="A678" s="137" t="n">
        <v>0.005</v>
      </c>
      <c r="B678" s="138">
        <f>IF('Time Series Inputs'!A678="","",'Time Series Inputs'!A678)</f>
        <v/>
      </c>
      <c r="C678" s="139">
        <f>IF('Time Series Inputs'!B678="","",'Time Series Inputs'!B678)</f>
        <v/>
      </c>
      <c r="D678" s="139">
        <f>IF('Time Series Inputs'!C678="","",'Time Series Inputs'!C678)</f>
        <v/>
      </c>
      <c r="E678" s="140" t="n"/>
      <c r="F678" s="140" t="n"/>
      <c r="G678" s="140" t="n"/>
      <c r="H678" s="140" t="n"/>
      <c r="I678" s="140" t="n"/>
      <c r="J678" s="140" t="n"/>
      <c r="K678" s="140" t="n"/>
      <c r="L678" s="140" t="n"/>
      <c r="M678" s="140" t="n"/>
      <c r="N678" s="140" t="n"/>
      <c r="O678" s="140" t="n"/>
      <c r="P678" s="140" t="n"/>
      <c r="Q678" s="140" t="n"/>
      <c r="R678" s="140" t="n"/>
      <c r="S678" s="140" t="n"/>
    </row>
    <row customHeight="1" ht="15.75" r="679" s="75">
      <c r="A679" s="137" t="n">
        <v>0.005</v>
      </c>
      <c r="B679" s="138">
        <f>IF('Time Series Inputs'!A679="","",'Time Series Inputs'!A679)</f>
        <v/>
      </c>
      <c r="C679" s="139">
        <f>IF('Time Series Inputs'!B679="","",'Time Series Inputs'!B679)</f>
        <v/>
      </c>
      <c r="D679" s="139">
        <f>IF('Time Series Inputs'!C679="","",'Time Series Inputs'!C679)</f>
        <v/>
      </c>
      <c r="E679" s="140" t="n"/>
      <c r="F679" s="140" t="n"/>
      <c r="G679" s="140" t="n"/>
      <c r="H679" s="140" t="n"/>
      <c r="I679" s="140" t="n"/>
      <c r="J679" s="140" t="n"/>
      <c r="K679" s="140" t="n"/>
      <c r="L679" s="140" t="n"/>
      <c r="M679" s="140" t="n"/>
      <c r="N679" s="140" t="n"/>
      <c r="O679" s="140" t="n"/>
      <c r="P679" s="140" t="n"/>
      <c r="Q679" s="140" t="n"/>
      <c r="R679" s="140" t="n"/>
      <c r="S679" s="140" t="n"/>
    </row>
    <row customHeight="1" ht="15.75" r="680" s="75">
      <c r="A680" s="137" t="n">
        <v>0.005</v>
      </c>
      <c r="B680" s="138">
        <f>IF('Time Series Inputs'!A680="","",'Time Series Inputs'!A680)</f>
        <v/>
      </c>
      <c r="C680" s="139">
        <f>IF('Time Series Inputs'!B680="","",'Time Series Inputs'!B680)</f>
        <v/>
      </c>
      <c r="D680" s="139">
        <f>IF('Time Series Inputs'!C680="","",'Time Series Inputs'!C680)</f>
        <v/>
      </c>
      <c r="E680" s="140" t="n"/>
      <c r="F680" s="140" t="n"/>
      <c r="G680" s="140" t="n"/>
      <c r="H680" s="140" t="n"/>
      <c r="I680" s="140" t="n"/>
      <c r="J680" s="140" t="n"/>
      <c r="K680" s="140" t="n"/>
      <c r="L680" s="140" t="n"/>
      <c r="M680" s="140" t="n"/>
      <c r="N680" s="140" t="n"/>
      <c r="O680" s="140" t="n"/>
      <c r="P680" s="140" t="n"/>
      <c r="Q680" s="140" t="n"/>
      <c r="R680" s="140" t="n"/>
      <c r="S680" s="140" t="n"/>
    </row>
    <row customHeight="1" ht="15.75" r="681" s="75">
      <c r="A681" s="137" t="n">
        <v>0.005</v>
      </c>
      <c r="B681" s="138">
        <f>IF('Time Series Inputs'!A681="","",'Time Series Inputs'!A681)</f>
        <v/>
      </c>
      <c r="C681" s="139">
        <f>IF('Time Series Inputs'!B681="","",'Time Series Inputs'!B681)</f>
        <v/>
      </c>
      <c r="D681" s="139">
        <f>IF('Time Series Inputs'!C681="","",'Time Series Inputs'!C681)</f>
        <v/>
      </c>
      <c r="E681" s="140" t="n"/>
      <c r="F681" s="140" t="n"/>
      <c r="G681" s="140" t="n"/>
      <c r="H681" s="140" t="n"/>
      <c r="I681" s="140" t="n"/>
      <c r="J681" s="140" t="n"/>
      <c r="K681" s="140" t="n"/>
      <c r="L681" s="140" t="n"/>
      <c r="M681" s="140" t="n"/>
      <c r="N681" s="140" t="n"/>
      <c r="O681" s="140" t="n"/>
      <c r="P681" s="140" t="n"/>
      <c r="Q681" s="140" t="n"/>
      <c r="R681" s="140" t="n"/>
      <c r="S681" s="140" t="n"/>
    </row>
    <row customHeight="1" ht="15.75" r="682" s="75">
      <c r="A682" s="137" t="n">
        <v>0.005</v>
      </c>
      <c r="B682" s="138">
        <f>IF('Time Series Inputs'!A682="","",'Time Series Inputs'!A682)</f>
        <v/>
      </c>
      <c r="C682" s="139">
        <f>IF('Time Series Inputs'!B682="","",'Time Series Inputs'!B682)</f>
        <v/>
      </c>
      <c r="D682" s="139">
        <f>IF('Time Series Inputs'!C682="","",'Time Series Inputs'!C682)</f>
        <v/>
      </c>
      <c r="E682" s="140" t="n"/>
      <c r="F682" s="140" t="n"/>
      <c r="G682" s="140" t="n"/>
      <c r="H682" s="140" t="n"/>
      <c r="I682" s="140" t="n"/>
      <c r="J682" s="140" t="n"/>
      <c r="K682" s="140" t="n"/>
      <c r="L682" s="140" t="n"/>
      <c r="M682" s="140" t="n"/>
      <c r="N682" s="140" t="n"/>
      <c r="O682" s="140" t="n"/>
      <c r="P682" s="140" t="n"/>
      <c r="Q682" s="140" t="n"/>
      <c r="R682" s="140" t="n"/>
      <c r="S682" s="140" t="n"/>
    </row>
    <row customHeight="1" ht="15.75" r="683" s="75">
      <c r="A683" s="137" t="n">
        <v>0.005</v>
      </c>
      <c r="B683" s="138">
        <f>IF('Time Series Inputs'!A683="","",'Time Series Inputs'!A683)</f>
        <v/>
      </c>
      <c r="C683" s="139">
        <f>IF('Time Series Inputs'!B683="","",'Time Series Inputs'!B683)</f>
        <v/>
      </c>
      <c r="D683" s="139">
        <f>IF('Time Series Inputs'!C683="","",'Time Series Inputs'!C683)</f>
        <v/>
      </c>
      <c r="E683" s="140" t="n"/>
      <c r="F683" s="140" t="n"/>
      <c r="G683" s="140" t="n"/>
      <c r="H683" s="140" t="n"/>
      <c r="I683" s="140" t="n"/>
      <c r="J683" s="140" t="n"/>
      <c r="K683" s="140" t="n"/>
      <c r="L683" s="140" t="n"/>
      <c r="M683" s="140" t="n"/>
      <c r="N683" s="140" t="n"/>
      <c r="O683" s="140" t="n"/>
      <c r="P683" s="140" t="n"/>
      <c r="Q683" s="140" t="n"/>
      <c r="R683" s="140" t="n"/>
      <c r="S683" s="140" t="n"/>
    </row>
    <row customHeight="1" ht="15.75" r="684" s="75">
      <c r="A684" s="137" t="n">
        <v>0.005</v>
      </c>
      <c r="B684" s="138">
        <f>IF('Time Series Inputs'!A684="","",'Time Series Inputs'!A684)</f>
        <v/>
      </c>
      <c r="C684" s="139">
        <f>IF('Time Series Inputs'!B684="","",'Time Series Inputs'!B684)</f>
        <v/>
      </c>
      <c r="D684" s="139">
        <f>IF('Time Series Inputs'!C684="","",'Time Series Inputs'!C684)</f>
        <v/>
      </c>
      <c r="E684" s="140" t="n"/>
      <c r="F684" s="140" t="n"/>
      <c r="G684" s="140" t="n"/>
      <c r="H684" s="140" t="n"/>
      <c r="I684" s="140" t="n"/>
      <c r="J684" s="140" t="n"/>
      <c r="K684" s="140" t="n"/>
      <c r="L684" s="140" t="n"/>
      <c r="M684" s="140" t="n"/>
      <c r="N684" s="140" t="n"/>
      <c r="O684" s="140" t="n"/>
      <c r="P684" s="140" t="n"/>
      <c r="Q684" s="140" t="n"/>
      <c r="R684" s="140" t="n"/>
      <c r="S684" s="140" t="n"/>
    </row>
    <row customHeight="1" ht="15.75" r="685" s="75">
      <c r="A685" s="137" t="n">
        <v>0.005</v>
      </c>
      <c r="B685" s="138">
        <f>IF('Time Series Inputs'!A685="","",'Time Series Inputs'!A685)</f>
        <v/>
      </c>
      <c r="C685" s="139">
        <f>IF('Time Series Inputs'!B685="","",'Time Series Inputs'!B685)</f>
        <v/>
      </c>
      <c r="D685" s="139">
        <f>IF('Time Series Inputs'!C685="","",'Time Series Inputs'!C685)</f>
        <v/>
      </c>
      <c r="E685" s="140" t="n"/>
      <c r="F685" s="140" t="n"/>
      <c r="G685" s="140" t="n"/>
      <c r="H685" s="140" t="n"/>
      <c r="I685" s="140" t="n"/>
      <c r="J685" s="140" t="n"/>
      <c r="K685" s="140" t="n"/>
      <c r="L685" s="140" t="n"/>
      <c r="M685" s="140" t="n"/>
      <c r="N685" s="140" t="n"/>
      <c r="O685" s="140" t="n"/>
      <c r="P685" s="140" t="n"/>
      <c r="Q685" s="140" t="n"/>
      <c r="R685" s="140" t="n"/>
      <c r="S685" s="140" t="n"/>
    </row>
    <row customHeight="1" ht="15.75" r="686" s="75">
      <c r="A686" s="137" t="n">
        <v>0.005</v>
      </c>
      <c r="B686" s="138">
        <f>IF('Time Series Inputs'!A686="","",'Time Series Inputs'!A686)</f>
        <v/>
      </c>
      <c r="C686" s="139">
        <f>IF('Time Series Inputs'!B686="","",'Time Series Inputs'!B686)</f>
        <v/>
      </c>
      <c r="D686" s="139">
        <f>IF('Time Series Inputs'!C686="","",'Time Series Inputs'!C686)</f>
        <v/>
      </c>
      <c r="E686" s="140" t="n"/>
      <c r="F686" s="140" t="n"/>
      <c r="G686" s="140" t="n"/>
      <c r="H686" s="140" t="n"/>
      <c r="I686" s="140" t="n"/>
      <c r="J686" s="140" t="n"/>
      <c r="K686" s="140" t="n"/>
      <c r="L686" s="140" t="n"/>
      <c r="M686" s="140" t="n"/>
      <c r="N686" s="140" t="n"/>
      <c r="O686" s="140" t="n"/>
      <c r="P686" s="140" t="n"/>
      <c r="Q686" s="140" t="n"/>
      <c r="R686" s="140" t="n"/>
      <c r="S686" s="140" t="n"/>
    </row>
    <row customHeight="1" ht="15.75" r="687" s="75">
      <c r="A687" s="137" t="n">
        <v>0.005</v>
      </c>
      <c r="B687" s="138">
        <f>IF('Time Series Inputs'!A687="","",'Time Series Inputs'!A687)</f>
        <v/>
      </c>
      <c r="C687" s="139">
        <f>IF('Time Series Inputs'!B687="","",'Time Series Inputs'!B687)</f>
        <v/>
      </c>
      <c r="D687" s="139">
        <f>IF('Time Series Inputs'!C687="","",'Time Series Inputs'!C687)</f>
        <v/>
      </c>
      <c r="E687" s="140" t="n"/>
      <c r="F687" s="140" t="n"/>
      <c r="G687" s="140" t="n"/>
      <c r="H687" s="140" t="n"/>
      <c r="I687" s="140" t="n"/>
      <c r="J687" s="140" t="n"/>
      <c r="K687" s="140" t="n"/>
      <c r="L687" s="140" t="n"/>
      <c r="M687" s="140" t="n"/>
      <c r="N687" s="140" t="n"/>
      <c r="O687" s="140" t="n"/>
      <c r="P687" s="140" t="n"/>
      <c r="Q687" s="140" t="n"/>
      <c r="R687" s="140" t="n"/>
      <c r="S687" s="140" t="n"/>
    </row>
    <row customHeight="1" ht="15.75" r="688" s="75">
      <c r="A688" s="137" t="n">
        <v>0.005</v>
      </c>
      <c r="B688" s="138">
        <f>IF('Time Series Inputs'!A688="","",'Time Series Inputs'!A688)</f>
        <v/>
      </c>
      <c r="C688" s="139">
        <f>IF('Time Series Inputs'!B688="","",'Time Series Inputs'!B688)</f>
        <v/>
      </c>
      <c r="D688" s="139">
        <f>IF('Time Series Inputs'!C688="","",'Time Series Inputs'!C688)</f>
        <v/>
      </c>
      <c r="E688" s="140" t="n"/>
      <c r="F688" s="140" t="n"/>
      <c r="G688" s="140" t="n"/>
      <c r="H688" s="140" t="n"/>
      <c r="I688" s="140" t="n"/>
      <c r="J688" s="140" t="n"/>
      <c r="K688" s="140" t="n"/>
      <c r="L688" s="140" t="n"/>
      <c r="M688" s="140" t="n"/>
      <c r="N688" s="140" t="n"/>
      <c r="O688" s="140" t="n"/>
      <c r="P688" s="140" t="n"/>
      <c r="Q688" s="140" t="n"/>
      <c r="R688" s="140" t="n"/>
      <c r="S688" s="140" t="n"/>
    </row>
    <row customHeight="1" ht="15.75" r="689" s="75">
      <c r="A689" s="137" t="n">
        <v>0.005</v>
      </c>
      <c r="B689" s="138">
        <f>IF('Time Series Inputs'!A689="","",'Time Series Inputs'!A689)</f>
        <v/>
      </c>
      <c r="C689" s="139">
        <f>IF('Time Series Inputs'!B689="","",'Time Series Inputs'!B689)</f>
        <v/>
      </c>
      <c r="D689" s="139">
        <f>IF('Time Series Inputs'!C689="","",'Time Series Inputs'!C689)</f>
        <v/>
      </c>
      <c r="E689" s="140" t="n"/>
      <c r="F689" s="140" t="n"/>
      <c r="G689" s="140" t="n"/>
      <c r="H689" s="140" t="n"/>
      <c r="I689" s="140" t="n"/>
      <c r="J689" s="140" t="n"/>
      <c r="K689" s="140" t="n"/>
      <c r="L689" s="140" t="n"/>
      <c r="M689" s="140" t="n"/>
      <c r="N689" s="140" t="n"/>
      <c r="O689" s="140" t="n"/>
      <c r="P689" s="140" t="n"/>
      <c r="Q689" s="140" t="n"/>
      <c r="R689" s="140" t="n"/>
      <c r="S689" s="140" t="n"/>
    </row>
    <row customHeight="1" ht="15.75" r="690" s="75">
      <c r="A690" s="137" t="n">
        <v>0.005</v>
      </c>
      <c r="B690" s="138">
        <f>IF('Time Series Inputs'!A690="","",'Time Series Inputs'!A690)</f>
        <v/>
      </c>
      <c r="C690" s="139">
        <f>IF('Time Series Inputs'!B690="","",'Time Series Inputs'!B690)</f>
        <v/>
      </c>
      <c r="D690" s="139">
        <f>IF('Time Series Inputs'!C690="","",'Time Series Inputs'!C690)</f>
        <v/>
      </c>
      <c r="E690" s="140" t="n"/>
      <c r="F690" s="140" t="n"/>
      <c r="G690" s="140" t="n"/>
      <c r="H690" s="140" t="n"/>
      <c r="I690" s="140" t="n"/>
      <c r="J690" s="140" t="n"/>
      <c r="K690" s="140" t="n"/>
      <c r="L690" s="140" t="n"/>
      <c r="M690" s="140" t="n"/>
      <c r="N690" s="140" t="n"/>
      <c r="O690" s="140" t="n"/>
      <c r="P690" s="140" t="n"/>
      <c r="Q690" s="140" t="n"/>
      <c r="R690" s="140" t="n"/>
      <c r="S690" s="140" t="n"/>
    </row>
    <row customHeight="1" ht="15.75" r="691" s="75">
      <c r="A691" s="137" t="n">
        <v>0.005</v>
      </c>
      <c r="B691" s="138">
        <f>IF('Time Series Inputs'!A691="","",'Time Series Inputs'!A691)</f>
        <v/>
      </c>
      <c r="C691" s="139">
        <f>IF('Time Series Inputs'!B691="","",'Time Series Inputs'!B691)</f>
        <v/>
      </c>
      <c r="D691" s="139">
        <f>IF('Time Series Inputs'!C691="","",'Time Series Inputs'!C691)</f>
        <v/>
      </c>
      <c r="E691" s="140" t="n"/>
      <c r="F691" s="140" t="n"/>
      <c r="G691" s="140" t="n"/>
      <c r="H691" s="140" t="n"/>
      <c r="I691" s="140" t="n"/>
      <c r="J691" s="140" t="n"/>
      <c r="K691" s="140" t="n"/>
      <c r="L691" s="140" t="n"/>
      <c r="M691" s="140" t="n"/>
      <c r="N691" s="140" t="n"/>
      <c r="O691" s="140" t="n"/>
      <c r="P691" s="140" t="n"/>
      <c r="Q691" s="140" t="n"/>
      <c r="R691" s="140" t="n"/>
      <c r="S691" s="140" t="n"/>
    </row>
    <row customHeight="1" ht="15.75" r="692" s="75">
      <c r="A692" s="137" t="n">
        <v>0.005</v>
      </c>
      <c r="B692" s="138">
        <f>IF('Time Series Inputs'!A692="","",'Time Series Inputs'!A692)</f>
        <v/>
      </c>
      <c r="C692" s="139">
        <f>IF('Time Series Inputs'!B692="","",'Time Series Inputs'!B692)</f>
        <v/>
      </c>
      <c r="D692" s="139">
        <f>IF('Time Series Inputs'!C692="","",'Time Series Inputs'!C692)</f>
        <v/>
      </c>
      <c r="E692" s="140" t="n"/>
      <c r="F692" s="140" t="n"/>
      <c r="G692" s="140" t="n"/>
      <c r="H692" s="140" t="n"/>
      <c r="I692" s="140" t="n"/>
      <c r="J692" s="140" t="n"/>
      <c r="K692" s="140" t="n"/>
      <c r="L692" s="140" t="n"/>
      <c r="M692" s="140" t="n"/>
      <c r="N692" s="140" t="n"/>
      <c r="O692" s="140" t="n"/>
      <c r="P692" s="140" t="n"/>
      <c r="Q692" s="140" t="n"/>
      <c r="R692" s="140" t="n"/>
      <c r="S692" s="140" t="n"/>
    </row>
    <row customHeight="1" ht="15.75" r="693" s="75">
      <c r="A693" s="137" t="n">
        <v>0.005</v>
      </c>
      <c r="B693" s="138">
        <f>IF('Time Series Inputs'!A693="","",'Time Series Inputs'!A693)</f>
        <v/>
      </c>
      <c r="C693" s="139">
        <f>IF('Time Series Inputs'!B693="","",'Time Series Inputs'!B693)</f>
        <v/>
      </c>
      <c r="D693" s="139">
        <f>IF('Time Series Inputs'!C693="","",'Time Series Inputs'!C693)</f>
        <v/>
      </c>
      <c r="E693" s="140" t="n"/>
      <c r="F693" s="140" t="n"/>
      <c r="G693" s="140" t="n"/>
      <c r="H693" s="140" t="n"/>
      <c r="I693" s="140" t="n"/>
      <c r="J693" s="140" t="n"/>
      <c r="K693" s="140" t="n"/>
      <c r="L693" s="140" t="n"/>
      <c r="M693" s="140" t="n"/>
      <c r="N693" s="140" t="n"/>
      <c r="O693" s="140" t="n"/>
      <c r="P693" s="140" t="n"/>
      <c r="Q693" s="140" t="n"/>
      <c r="R693" s="140" t="n"/>
      <c r="S693" s="140" t="n"/>
    </row>
    <row customHeight="1" ht="15.75" r="694" s="75">
      <c r="A694" s="137" t="n">
        <v>0.005</v>
      </c>
      <c r="B694" s="138">
        <f>IF('Time Series Inputs'!A694="","",'Time Series Inputs'!A694)</f>
        <v/>
      </c>
      <c r="C694" s="139">
        <f>IF('Time Series Inputs'!B694="","",'Time Series Inputs'!B694)</f>
        <v/>
      </c>
      <c r="D694" s="139">
        <f>IF('Time Series Inputs'!C694="","",'Time Series Inputs'!C694)</f>
        <v/>
      </c>
      <c r="E694" s="140" t="n"/>
      <c r="F694" s="140" t="n"/>
      <c r="G694" s="140" t="n"/>
      <c r="H694" s="140" t="n"/>
      <c r="I694" s="140" t="n"/>
      <c r="J694" s="140" t="n"/>
      <c r="K694" s="140" t="n"/>
      <c r="L694" s="140" t="n"/>
      <c r="M694" s="140" t="n"/>
      <c r="N694" s="140" t="n"/>
      <c r="O694" s="140" t="n"/>
      <c r="P694" s="140" t="n"/>
      <c r="Q694" s="140" t="n"/>
      <c r="R694" s="140" t="n"/>
      <c r="S694" s="140" t="n"/>
    </row>
    <row customHeight="1" ht="15.75" r="695" s="75">
      <c r="A695" s="137" t="n">
        <v>0.005</v>
      </c>
      <c r="B695" s="138">
        <f>IF('Time Series Inputs'!A695="","",'Time Series Inputs'!A695)</f>
        <v/>
      </c>
      <c r="C695" s="139">
        <f>IF('Time Series Inputs'!B695="","",'Time Series Inputs'!B695)</f>
        <v/>
      </c>
      <c r="D695" s="139">
        <f>IF('Time Series Inputs'!C695="","",'Time Series Inputs'!C695)</f>
        <v/>
      </c>
      <c r="E695" s="140" t="n"/>
      <c r="F695" s="140" t="n"/>
      <c r="G695" s="140" t="n"/>
      <c r="H695" s="140" t="n"/>
      <c r="I695" s="140" t="n"/>
      <c r="J695" s="140" t="n"/>
      <c r="K695" s="140" t="n"/>
      <c r="L695" s="140" t="n"/>
      <c r="M695" s="140" t="n"/>
      <c r="N695" s="140" t="n"/>
      <c r="O695" s="140" t="n"/>
      <c r="P695" s="140" t="n"/>
      <c r="Q695" s="140" t="n"/>
      <c r="R695" s="140" t="n"/>
      <c r="S695" s="140" t="n"/>
    </row>
    <row customHeight="1" ht="15.75" r="696" s="75">
      <c r="A696" s="137" t="n">
        <v>0.005</v>
      </c>
      <c r="B696" s="138">
        <f>IF('Time Series Inputs'!A696="","",'Time Series Inputs'!A696)</f>
        <v/>
      </c>
      <c r="C696" s="139">
        <f>IF('Time Series Inputs'!B696="","",'Time Series Inputs'!B696)</f>
        <v/>
      </c>
      <c r="D696" s="139">
        <f>IF('Time Series Inputs'!C696="","",'Time Series Inputs'!C696)</f>
        <v/>
      </c>
      <c r="E696" s="140" t="n"/>
      <c r="F696" s="140" t="n"/>
      <c r="G696" s="140" t="n"/>
      <c r="H696" s="140" t="n"/>
      <c r="I696" s="140" t="n"/>
      <c r="J696" s="140" t="n"/>
      <c r="K696" s="140" t="n"/>
      <c r="L696" s="140" t="n"/>
      <c r="M696" s="140" t="n"/>
      <c r="N696" s="140" t="n"/>
      <c r="O696" s="140" t="n"/>
      <c r="P696" s="140" t="n"/>
      <c r="Q696" s="140" t="n"/>
      <c r="R696" s="140" t="n"/>
      <c r="S696" s="140" t="n"/>
    </row>
    <row customHeight="1" ht="15.75" r="697" s="75">
      <c r="A697" s="137" t="n">
        <v>0.005</v>
      </c>
      <c r="B697" s="138">
        <f>IF('Time Series Inputs'!A697="","",'Time Series Inputs'!A697)</f>
        <v/>
      </c>
      <c r="C697" s="139">
        <f>IF('Time Series Inputs'!B697="","",'Time Series Inputs'!B697)</f>
        <v/>
      </c>
      <c r="D697" s="139">
        <f>IF('Time Series Inputs'!C697="","",'Time Series Inputs'!C697)</f>
        <v/>
      </c>
      <c r="E697" s="140" t="n"/>
      <c r="F697" s="140" t="n"/>
      <c r="G697" s="140" t="n"/>
      <c r="H697" s="140" t="n"/>
      <c r="I697" s="140" t="n"/>
      <c r="J697" s="140" t="n"/>
      <c r="K697" s="140" t="n"/>
      <c r="L697" s="140" t="n"/>
      <c r="M697" s="140" t="n"/>
      <c r="N697" s="140" t="n"/>
      <c r="O697" s="140" t="n"/>
      <c r="P697" s="140" t="n"/>
      <c r="Q697" s="140" t="n"/>
      <c r="R697" s="140" t="n"/>
      <c r="S697" s="140" t="n"/>
    </row>
    <row customHeight="1" ht="15.75" r="698" s="75">
      <c r="A698" s="137" t="n">
        <v>0.005</v>
      </c>
      <c r="B698" s="138">
        <f>IF('Time Series Inputs'!A698="","",'Time Series Inputs'!A698)</f>
        <v/>
      </c>
      <c r="C698" s="139">
        <f>IF('Time Series Inputs'!B698="","",'Time Series Inputs'!B698)</f>
        <v/>
      </c>
      <c r="D698" s="139">
        <f>IF('Time Series Inputs'!C698="","",'Time Series Inputs'!C698)</f>
        <v/>
      </c>
      <c r="E698" s="140" t="n"/>
      <c r="F698" s="140" t="n"/>
      <c r="G698" s="140" t="n"/>
      <c r="H698" s="140" t="n"/>
      <c r="I698" s="140" t="n"/>
      <c r="J698" s="140" t="n"/>
      <c r="K698" s="140" t="n"/>
      <c r="L698" s="140" t="n"/>
      <c r="M698" s="140" t="n"/>
      <c r="N698" s="140" t="n"/>
      <c r="O698" s="140" t="n"/>
      <c r="P698" s="140" t="n"/>
      <c r="Q698" s="140" t="n"/>
      <c r="R698" s="140" t="n"/>
      <c r="S698" s="140" t="n"/>
    </row>
    <row customHeight="1" ht="15.75" r="699" s="75">
      <c r="A699" s="137" t="n">
        <v>0.005</v>
      </c>
      <c r="B699" s="138">
        <f>IF('Time Series Inputs'!A699="","",'Time Series Inputs'!A699)</f>
        <v/>
      </c>
      <c r="C699" s="139">
        <f>IF('Time Series Inputs'!B699="","",'Time Series Inputs'!B699)</f>
        <v/>
      </c>
      <c r="D699" s="139">
        <f>IF('Time Series Inputs'!C699="","",'Time Series Inputs'!C699)</f>
        <v/>
      </c>
      <c r="E699" s="140" t="n"/>
      <c r="F699" s="140" t="n"/>
      <c r="G699" s="140" t="n"/>
      <c r="H699" s="140" t="n"/>
      <c r="I699" s="140" t="n"/>
      <c r="J699" s="140" t="n"/>
      <c r="K699" s="140" t="n"/>
      <c r="L699" s="140" t="n"/>
      <c r="M699" s="140" t="n"/>
      <c r="N699" s="140" t="n"/>
      <c r="O699" s="140" t="n"/>
      <c r="P699" s="140" t="n"/>
      <c r="Q699" s="140" t="n"/>
      <c r="R699" s="140" t="n"/>
      <c r="S699" s="140" t="n"/>
    </row>
    <row customHeight="1" ht="15.75" r="700" s="75">
      <c r="A700" s="137" t="n">
        <v>0.005</v>
      </c>
      <c r="B700" s="138">
        <f>IF('Time Series Inputs'!A700="","",'Time Series Inputs'!A700)</f>
        <v/>
      </c>
      <c r="C700" s="139">
        <f>IF('Time Series Inputs'!B700="","",'Time Series Inputs'!B700)</f>
        <v/>
      </c>
      <c r="D700" s="139">
        <f>IF('Time Series Inputs'!C700="","",'Time Series Inputs'!C700)</f>
        <v/>
      </c>
      <c r="E700" s="140" t="n"/>
      <c r="F700" s="140" t="n"/>
      <c r="G700" s="140" t="n"/>
      <c r="H700" s="140" t="n"/>
      <c r="I700" s="140" t="n"/>
      <c r="J700" s="140" t="n"/>
      <c r="K700" s="140" t="n"/>
      <c r="L700" s="140" t="n"/>
      <c r="M700" s="140" t="n"/>
      <c r="N700" s="140" t="n"/>
      <c r="O700" s="140" t="n"/>
      <c r="P700" s="140" t="n"/>
      <c r="Q700" s="140" t="n"/>
      <c r="R700" s="140" t="n"/>
      <c r="S700" s="140" t="n"/>
    </row>
    <row customHeight="1" ht="15.75" r="701" s="75">
      <c r="A701" s="137" t="n">
        <v>0.005</v>
      </c>
      <c r="B701" s="138">
        <f>IF('Time Series Inputs'!A701="","",'Time Series Inputs'!A701)</f>
        <v/>
      </c>
      <c r="C701" s="139">
        <f>IF('Time Series Inputs'!B701="","",'Time Series Inputs'!B701)</f>
        <v/>
      </c>
      <c r="D701" s="139">
        <f>IF('Time Series Inputs'!C701="","",'Time Series Inputs'!C701)</f>
        <v/>
      </c>
      <c r="E701" s="140" t="n"/>
      <c r="F701" s="140" t="n"/>
      <c r="G701" s="140" t="n"/>
      <c r="H701" s="140" t="n"/>
      <c r="I701" s="140" t="n"/>
      <c r="J701" s="140" t="n"/>
      <c r="K701" s="140" t="n"/>
      <c r="L701" s="140" t="n"/>
      <c r="M701" s="140" t="n"/>
      <c r="N701" s="140" t="n"/>
      <c r="O701" s="140" t="n"/>
      <c r="P701" s="140" t="n"/>
      <c r="Q701" s="140" t="n"/>
      <c r="R701" s="140" t="n"/>
      <c r="S701" s="140" t="n"/>
    </row>
    <row customHeight="1" ht="15.75" r="702" s="75">
      <c r="A702" s="137" t="n">
        <v>0.005</v>
      </c>
      <c r="B702" s="138">
        <f>IF('Time Series Inputs'!A702="","",'Time Series Inputs'!A702)</f>
        <v/>
      </c>
      <c r="C702" s="139">
        <f>IF('Time Series Inputs'!B702="","",'Time Series Inputs'!B702)</f>
        <v/>
      </c>
      <c r="D702" s="139">
        <f>IF('Time Series Inputs'!C702="","",'Time Series Inputs'!C702)</f>
        <v/>
      </c>
      <c r="E702" s="140" t="n"/>
      <c r="F702" s="140" t="n"/>
      <c r="G702" s="140" t="n"/>
      <c r="H702" s="140" t="n"/>
      <c r="I702" s="140" t="n"/>
      <c r="J702" s="140" t="n"/>
      <c r="K702" s="140" t="n"/>
      <c r="L702" s="140" t="n"/>
      <c r="M702" s="140" t="n"/>
      <c r="N702" s="140" t="n"/>
      <c r="O702" s="140" t="n"/>
      <c r="P702" s="140" t="n"/>
      <c r="Q702" s="140" t="n"/>
      <c r="R702" s="140" t="n"/>
      <c r="S702" s="140" t="n"/>
    </row>
    <row customHeight="1" ht="15.75" r="703" s="75">
      <c r="A703" s="137" t="n">
        <v>0.005</v>
      </c>
      <c r="B703" s="138">
        <f>IF('Time Series Inputs'!A703="","",'Time Series Inputs'!A703)</f>
        <v/>
      </c>
      <c r="C703" s="139">
        <f>IF('Time Series Inputs'!B703="","",'Time Series Inputs'!B703)</f>
        <v/>
      </c>
      <c r="D703" s="139">
        <f>IF('Time Series Inputs'!C703="","",'Time Series Inputs'!C703)</f>
        <v/>
      </c>
      <c r="E703" s="140" t="n"/>
      <c r="F703" s="140" t="n"/>
      <c r="G703" s="140" t="n"/>
      <c r="H703" s="140" t="n"/>
      <c r="I703" s="140" t="n"/>
      <c r="J703" s="140" t="n"/>
      <c r="K703" s="140" t="n"/>
      <c r="L703" s="140" t="n"/>
      <c r="M703" s="140" t="n"/>
      <c r="N703" s="140" t="n"/>
      <c r="O703" s="140" t="n"/>
      <c r="P703" s="140" t="n"/>
      <c r="Q703" s="140" t="n"/>
      <c r="R703" s="140" t="n"/>
      <c r="S703" s="140" t="n"/>
    </row>
    <row customHeight="1" ht="15.75" r="704" s="75">
      <c r="A704" s="137" t="n">
        <v>0.005</v>
      </c>
      <c r="B704" s="138">
        <f>IF('Time Series Inputs'!A704="","",'Time Series Inputs'!A704)</f>
        <v/>
      </c>
      <c r="C704" s="139">
        <f>IF('Time Series Inputs'!B704="","",'Time Series Inputs'!B704)</f>
        <v/>
      </c>
      <c r="D704" s="139">
        <f>IF('Time Series Inputs'!C704="","",'Time Series Inputs'!C704)</f>
        <v/>
      </c>
      <c r="E704" s="140" t="n"/>
      <c r="F704" s="140" t="n"/>
      <c r="G704" s="140" t="n"/>
      <c r="H704" s="140" t="n"/>
      <c r="I704" s="140" t="n"/>
      <c r="J704" s="140" t="n"/>
      <c r="K704" s="140" t="n"/>
      <c r="L704" s="140" t="n"/>
      <c r="M704" s="140" t="n"/>
      <c r="N704" s="140" t="n"/>
      <c r="O704" s="140" t="n"/>
      <c r="P704" s="140" t="n"/>
      <c r="Q704" s="140" t="n"/>
      <c r="R704" s="140" t="n"/>
      <c r="S704" s="140" t="n"/>
    </row>
    <row customHeight="1" ht="15.75" r="705" s="75">
      <c r="A705" s="137" t="n">
        <v>0.005</v>
      </c>
      <c r="B705" s="138">
        <f>IF('Time Series Inputs'!A705="","",'Time Series Inputs'!A705)</f>
        <v/>
      </c>
      <c r="C705" s="139">
        <f>IF('Time Series Inputs'!B705="","",'Time Series Inputs'!B705)</f>
        <v/>
      </c>
      <c r="D705" s="139">
        <f>IF('Time Series Inputs'!C705="","",'Time Series Inputs'!C705)</f>
        <v/>
      </c>
      <c r="E705" s="140" t="n"/>
      <c r="F705" s="140" t="n"/>
      <c r="G705" s="140" t="n"/>
      <c r="H705" s="140" t="n"/>
      <c r="I705" s="140" t="n"/>
      <c r="J705" s="140" t="n"/>
      <c r="K705" s="140" t="n"/>
      <c r="L705" s="140" t="n"/>
      <c r="M705" s="140" t="n"/>
      <c r="N705" s="140" t="n"/>
      <c r="O705" s="140" t="n"/>
      <c r="P705" s="140" t="n"/>
      <c r="Q705" s="140" t="n"/>
      <c r="R705" s="140" t="n"/>
      <c r="S705" s="140" t="n"/>
    </row>
    <row customHeight="1" ht="15.75" r="706" s="75">
      <c r="A706" s="137" t="n">
        <v>0.005</v>
      </c>
      <c r="B706" s="138">
        <f>IF('Time Series Inputs'!A706="","",'Time Series Inputs'!A706)</f>
        <v/>
      </c>
      <c r="C706" s="139">
        <f>IF('Time Series Inputs'!B706="","",'Time Series Inputs'!B706)</f>
        <v/>
      </c>
      <c r="D706" s="139">
        <f>IF('Time Series Inputs'!C706="","",'Time Series Inputs'!C706)</f>
        <v/>
      </c>
      <c r="E706" s="140" t="n"/>
      <c r="F706" s="140" t="n"/>
      <c r="G706" s="140" t="n"/>
      <c r="H706" s="140" t="n"/>
      <c r="I706" s="140" t="n"/>
      <c r="J706" s="140" t="n"/>
      <c r="K706" s="140" t="n"/>
      <c r="L706" s="140" t="n"/>
      <c r="M706" s="140" t="n"/>
      <c r="N706" s="140" t="n"/>
      <c r="O706" s="140" t="n"/>
      <c r="P706" s="140" t="n"/>
      <c r="Q706" s="140" t="n"/>
      <c r="R706" s="140" t="n"/>
      <c r="S706" s="140" t="n"/>
    </row>
    <row customHeight="1" ht="15.75" r="707" s="75">
      <c r="A707" s="137" t="n">
        <v>0.005</v>
      </c>
      <c r="B707" s="138">
        <f>IF('Time Series Inputs'!A707="","",'Time Series Inputs'!A707)</f>
        <v/>
      </c>
      <c r="C707" s="139">
        <f>IF('Time Series Inputs'!B707="","",'Time Series Inputs'!B707)</f>
        <v/>
      </c>
      <c r="D707" s="139">
        <f>IF('Time Series Inputs'!C707="","",'Time Series Inputs'!C707)</f>
        <v/>
      </c>
      <c r="E707" s="140" t="n"/>
      <c r="F707" s="140" t="n"/>
      <c r="G707" s="140" t="n"/>
      <c r="H707" s="140" t="n"/>
      <c r="I707" s="140" t="n"/>
      <c r="J707" s="140" t="n"/>
      <c r="K707" s="140" t="n"/>
      <c r="L707" s="140" t="n"/>
      <c r="M707" s="140" t="n"/>
      <c r="N707" s="140" t="n"/>
      <c r="O707" s="140" t="n"/>
      <c r="P707" s="140" t="n"/>
      <c r="Q707" s="140" t="n"/>
      <c r="R707" s="140" t="n"/>
      <c r="S707" s="140" t="n"/>
    </row>
    <row customHeight="1" ht="15.75" r="708" s="75">
      <c r="A708" s="137" t="n">
        <v>0.005</v>
      </c>
      <c r="B708" s="138">
        <f>IF('Time Series Inputs'!A708="","",'Time Series Inputs'!A708)</f>
        <v/>
      </c>
      <c r="C708" s="139">
        <f>IF('Time Series Inputs'!B708="","",'Time Series Inputs'!B708)</f>
        <v/>
      </c>
      <c r="D708" s="139">
        <f>IF('Time Series Inputs'!C708="","",'Time Series Inputs'!C708)</f>
        <v/>
      </c>
      <c r="E708" s="140" t="n"/>
      <c r="F708" s="140" t="n"/>
      <c r="G708" s="140" t="n"/>
      <c r="H708" s="140" t="n"/>
      <c r="I708" s="140" t="n"/>
      <c r="J708" s="140" t="n"/>
      <c r="K708" s="140" t="n"/>
      <c r="L708" s="140" t="n"/>
      <c r="M708" s="140" t="n"/>
      <c r="N708" s="140" t="n"/>
      <c r="O708" s="140" t="n"/>
      <c r="P708" s="140" t="n"/>
      <c r="Q708" s="140" t="n"/>
      <c r="R708" s="140" t="n"/>
      <c r="S708" s="140" t="n"/>
    </row>
    <row customHeight="1" ht="15.75" r="709" s="75">
      <c r="A709" s="137" t="n">
        <v>0.005</v>
      </c>
      <c r="B709" s="138">
        <f>IF('Time Series Inputs'!A709="","",'Time Series Inputs'!A709)</f>
        <v/>
      </c>
      <c r="C709" s="139">
        <f>IF('Time Series Inputs'!B709="","",'Time Series Inputs'!B709)</f>
        <v/>
      </c>
      <c r="D709" s="139">
        <f>IF('Time Series Inputs'!C709="","",'Time Series Inputs'!C709)</f>
        <v/>
      </c>
      <c r="E709" s="140" t="n"/>
      <c r="F709" s="140" t="n"/>
      <c r="G709" s="140" t="n"/>
      <c r="H709" s="140" t="n"/>
      <c r="I709" s="140" t="n"/>
      <c r="J709" s="140" t="n"/>
      <c r="K709" s="140" t="n"/>
      <c r="L709" s="140" t="n"/>
      <c r="M709" s="140" t="n"/>
      <c r="N709" s="140" t="n"/>
      <c r="O709" s="140" t="n"/>
      <c r="P709" s="140" t="n"/>
      <c r="Q709" s="140" t="n"/>
      <c r="R709" s="140" t="n"/>
      <c r="S709" s="140" t="n"/>
    </row>
    <row customHeight="1" ht="15.75" r="710" s="75">
      <c r="A710" s="137" t="n">
        <v>0.005</v>
      </c>
      <c r="B710" s="138">
        <f>IF('Time Series Inputs'!A710="","",'Time Series Inputs'!A710)</f>
        <v/>
      </c>
      <c r="C710" s="139">
        <f>IF('Time Series Inputs'!B710="","",'Time Series Inputs'!B710)</f>
        <v/>
      </c>
      <c r="D710" s="139">
        <f>IF('Time Series Inputs'!C710="","",'Time Series Inputs'!C710)</f>
        <v/>
      </c>
      <c r="E710" s="140" t="n"/>
      <c r="F710" s="140" t="n"/>
      <c r="G710" s="140" t="n"/>
      <c r="H710" s="140" t="n"/>
      <c r="I710" s="140" t="n"/>
      <c r="J710" s="140" t="n"/>
      <c r="K710" s="140" t="n"/>
      <c r="L710" s="140" t="n"/>
      <c r="M710" s="140" t="n"/>
      <c r="N710" s="140" t="n"/>
      <c r="O710" s="140" t="n"/>
      <c r="P710" s="140" t="n"/>
      <c r="Q710" s="140" t="n"/>
      <c r="R710" s="140" t="n"/>
      <c r="S710" s="140" t="n"/>
    </row>
    <row customHeight="1" ht="15.75" r="711" s="75">
      <c r="A711" s="137" t="n">
        <v>0.005</v>
      </c>
      <c r="B711" s="138">
        <f>IF('Time Series Inputs'!A711="","",'Time Series Inputs'!A711)</f>
        <v/>
      </c>
      <c r="C711" s="139">
        <f>IF('Time Series Inputs'!B711="","",'Time Series Inputs'!B711)</f>
        <v/>
      </c>
      <c r="D711" s="139">
        <f>IF('Time Series Inputs'!C711="","",'Time Series Inputs'!C711)</f>
        <v/>
      </c>
      <c r="E711" s="140" t="n"/>
      <c r="F711" s="140" t="n"/>
      <c r="G711" s="140" t="n"/>
      <c r="H711" s="140" t="n"/>
      <c r="I711" s="140" t="n"/>
      <c r="J711" s="140" t="n"/>
      <c r="K711" s="140" t="n"/>
      <c r="L711" s="140" t="n"/>
      <c r="M711" s="140" t="n"/>
      <c r="N711" s="140" t="n"/>
      <c r="O711" s="140" t="n"/>
      <c r="P711" s="140" t="n"/>
      <c r="Q711" s="140" t="n"/>
      <c r="R711" s="140" t="n"/>
      <c r="S711" s="140" t="n"/>
    </row>
    <row customHeight="1" ht="15.75" r="712" s="75">
      <c r="A712" s="137" t="n">
        <v>0.005</v>
      </c>
      <c r="B712" s="138">
        <f>IF('Time Series Inputs'!A712="","",'Time Series Inputs'!A712)</f>
        <v/>
      </c>
      <c r="C712" s="139">
        <f>IF('Time Series Inputs'!B712="","",'Time Series Inputs'!B712)</f>
        <v/>
      </c>
      <c r="D712" s="139">
        <f>IF('Time Series Inputs'!C712="","",'Time Series Inputs'!C712)</f>
        <v/>
      </c>
      <c r="E712" s="140" t="n"/>
      <c r="F712" s="140" t="n"/>
      <c r="G712" s="140" t="n"/>
      <c r="H712" s="140" t="n"/>
      <c r="I712" s="140" t="n"/>
      <c r="J712" s="140" t="n"/>
      <c r="K712" s="140" t="n"/>
      <c r="L712" s="140" t="n"/>
      <c r="M712" s="140" t="n"/>
      <c r="N712" s="140" t="n"/>
      <c r="O712" s="140" t="n"/>
      <c r="P712" s="140" t="n"/>
      <c r="Q712" s="140" t="n"/>
      <c r="R712" s="140" t="n"/>
      <c r="S712" s="140" t="n"/>
    </row>
    <row customHeight="1" ht="15.75" r="713" s="75">
      <c r="A713" s="137" t="n">
        <v>0.005</v>
      </c>
      <c r="B713" s="138">
        <f>IF('Time Series Inputs'!A713="","",'Time Series Inputs'!A713)</f>
        <v/>
      </c>
      <c r="C713" s="139">
        <f>IF('Time Series Inputs'!B713="","",'Time Series Inputs'!B713)</f>
        <v/>
      </c>
      <c r="D713" s="139">
        <f>IF('Time Series Inputs'!C713="","",'Time Series Inputs'!C713)</f>
        <v/>
      </c>
      <c r="E713" s="140" t="n"/>
      <c r="F713" s="140" t="n"/>
      <c r="G713" s="140" t="n"/>
      <c r="H713" s="140" t="n"/>
      <c r="I713" s="140" t="n"/>
      <c r="J713" s="140" t="n"/>
      <c r="K713" s="140" t="n"/>
      <c r="L713" s="140" t="n"/>
      <c r="M713" s="140" t="n"/>
      <c r="N713" s="140" t="n"/>
      <c r="O713" s="140" t="n"/>
      <c r="P713" s="140" t="n"/>
      <c r="Q713" s="140" t="n"/>
      <c r="R713" s="140" t="n"/>
      <c r="S713" s="140" t="n"/>
    </row>
    <row customHeight="1" ht="15.75" r="714" s="75">
      <c r="A714" s="137" t="n">
        <v>0.005</v>
      </c>
      <c r="B714" s="138">
        <f>IF('Time Series Inputs'!A714="","",'Time Series Inputs'!A714)</f>
        <v/>
      </c>
      <c r="C714" s="139">
        <f>IF('Time Series Inputs'!B714="","",'Time Series Inputs'!B714)</f>
        <v/>
      </c>
      <c r="D714" s="139">
        <f>IF('Time Series Inputs'!C714="","",'Time Series Inputs'!C714)</f>
        <v/>
      </c>
      <c r="E714" s="140" t="n"/>
      <c r="F714" s="140" t="n"/>
      <c r="G714" s="140" t="n"/>
      <c r="H714" s="140" t="n"/>
      <c r="I714" s="140" t="n"/>
      <c r="J714" s="140" t="n"/>
      <c r="K714" s="140" t="n"/>
      <c r="L714" s="140" t="n"/>
      <c r="M714" s="140" t="n"/>
      <c r="N714" s="140" t="n"/>
      <c r="O714" s="140" t="n"/>
      <c r="P714" s="140" t="n"/>
      <c r="Q714" s="140" t="n"/>
      <c r="R714" s="140" t="n"/>
      <c r="S714" s="140" t="n"/>
    </row>
    <row customHeight="1" ht="15.75" r="715" s="75">
      <c r="A715" s="137" t="n">
        <v>0.005</v>
      </c>
      <c r="B715" s="138">
        <f>IF('Time Series Inputs'!A715="","",'Time Series Inputs'!A715)</f>
        <v/>
      </c>
      <c r="C715" s="139">
        <f>IF('Time Series Inputs'!B715="","",'Time Series Inputs'!B715)</f>
        <v/>
      </c>
      <c r="D715" s="139">
        <f>IF('Time Series Inputs'!C715="","",'Time Series Inputs'!C715)</f>
        <v/>
      </c>
      <c r="E715" s="140" t="n"/>
      <c r="F715" s="140" t="n"/>
      <c r="G715" s="140" t="n"/>
      <c r="H715" s="140" t="n"/>
      <c r="I715" s="140" t="n"/>
      <c r="J715" s="140" t="n"/>
      <c r="K715" s="140" t="n"/>
      <c r="L715" s="140" t="n"/>
      <c r="M715" s="140" t="n"/>
      <c r="N715" s="140" t="n"/>
      <c r="O715" s="140" t="n"/>
      <c r="P715" s="140" t="n"/>
      <c r="Q715" s="140" t="n"/>
      <c r="R715" s="140" t="n"/>
      <c r="S715" s="140" t="n"/>
    </row>
    <row customHeight="1" ht="15.75" r="716" s="75">
      <c r="A716" s="137" t="n">
        <v>0.005</v>
      </c>
      <c r="B716" s="138">
        <f>IF('Time Series Inputs'!A716="","",'Time Series Inputs'!A716)</f>
        <v/>
      </c>
      <c r="C716" s="139">
        <f>IF('Time Series Inputs'!B716="","",'Time Series Inputs'!B716)</f>
        <v/>
      </c>
      <c r="D716" s="139">
        <f>IF('Time Series Inputs'!C716="","",'Time Series Inputs'!C716)</f>
        <v/>
      </c>
      <c r="E716" s="140" t="n"/>
      <c r="F716" s="140" t="n"/>
      <c r="G716" s="140" t="n"/>
      <c r="H716" s="140" t="n"/>
      <c r="I716" s="140" t="n"/>
      <c r="J716" s="140" t="n"/>
      <c r="K716" s="140" t="n"/>
      <c r="L716" s="140" t="n"/>
      <c r="M716" s="140" t="n"/>
      <c r="N716" s="140" t="n"/>
      <c r="O716" s="140" t="n"/>
      <c r="P716" s="140" t="n"/>
      <c r="Q716" s="140" t="n"/>
      <c r="R716" s="140" t="n"/>
      <c r="S716" s="140" t="n"/>
    </row>
    <row customHeight="1" ht="15.75" r="717" s="75">
      <c r="A717" s="137" t="n">
        <v>0.005</v>
      </c>
      <c r="B717" s="138">
        <f>IF('Time Series Inputs'!A717="","",'Time Series Inputs'!A717)</f>
        <v/>
      </c>
      <c r="C717" s="139">
        <f>IF('Time Series Inputs'!B717="","",'Time Series Inputs'!B717)</f>
        <v/>
      </c>
      <c r="D717" s="139">
        <f>IF('Time Series Inputs'!C717="","",'Time Series Inputs'!C717)</f>
        <v/>
      </c>
      <c r="E717" s="140" t="n"/>
      <c r="F717" s="140" t="n"/>
      <c r="G717" s="140" t="n"/>
      <c r="H717" s="140" t="n"/>
      <c r="I717" s="140" t="n"/>
      <c r="J717" s="140" t="n"/>
      <c r="K717" s="140" t="n"/>
      <c r="L717" s="140" t="n"/>
      <c r="M717" s="140" t="n"/>
      <c r="N717" s="140" t="n"/>
      <c r="O717" s="140" t="n"/>
      <c r="P717" s="140" t="n"/>
      <c r="Q717" s="140" t="n"/>
      <c r="R717" s="140" t="n"/>
      <c r="S717" s="140" t="n"/>
    </row>
    <row customHeight="1" ht="15.75" r="718" s="75">
      <c r="A718" s="137" t="n">
        <v>0.005</v>
      </c>
      <c r="B718" s="138">
        <f>IF('Time Series Inputs'!A718="","",'Time Series Inputs'!A718)</f>
        <v/>
      </c>
      <c r="C718" s="139">
        <f>IF('Time Series Inputs'!B718="","",'Time Series Inputs'!B718)</f>
        <v/>
      </c>
      <c r="D718" s="139">
        <f>IF('Time Series Inputs'!C718="","",'Time Series Inputs'!C718)</f>
        <v/>
      </c>
      <c r="E718" s="140" t="n"/>
      <c r="F718" s="140" t="n"/>
      <c r="G718" s="140" t="n"/>
      <c r="H718" s="140" t="n"/>
      <c r="I718" s="140" t="n"/>
      <c r="J718" s="140" t="n"/>
      <c r="K718" s="140" t="n"/>
      <c r="L718" s="140" t="n"/>
      <c r="M718" s="140" t="n"/>
      <c r="N718" s="140" t="n"/>
      <c r="O718" s="140" t="n"/>
      <c r="P718" s="140" t="n"/>
      <c r="Q718" s="140" t="n"/>
      <c r="R718" s="140" t="n"/>
      <c r="S718" s="140" t="n"/>
    </row>
    <row customHeight="1" ht="15.75" r="719" s="75">
      <c r="A719" s="137" t="n">
        <v>0.005</v>
      </c>
      <c r="B719" s="138">
        <f>IF('Time Series Inputs'!A719="","",'Time Series Inputs'!A719)</f>
        <v/>
      </c>
      <c r="C719" s="139">
        <f>IF('Time Series Inputs'!B719="","",'Time Series Inputs'!B719)</f>
        <v/>
      </c>
      <c r="D719" s="139">
        <f>IF('Time Series Inputs'!C719="","",'Time Series Inputs'!C719)</f>
        <v/>
      </c>
      <c r="E719" s="140" t="n"/>
      <c r="F719" s="140" t="n"/>
      <c r="G719" s="140" t="n"/>
      <c r="H719" s="140" t="n"/>
      <c r="I719" s="140" t="n"/>
      <c r="J719" s="140" t="n"/>
      <c r="K719" s="140" t="n"/>
      <c r="L719" s="140" t="n"/>
      <c r="M719" s="140" t="n"/>
      <c r="N719" s="140" t="n"/>
      <c r="O719" s="140" t="n"/>
      <c r="P719" s="140" t="n"/>
      <c r="Q719" s="140" t="n"/>
      <c r="R719" s="140" t="n"/>
      <c r="S719" s="140" t="n"/>
    </row>
    <row customHeight="1" ht="15.75" r="720" s="75">
      <c r="A720" s="137" t="n">
        <v>0.005</v>
      </c>
      <c r="B720" s="138">
        <f>IF('Time Series Inputs'!A720="","",'Time Series Inputs'!A720)</f>
        <v/>
      </c>
      <c r="C720" s="139">
        <f>IF('Time Series Inputs'!B720="","",'Time Series Inputs'!B720)</f>
        <v/>
      </c>
      <c r="D720" s="139">
        <f>IF('Time Series Inputs'!C720="","",'Time Series Inputs'!C720)</f>
        <v/>
      </c>
      <c r="E720" s="140" t="n"/>
      <c r="F720" s="140" t="n"/>
      <c r="G720" s="140" t="n"/>
      <c r="H720" s="140" t="n"/>
      <c r="I720" s="140" t="n"/>
      <c r="J720" s="140" t="n"/>
      <c r="K720" s="140" t="n"/>
      <c r="L720" s="140" t="n"/>
      <c r="M720" s="140" t="n"/>
      <c r="N720" s="140" t="n"/>
      <c r="O720" s="140" t="n"/>
      <c r="P720" s="140" t="n"/>
      <c r="Q720" s="140" t="n"/>
      <c r="R720" s="140" t="n"/>
      <c r="S720" s="140" t="n"/>
    </row>
    <row customHeight="1" ht="15.75" r="721" s="75">
      <c r="A721" s="137" t="n">
        <v>0.005</v>
      </c>
      <c r="B721" s="138">
        <f>IF('Time Series Inputs'!A721="","",'Time Series Inputs'!A721)</f>
        <v/>
      </c>
      <c r="C721" s="139">
        <f>IF('Time Series Inputs'!B721="","",'Time Series Inputs'!B721)</f>
        <v/>
      </c>
      <c r="D721" s="139">
        <f>IF('Time Series Inputs'!C721="","",'Time Series Inputs'!C721)</f>
        <v/>
      </c>
      <c r="E721" s="140" t="n"/>
      <c r="F721" s="140" t="n"/>
      <c r="G721" s="140" t="n"/>
      <c r="H721" s="140" t="n"/>
      <c r="I721" s="140" t="n"/>
      <c r="J721" s="140" t="n"/>
      <c r="K721" s="140" t="n"/>
      <c r="L721" s="140" t="n"/>
      <c r="M721" s="140" t="n"/>
      <c r="N721" s="140" t="n"/>
      <c r="O721" s="140" t="n"/>
      <c r="P721" s="140" t="n"/>
      <c r="Q721" s="140" t="n"/>
      <c r="R721" s="140" t="n"/>
      <c r="S721" s="140" t="n"/>
    </row>
    <row customHeight="1" ht="15.75" r="722" s="75">
      <c r="A722" s="137" t="n">
        <v>0.005</v>
      </c>
      <c r="B722" s="138">
        <f>IF('Time Series Inputs'!A722="","",'Time Series Inputs'!A722)</f>
        <v/>
      </c>
      <c r="C722" s="139">
        <f>IF('Time Series Inputs'!B722="","",'Time Series Inputs'!B722)</f>
        <v/>
      </c>
      <c r="D722" s="139">
        <f>IF('Time Series Inputs'!C722="","",'Time Series Inputs'!C722)</f>
        <v/>
      </c>
      <c r="E722" s="140" t="n"/>
      <c r="F722" s="140" t="n"/>
      <c r="G722" s="140" t="n"/>
      <c r="H722" s="140" t="n"/>
      <c r="I722" s="140" t="n"/>
      <c r="J722" s="140" t="n"/>
      <c r="K722" s="140" t="n"/>
      <c r="L722" s="140" t="n"/>
      <c r="M722" s="140" t="n"/>
      <c r="N722" s="140" t="n"/>
      <c r="O722" s="140" t="n"/>
      <c r="P722" s="140" t="n"/>
      <c r="Q722" s="140" t="n"/>
      <c r="R722" s="140" t="n"/>
      <c r="S722" s="140" t="n"/>
    </row>
    <row customHeight="1" ht="15.75" r="723" s="75">
      <c r="A723" s="137" t="n">
        <v>0.005</v>
      </c>
      <c r="B723" s="138">
        <f>IF('Time Series Inputs'!A723="","",'Time Series Inputs'!A723)</f>
        <v/>
      </c>
      <c r="C723" s="139">
        <f>IF('Time Series Inputs'!B723="","",'Time Series Inputs'!B723)</f>
        <v/>
      </c>
      <c r="D723" s="139">
        <f>IF('Time Series Inputs'!C723="","",'Time Series Inputs'!C723)</f>
        <v/>
      </c>
      <c r="E723" s="140" t="n"/>
      <c r="F723" s="140" t="n"/>
      <c r="G723" s="140" t="n"/>
      <c r="H723" s="140" t="n"/>
      <c r="I723" s="140" t="n"/>
      <c r="J723" s="140" t="n"/>
      <c r="K723" s="140" t="n"/>
      <c r="L723" s="140" t="n"/>
      <c r="M723" s="140" t="n"/>
      <c r="N723" s="140" t="n"/>
      <c r="O723" s="140" t="n"/>
      <c r="P723" s="140" t="n"/>
      <c r="Q723" s="140" t="n"/>
      <c r="R723" s="140" t="n"/>
      <c r="S723" s="140" t="n"/>
    </row>
    <row customHeight="1" ht="15.75" r="724" s="75">
      <c r="A724" s="137" t="n">
        <v>0.005</v>
      </c>
      <c r="B724" s="138">
        <f>IF('Time Series Inputs'!A724="","",'Time Series Inputs'!A724)</f>
        <v/>
      </c>
      <c r="C724" s="139">
        <f>IF('Time Series Inputs'!B724="","",'Time Series Inputs'!B724)</f>
        <v/>
      </c>
      <c r="D724" s="139">
        <f>IF('Time Series Inputs'!C724="","",'Time Series Inputs'!C724)</f>
        <v/>
      </c>
      <c r="E724" s="140" t="n"/>
      <c r="F724" s="140" t="n"/>
      <c r="G724" s="140" t="n"/>
      <c r="H724" s="140" t="n"/>
      <c r="I724" s="140" t="n"/>
      <c r="J724" s="140" t="n"/>
      <c r="K724" s="140" t="n"/>
      <c r="L724" s="140" t="n"/>
      <c r="M724" s="140" t="n"/>
      <c r="N724" s="140" t="n"/>
      <c r="O724" s="140" t="n"/>
      <c r="P724" s="140" t="n"/>
      <c r="Q724" s="140" t="n"/>
      <c r="R724" s="140" t="n"/>
      <c r="S724" s="140" t="n"/>
    </row>
    <row customHeight="1" ht="15.75" r="725" s="75">
      <c r="A725" s="137" t="n">
        <v>0.005</v>
      </c>
      <c r="B725" s="138">
        <f>IF('Time Series Inputs'!A725="","",'Time Series Inputs'!A725)</f>
        <v/>
      </c>
      <c r="C725" s="139">
        <f>IF('Time Series Inputs'!B725="","",'Time Series Inputs'!B725)</f>
        <v/>
      </c>
      <c r="D725" s="139">
        <f>IF('Time Series Inputs'!C725="","",'Time Series Inputs'!C725)</f>
        <v/>
      </c>
      <c r="E725" s="140" t="n"/>
      <c r="F725" s="140" t="n"/>
      <c r="G725" s="140" t="n"/>
      <c r="H725" s="140" t="n"/>
      <c r="I725" s="140" t="n"/>
      <c r="J725" s="140" t="n"/>
      <c r="K725" s="140" t="n"/>
      <c r="L725" s="140" t="n"/>
      <c r="M725" s="140" t="n"/>
      <c r="N725" s="140" t="n"/>
      <c r="O725" s="140" t="n"/>
      <c r="P725" s="140" t="n"/>
      <c r="Q725" s="140" t="n"/>
      <c r="R725" s="140" t="n"/>
      <c r="S725" s="140" t="n"/>
    </row>
    <row customHeight="1" ht="15.75" r="726" s="75">
      <c r="A726" s="137" t="n">
        <v>0.005</v>
      </c>
      <c r="B726" s="138">
        <f>IF('Time Series Inputs'!A726="","",'Time Series Inputs'!A726)</f>
        <v/>
      </c>
      <c r="C726" s="139">
        <f>IF('Time Series Inputs'!B726="","",'Time Series Inputs'!B726)</f>
        <v/>
      </c>
      <c r="D726" s="139">
        <f>IF('Time Series Inputs'!C726="","",'Time Series Inputs'!C726)</f>
        <v/>
      </c>
      <c r="E726" s="140" t="n"/>
      <c r="F726" s="140" t="n"/>
      <c r="G726" s="140" t="n"/>
      <c r="H726" s="140" t="n"/>
      <c r="I726" s="140" t="n"/>
      <c r="J726" s="140" t="n"/>
      <c r="K726" s="140" t="n"/>
      <c r="L726" s="140" t="n"/>
      <c r="M726" s="140" t="n"/>
      <c r="N726" s="140" t="n"/>
      <c r="O726" s="140" t="n"/>
      <c r="P726" s="140" t="n"/>
      <c r="Q726" s="140" t="n"/>
      <c r="R726" s="140" t="n"/>
      <c r="S726" s="140" t="n"/>
    </row>
    <row customHeight="1" ht="15.75" r="727" s="75">
      <c r="A727" s="137" t="n">
        <v>0.005</v>
      </c>
      <c r="B727" s="138">
        <f>IF('Time Series Inputs'!A727="","",'Time Series Inputs'!A727)</f>
        <v/>
      </c>
      <c r="C727" s="139">
        <f>IF('Time Series Inputs'!B727="","",'Time Series Inputs'!B727)</f>
        <v/>
      </c>
      <c r="D727" s="139">
        <f>IF('Time Series Inputs'!C727="","",'Time Series Inputs'!C727)</f>
        <v/>
      </c>
      <c r="E727" s="140" t="n"/>
      <c r="F727" s="140" t="n"/>
      <c r="G727" s="140" t="n"/>
      <c r="H727" s="140" t="n"/>
      <c r="I727" s="140" t="n"/>
      <c r="J727" s="140" t="n"/>
      <c r="K727" s="140" t="n"/>
      <c r="L727" s="140" t="n"/>
      <c r="M727" s="140" t="n"/>
      <c r="N727" s="140" t="n"/>
      <c r="O727" s="140" t="n"/>
      <c r="P727" s="140" t="n"/>
      <c r="Q727" s="140" t="n"/>
      <c r="R727" s="140" t="n"/>
      <c r="S727" s="140" t="n"/>
    </row>
    <row customHeight="1" ht="15.75" r="728" s="75">
      <c r="A728" s="137" t="n">
        <v>0.005</v>
      </c>
      <c r="B728" s="138">
        <f>IF('Time Series Inputs'!A728="","",'Time Series Inputs'!A728)</f>
        <v/>
      </c>
      <c r="C728" s="139">
        <f>IF('Time Series Inputs'!B728="","",'Time Series Inputs'!B728)</f>
        <v/>
      </c>
      <c r="D728" s="139">
        <f>IF('Time Series Inputs'!C728="","",'Time Series Inputs'!C728)</f>
        <v/>
      </c>
      <c r="E728" s="140" t="n"/>
      <c r="F728" s="140" t="n"/>
      <c r="G728" s="140" t="n"/>
      <c r="H728" s="140" t="n"/>
      <c r="I728" s="140" t="n"/>
      <c r="J728" s="140" t="n"/>
      <c r="K728" s="140" t="n"/>
      <c r="L728" s="140" t="n"/>
      <c r="M728" s="140" t="n"/>
      <c r="N728" s="140" t="n"/>
      <c r="O728" s="140" t="n"/>
      <c r="P728" s="140" t="n"/>
      <c r="Q728" s="140" t="n"/>
      <c r="R728" s="140" t="n"/>
      <c r="S728" s="140" t="n"/>
    </row>
    <row customHeight="1" ht="15.75" r="729" s="75">
      <c r="A729" s="137" t="n">
        <v>0.005</v>
      </c>
      <c r="B729" s="138">
        <f>IF('Time Series Inputs'!A729="","",'Time Series Inputs'!A729)</f>
        <v/>
      </c>
      <c r="C729" s="139">
        <f>IF('Time Series Inputs'!B729="","",'Time Series Inputs'!B729)</f>
        <v/>
      </c>
      <c r="D729" s="139">
        <f>IF('Time Series Inputs'!C729="","",'Time Series Inputs'!C729)</f>
        <v/>
      </c>
      <c r="E729" s="140" t="n"/>
      <c r="F729" s="140" t="n"/>
      <c r="G729" s="140" t="n"/>
      <c r="H729" s="140" t="n"/>
      <c r="I729" s="140" t="n"/>
      <c r="J729" s="140" t="n"/>
      <c r="K729" s="140" t="n"/>
      <c r="L729" s="140" t="n"/>
      <c r="M729" s="140" t="n"/>
      <c r="N729" s="140" t="n"/>
      <c r="O729" s="140" t="n"/>
      <c r="P729" s="140" t="n"/>
      <c r="Q729" s="140" t="n"/>
      <c r="R729" s="140" t="n"/>
      <c r="S729" s="140" t="n"/>
    </row>
    <row customHeight="1" ht="15.75" r="730" s="75">
      <c r="A730" s="137" t="n">
        <v>0.005</v>
      </c>
      <c r="B730" s="138">
        <f>IF('Time Series Inputs'!A730="","",'Time Series Inputs'!A730)</f>
        <v/>
      </c>
      <c r="C730" s="139">
        <f>IF('Time Series Inputs'!B730="","",'Time Series Inputs'!B730)</f>
        <v/>
      </c>
      <c r="D730" s="139">
        <f>IF('Time Series Inputs'!C730="","",'Time Series Inputs'!C730)</f>
        <v/>
      </c>
      <c r="E730" s="140" t="n"/>
      <c r="F730" s="140" t="n"/>
      <c r="G730" s="140" t="n"/>
      <c r="H730" s="140" t="n"/>
      <c r="I730" s="140" t="n"/>
      <c r="J730" s="140" t="n"/>
      <c r="K730" s="140" t="n"/>
      <c r="L730" s="140" t="n"/>
      <c r="M730" s="140" t="n"/>
      <c r="N730" s="140" t="n"/>
      <c r="O730" s="140" t="n"/>
      <c r="P730" s="140" t="n"/>
      <c r="Q730" s="140" t="n"/>
      <c r="R730" s="140" t="n"/>
      <c r="S730" s="140" t="n"/>
    </row>
    <row customHeight="1" ht="15.75" r="731" s="75">
      <c r="A731" s="137" t="n">
        <v>0.005</v>
      </c>
      <c r="B731" s="138">
        <f>IF('Time Series Inputs'!A731="","",'Time Series Inputs'!A731)</f>
        <v/>
      </c>
      <c r="C731" s="139">
        <f>IF('Time Series Inputs'!B731="","",'Time Series Inputs'!B731)</f>
        <v/>
      </c>
      <c r="D731" s="139">
        <f>IF('Time Series Inputs'!C731="","",'Time Series Inputs'!C731)</f>
        <v/>
      </c>
      <c r="E731" s="140" t="n"/>
      <c r="F731" s="140" t="n"/>
      <c r="G731" s="140" t="n"/>
      <c r="H731" s="140" t="n"/>
      <c r="I731" s="140" t="n"/>
      <c r="J731" s="140" t="n"/>
      <c r="K731" s="140" t="n"/>
      <c r="L731" s="140" t="n"/>
      <c r="M731" s="140" t="n"/>
      <c r="N731" s="140" t="n"/>
      <c r="O731" s="140" t="n"/>
      <c r="P731" s="140" t="n"/>
      <c r="Q731" s="140" t="n"/>
      <c r="R731" s="140" t="n"/>
      <c r="S731" s="140" t="n"/>
    </row>
    <row customHeight="1" ht="15.75" r="732" s="75">
      <c r="A732" s="137" t="n">
        <v>0.005</v>
      </c>
      <c r="B732" s="138">
        <f>IF('Time Series Inputs'!A732="","",'Time Series Inputs'!A732)</f>
        <v/>
      </c>
      <c r="C732" s="139">
        <f>IF('Time Series Inputs'!B732="","",'Time Series Inputs'!B732)</f>
        <v/>
      </c>
      <c r="D732" s="139">
        <f>IF('Time Series Inputs'!C732="","",'Time Series Inputs'!C732)</f>
        <v/>
      </c>
      <c r="E732" s="140" t="n"/>
      <c r="F732" s="140" t="n"/>
      <c r="G732" s="140" t="n"/>
      <c r="H732" s="140" t="n"/>
      <c r="I732" s="140" t="n"/>
      <c r="J732" s="140" t="n"/>
      <c r="K732" s="140" t="n"/>
      <c r="L732" s="140" t="n"/>
      <c r="M732" s="140" t="n"/>
      <c r="N732" s="140" t="n"/>
      <c r="O732" s="140" t="n"/>
      <c r="P732" s="140" t="n"/>
      <c r="Q732" s="140" t="n"/>
      <c r="R732" s="140" t="n"/>
      <c r="S732" s="140" t="n"/>
    </row>
    <row customHeight="1" ht="15.75" r="733" s="75">
      <c r="A733" s="137" t="n">
        <v>0.005</v>
      </c>
      <c r="B733" s="138">
        <f>IF('Time Series Inputs'!A733="","",'Time Series Inputs'!A733)</f>
        <v/>
      </c>
      <c r="C733" s="139">
        <f>IF('Time Series Inputs'!B733="","",'Time Series Inputs'!B733)</f>
        <v/>
      </c>
      <c r="D733" s="139">
        <f>IF('Time Series Inputs'!C733="","",'Time Series Inputs'!C733)</f>
        <v/>
      </c>
      <c r="E733" s="140" t="n"/>
      <c r="F733" s="140" t="n"/>
      <c r="G733" s="140" t="n"/>
      <c r="H733" s="140" t="n"/>
      <c r="I733" s="140" t="n"/>
      <c r="J733" s="140" t="n"/>
      <c r="K733" s="140" t="n"/>
      <c r="L733" s="140" t="n"/>
      <c r="M733" s="140" t="n"/>
      <c r="N733" s="140" t="n"/>
      <c r="O733" s="140" t="n"/>
      <c r="P733" s="140" t="n"/>
      <c r="Q733" s="140" t="n"/>
      <c r="R733" s="140" t="n"/>
      <c r="S733" s="140" t="n"/>
    </row>
    <row customHeight="1" ht="15.75" r="734" s="75">
      <c r="A734" s="137" t="n">
        <v>0.005</v>
      </c>
      <c r="B734" s="138">
        <f>IF('Time Series Inputs'!A734="","",'Time Series Inputs'!A734)</f>
        <v/>
      </c>
      <c r="C734" s="139">
        <f>IF('Time Series Inputs'!B734="","",'Time Series Inputs'!B734)</f>
        <v/>
      </c>
      <c r="D734" s="139">
        <f>IF('Time Series Inputs'!C734="","",'Time Series Inputs'!C734)</f>
        <v/>
      </c>
      <c r="E734" s="140" t="n"/>
      <c r="F734" s="140" t="n"/>
      <c r="G734" s="140" t="n"/>
      <c r="H734" s="140" t="n"/>
      <c r="I734" s="140" t="n"/>
      <c r="J734" s="140" t="n"/>
      <c r="K734" s="140" t="n"/>
      <c r="L734" s="140" t="n"/>
      <c r="M734" s="140" t="n"/>
      <c r="N734" s="140" t="n"/>
      <c r="O734" s="140" t="n"/>
      <c r="P734" s="140" t="n"/>
      <c r="Q734" s="140" t="n"/>
      <c r="R734" s="140" t="n"/>
      <c r="S734" s="140" t="n"/>
    </row>
    <row customHeight="1" ht="15.75" r="735" s="75">
      <c r="A735" s="137" t="n">
        <v>0.005</v>
      </c>
      <c r="B735" s="138">
        <f>IF('Time Series Inputs'!A735="","",'Time Series Inputs'!A735)</f>
        <v/>
      </c>
      <c r="C735" s="139">
        <f>IF('Time Series Inputs'!B735="","",'Time Series Inputs'!B735)</f>
        <v/>
      </c>
      <c r="D735" s="139">
        <f>IF('Time Series Inputs'!C735="","",'Time Series Inputs'!C735)</f>
        <v/>
      </c>
      <c r="E735" s="140" t="n"/>
      <c r="F735" s="140" t="n"/>
      <c r="G735" s="140" t="n"/>
      <c r="H735" s="140" t="n"/>
      <c r="I735" s="140" t="n"/>
      <c r="J735" s="140" t="n"/>
      <c r="K735" s="140" t="n"/>
      <c r="L735" s="140" t="n"/>
      <c r="M735" s="140" t="n"/>
      <c r="N735" s="140" t="n"/>
      <c r="O735" s="140" t="n"/>
      <c r="P735" s="140" t="n"/>
      <c r="Q735" s="140" t="n"/>
      <c r="R735" s="140" t="n"/>
      <c r="S735" s="140" t="n"/>
    </row>
    <row customHeight="1" ht="15.75" r="736" s="75">
      <c r="A736" s="137" t="n">
        <v>0.005</v>
      </c>
      <c r="B736" s="138">
        <f>IF('Time Series Inputs'!A736="","",'Time Series Inputs'!A736)</f>
        <v/>
      </c>
      <c r="C736" s="139">
        <f>IF('Time Series Inputs'!B736="","",'Time Series Inputs'!B736)</f>
        <v/>
      </c>
      <c r="D736" s="139">
        <f>IF('Time Series Inputs'!C736="","",'Time Series Inputs'!C736)</f>
        <v/>
      </c>
      <c r="E736" s="140" t="n"/>
      <c r="F736" s="140" t="n"/>
      <c r="G736" s="140" t="n"/>
      <c r="H736" s="140" t="n"/>
      <c r="I736" s="140" t="n"/>
      <c r="J736" s="140" t="n"/>
      <c r="K736" s="140" t="n"/>
      <c r="L736" s="140" t="n"/>
      <c r="M736" s="140" t="n"/>
      <c r="N736" s="140" t="n"/>
      <c r="O736" s="140" t="n"/>
      <c r="P736" s="140" t="n"/>
      <c r="Q736" s="140" t="n"/>
      <c r="R736" s="140" t="n"/>
      <c r="S736" s="140" t="n"/>
    </row>
    <row customHeight="1" ht="15.75" r="737" s="75">
      <c r="A737" s="137" t="n">
        <v>0.005</v>
      </c>
      <c r="B737" s="138">
        <f>IF('Time Series Inputs'!A737="","",'Time Series Inputs'!A737)</f>
        <v/>
      </c>
      <c r="C737" s="139">
        <f>IF('Time Series Inputs'!B737="","",'Time Series Inputs'!B737)</f>
        <v/>
      </c>
      <c r="D737" s="139">
        <f>IF('Time Series Inputs'!C737="","",'Time Series Inputs'!C737)</f>
        <v/>
      </c>
      <c r="E737" s="140" t="n"/>
      <c r="F737" s="140" t="n"/>
      <c r="G737" s="140" t="n"/>
      <c r="H737" s="140" t="n"/>
      <c r="I737" s="140" t="n"/>
      <c r="J737" s="140" t="n"/>
      <c r="K737" s="140" t="n"/>
      <c r="L737" s="140" t="n"/>
      <c r="M737" s="140" t="n"/>
      <c r="N737" s="140" t="n"/>
      <c r="O737" s="140" t="n"/>
      <c r="P737" s="140" t="n"/>
      <c r="Q737" s="140" t="n"/>
      <c r="R737" s="140" t="n"/>
      <c r="S737" s="140" t="n"/>
    </row>
    <row customHeight="1" ht="15.75" r="738" s="75">
      <c r="A738" s="137" t="n">
        <v>0.005</v>
      </c>
      <c r="B738" s="138">
        <f>IF('Time Series Inputs'!A738="","",'Time Series Inputs'!A738)</f>
        <v/>
      </c>
      <c r="C738" s="139">
        <f>IF('Time Series Inputs'!B738="","",'Time Series Inputs'!B738)</f>
        <v/>
      </c>
      <c r="D738" s="139">
        <f>IF('Time Series Inputs'!C738="","",'Time Series Inputs'!C738)</f>
        <v/>
      </c>
      <c r="E738" s="140" t="n"/>
      <c r="F738" s="140" t="n"/>
      <c r="G738" s="140" t="n"/>
      <c r="H738" s="140" t="n"/>
      <c r="I738" s="140" t="n"/>
      <c r="J738" s="140" t="n"/>
      <c r="K738" s="140" t="n"/>
      <c r="L738" s="140" t="n"/>
      <c r="M738" s="140" t="n"/>
      <c r="N738" s="140" t="n"/>
      <c r="O738" s="140" t="n"/>
      <c r="P738" s="140" t="n"/>
      <c r="Q738" s="140" t="n"/>
      <c r="R738" s="140" t="n"/>
      <c r="S738" s="140" t="n"/>
    </row>
    <row customHeight="1" ht="15.75" r="739" s="75">
      <c r="A739" s="137" t="n">
        <v>0.005</v>
      </c>
      <c r="B739" s="138">
        <f>IF('Time Series Inputs'!A739="","",'Time Series Inputs'!A739)</f>
        <v/>
      </c>
      <c r="C739" s="139">
        <f>IF('Time Series Inputs'!B739="","",'Time Series Inputs'!B739)</f>
        <v/>
      </c>
      <c r="D739" s="139">
        <f>IF('Time Series Inputs'!C739="","",'Time Series Inputs'!C739)</f>
        <v/>
      </c>
      <c r="E739" s="140" t="n"/>
      <c r="F739" s="140" t="n"/>
      <c r="G739" s="140" t="n"/>
      <c r="H739" s="140" t="n"/>
      <c r="I739" s="140" t="n"/>
      <c r="J739" s="140" t="n"/>
      <c r="K739" s="140" t="n"/>
      <c r="L739" s="140" t="n"/>
      <c r="M739" s="140" t="n"/>
      <c r="N739" s="140" t="n"/>
      <c r="O739" s="140" t="n"/>
      <c r="P739" s="140" t="n"/>
      <c r="Q739" s="140" t="n"/>
      <c r="R739" s="140" t="n"/>
      <c r="S739" s="140" t="n"/>
    </row>
    <row customHeight="1" ht="15.75" r="740" s="75">
      <c r="A740" s="137" t="n">
        <v>0.005</v>
      </c>
      <c r="B740" s="138">
        <f>IF('Time Series Inputs'!A740="","",'Time Series Inputs'!A740)</f>
        <v/>
      </c>
      <c r="C740" s="139">
        <f>IF('Time Series Inputs'!B740="","",'Time Series Inputs'!B740)</f>
        <v/>
      </c>
      <c r="D740" s="139">
        <f>IF('Time Series Inputs'!C740="","",'Time Series Inputs'!C740)</f>
        <v/>
      </c>
      <c r="E740" s="140" t="n"/>
      <c r="F740" s="140" t="n"/>
      <c r="G740" s="140" t="n"/>
      <c r="H740" s="140" t="n"/>
      <c r="I740" s="140" t="n"/>
      <c r="J740" s="140" t="n"/>
      <c r="K740" s="140" t="n"/>
      <c r="L740" s="140" t="n"/>
      <c r="M740" s="140" t="n"/>
      <c r="N740" s="140" t="n"/>
      <c r="O740" s="140" t="n"/>
      <c r="P740" s="140" t="n"/>
      <c r="Q740" s="140" t="n"/>
      <c r="R740" s="140" t="n"/>
      <c r="S740" s="140" t="n"/>
    </row>
    <row customHeight="1" ht="15.75" r="741" s="75">
      <c r="A741" s="137" t="n">
        <v>0.005</v>
      </c>
      <c r="B741" s="138">
        <f>IF('Time Series Inputs'!A741="","",'Time Series Inputs'!A741)</f>
        <v/>
      </c>
      <c r="C741" s="139">
        <f>IF('Time Series Inputs'!B741="","",'Time Series Inputs'!B741)</f>
        <v/>
      </c>
      <c r="D741" s="139">
        <f>IF('Time Series Inputs'!C741="","",'Time Series Inputs'!C741)</f>
        <v/>
      </c>
      <c r="E741" s="140" t="n"/>
      <c r="F741" s="140" t="n"/>
      <c r="G741" s="140" t="n"/>
      <c r="H741" s="140" t="n"/>
      <c r="I741" s="140" t="n"/>
      <c r="J741" s="140" t="n"/>
      <c r="K741" s="140" t="n"/>
      <c r="L741" s="140" t="n"/>
      <c r="M741" s="140" t="n"/>
      <c r="N741" s="140" t="n"/>
      <c r="O741" s="140" t="n"/>
      <c r="P741" s="140" t="n"/>
      <c r="Q741" s="140" t="n"/>
      <c r="R741" s="140" t="n"/>
      <c r="S741" s="140" t="n"/>
    </row>
    <row customHeight="1" ht="15.75" r="742" s="75">
      <c r="A742" s="137" t="n">
        <v>0.005</v>
      </c>
      <c r="B742" s="138">
        <f>IF('Time Series Inputs'!A742="","",'Time Series Inputs'!A742)</f>
        <v/>
      </c>
      <c r="C742" s="139">
        <f>IF('Time Series Inputs'!B742="","",'Time Series Inputs'!B742)</f>
        <v/>
      </c>
      <c r="D742" s="139">
        <f>IF('Time Series Inputs'!C742="","",'Time Series Inputs'!C742)</f>
        <v/>
      </c>
      <c r="E742" s="140" t="n"/>
      <c r="F742" s="140" t="n"/>
      <c r="G742" s="140" t="n"/>
      <c r="H742" s="140" t="n"/>
      <c r="I742" s="140" t="n"/>
      <c r="J742" s="140" t="n"/>
      <c r="K742" s="140" t="n"/>
      <c r="L742" s="140" t="n"/>
      <c r="M742" s="140" t="n"/>
      <c r="N742" s="140" t="n"/>
      <c r="O742" s="140" t="n"/>
      <c r="P742" s="140" t="n"/>
      <c r="Q742" s="140" t="n"/>
      <c r="R742" s="140" t="n"/>
      <c r="S742" s="140" t="n"/>
    </row>
    <row customHeight="1" ht="15.75" r="743" s="75">
      <c r="A743" s="137" t="n">
        <v>0.005</v>
      </c>
      <c r="B743" s="138">
        <f>IF('Time Series Inputs'!A743="","",'Time Series Inputs'!A743)</f>
        <v/>
      </c>
      <c r="C743" s="139">
        <f>IF('Time Series Inputs'!B743="","",'Time Series Inputs'!B743)</f>
        <v/>
      </c>
      <c r="D743" s="139">
        <f>IF('Time Series Inputs'!C743="","",'Time Series Inputs'!C743)</f>
        <v/>
      </c>
      <c r="E743" s="140" t="n"/>
      <c r="F743" s="140" t="n"/>
      <c r="G743" s="140" t="n"/>
      <c r="H743" s="140" t="n"/>
      <c r="I743" s="140" t="n"/>
      <c r="J743" s="140" t="n"/>
      <c r="K743" s="140" t="n"/>
      <c r="L743" s="140" t="n"/>
      <c r="M743" s="140" t="n"/>
      <c r="N743" s="140" t="n"/>
      <c r="O743" s="140" t="n"/>
      <c r="P743" s="140" t="n"/>
      <c r="Q743" s="140" t="n"/>
      <c r="R743" s="140" t="n"/>
      <c r="S743" s="140" t="n"/>
    </row>
    <row customHeight="1" ht="15.75" r="744" s="75">
      <c r="A744" s="137" t="n">
        <v>0.005</v>
      </c>
      <c r="B744" s="138">
        <f>IF('Time Series Inputs'!A744="","",'Time Series Inputs'!A744)</f>
        <v/>
      </c>
      <c r="C744" s="139">
        <f>IF('Time Series Inputs'!B744="","",'Time Series Inputs'!B744)</f>
        <v/>
      </c>
      <c r="D744" s="139">
        <f>IF('Time Series Inputs'!C744="","",'Time Series Inputs'!C744)</f>
        <v/>
      </c>
      <c r="E744" s="140" t="n"/>
      <c r="F744" s="140" t="n"/>
      <c r="G744" s="140" t="n"/>
      <c r="H744" s="140" t="n"/>
      <c r="I744" s="140" t="n"/>
      <c r="J744" s="140" t="n"/>
      <c r="K744" s="140" t="n"/>
      <c r="L744" s="140" t="n"/>
      <c r="M744" s="140" t="n"/>
      <c r="N744" s="140" t="n"/>
      <c r="O744" s="140" t="n"/>
      <c r="P744" s="140" t="n"/>
      <c r="Q744" s="140" t="n"/>
      <c r="R744" s="140" t="n"/>
      <c r="S744" s="140" t="n"/>
    </row>
    <row customHeight="1" ht="15.75" r="745" s="75">
      <c r="A745" s="137" t="n">
        <v>0.005</v>
      </c>
      <c r="B745" s="138">
        <f>IF('Time Series Inputs'!A745="","",'Time Series Inputs'!A745)</f>
        <v/>
      </c>
      <c r="C745" s="139">
        <f>IF('Time Series Inputs'!B745="","",'Time Series Inputs'!B745)</f>
        <v/>
      </c>
      <c r="D745" s="139">
        <f>IF('Time Series Inputs'!C745="","",'Time Series Inputs'!C745)</f>
        <v/>
      </c>
      <c r="E745" s="140" t="n"/>
      <c r="F745" s="140" t="n"/>
      <c r="G745" s="140" t="n"/>
      <c r="H745" s="140" t="n"/>
      <c r="I745" s="140" t="n"/>
      <c r="J745" s="140" t="n"/>
      <c r="K745" s="140" t="n"/>
      <c r="L745" s="140" t="n"/>
      <c r="M745" s="140" t="n"/>
      <c r="N745" s="140" t="n"/>
      <c r="O745" s="140" t="n"/>
      <c r="P745" s="140" t="n"/>
      <c r="Q745" s="140" t="n"/>
      <c r="R745" s="140" t="n"/>
      <c r="S745" s="140" t="n"/>
    </row>
    <row customHeight="1" ht="15.75" r="746" s="75">
      <c r="A746" s="137" t="n">
        <v>0.005</v>
      </c>
      <c r="B746" s="138">
        <f>IF('Time Series Inputs'!A746="","",'Time Series Inputs'!A746)</f>
        <v/>
      </c>
      <c r="C746" s="139">
        <f>IF('Time Series Inputs'!B746="","",'Time Series Inputs'!B746)</f>
        <v/>
      </c>
      <c r="D746" s="139">
        <f>IF('Time Series Inputs'!C746="","",'Time Series Inputs'!C746)</f>
        <v/>
      </c>
      <c r="E746" s="140" t="n"/>
      <c r="F746" s="140" t="n"/>
      <c r="G746" s="140" t="n"/>
      <c r="H746" s="140" t="n"/>
      <c r="I746" s="140" t="n"/>
      <c r="J746" s="140" t="n"/>
      <c r="K746" s="140" t="n"/>
      <c r="L746" s="140" t="n"/>
      <c r="M746" s="140" t="n"/>
      <c r="N746" s="140" t="n"/>
      <c r="O746" s="140" t="n"/>
      <c r="P746" s="140" t="n"/>
      <c r="Q746" s="140" t="n"/>
      <c r="R746" s="140" t="n"/>
      <c r="S746" s="140" t="n"/>
    </row>
    <row customHeight="1" ht="15.75" r="747" s="75">
      <c r="A747" s="137" t="n">
        <v>0.005</v>
      </c>
      <c r="B747" s="138">
        <f>IF('Time Series Inputs'!A747="","",'Time Series Inputs'!A747)</f>
        <v/>
      </c>
      <c r="C747" s="139">
        <f>IF('Time Series Inputs'!B747="","",'Time Series Inputs'!B747)</f>
        <v/>
      </c>
      <c r="D747" s="139">
        <f>IF('Time Series Inputs'!C747="","",'Time Series Inputs'!C747)</f>
        <v/>
      </c>
      <c r="E747" s="140" t="n"/>
      <c r="F747" s="140" t="n"/>
      <c r="G747" s="140" t="n"/>
      <c r="H747" s="140" t="n"/>
      <c r="I747" s="140" t="n"/>
      <c r="J747" s="140" t="n"/>
      <c r="K747" s="140" t="n"/>
      <c r="L747" s="140" t="n"/>
      <c r="M747" s="140" t="n"/>
      <c r="N747" s="140" t="n"/>
      <c r="O747" s="140" t="n"/>
      <c r="P747" s="140" t="n"/>
      <c r="Q747" s="140" t="n"/>
      <c r="R747" s="140" t="n"/>
      <c r="S747" s="140" t="n"/>
    </row>
    <row customHeight="1" ht="15.75" r="748" s="75">
      <c r="A748" s="137" t="n">
        <v>0.005</v>
      </c>
      <c r="B748" s="138">
        <f>IF('Time Series Inputs'!A748="","",'Time Series Inputs'!A748)</f>
        <v/>
      </c>
      <c r="C748" s="139">
        <f>IF('Time Series Inputs'!B748="","",'Time Series Inputs'!B748)</f>
        <v/>
      </c>
      <c r="D748" s="139">
        <f>IF('Time Series Inputs'!C748="","",'Time Series Inputs'!C748)</f>
        <v/>
      </c>
      <c r="E748" s="140" t="n"/>
      <c r="F748" s="140" t="n"/>
      <c r="G748" s="140" t="n"/>
      <c r="H748" s="140" t="n"/>
      <c r="I748" s="140" t="n"/>
      <c r="J748" s="140" t="n"/>
      <c r="K748" s="140" t="n"/>
      <c r="L748" s="140" t="n"/>
      <c r="M748" s="140" t="n"/>
      <c r="N748" s="140" t="n"/>
      <c r="O748" s="140" t="n"/>
      <c r="P748" s="140" t="n"/>
      <c r="Q748" s="140" t="n"/>
      <c r="R748" s="140" t="n"/>
      <c r="S748" s="140" t="n"/>
    </row>
    <row customHeight="1" ht="15.75" r="749" s="75">
      <c r="A749" s="137" t="n">
        <v>0.005</v>
      </c>
      <c r="B749" s="138">
        <f>IF('Time Series Inputs'!A749="","",'Time Series Inputs'!A749)</f>
        <v/>
      </c>
      <c r="C749" s="139">
        <f>IF('Time Series Inputs'!B749="","",'Time Series Inputs'!B749)</f>
        <v/>
      </c>
      <c r="D749" s="139">
        <f>IF('Time Series Inputs'!C749="","",'Time Series Inputs'!C749)</f>
        <v/>
      </c>
      <c r="E749" s="140" t="n"/>
      <c r="F749" s="140" t="n"/>
      <c r="G749" s="140" t="n"/>
      <c r="H749" s="140" t="n"/>
      <c r="I749" s="140" t="n"/>
      <c r="J749" s="140" t="n"/>
      <c r="K749" s="140" t="n"/>
      <c r="L749" s="140" t="n"/>
      <c r="M749" s="140" t="n"/>
      <c r="N749" s="140" t="n"/>
      <c r="O749" s="140" t="n"/>
      <c r="P749" s="140" t="n"/>
      <c r="Q749" s="140" t="n"/>
      <c r="R749" s="140" t="n"/>
      <c r="S749" s="140" t="n"/>
    </row>
    <row customHeight="1" ht="15.75" r="750" s="75">
      <c r="A750" s="137" t="n">
        <v>0.005</v>
      </c>
      <c r="B750" s="138">
        <f>IF('Time Series Inputs'!A750="","",'Time Series Inputs'!A750)</f>
        <v/>
      </c>
      <c r="C750" s="139">
        <f>IF('Time Series Inputs'!B750="","",'Time Series Inputs'!B750)</f>
        <v/>
      </c>
      <c r="D750" s="139">
        <f>IF('Time Series Inputs'!C750="","",'Time Series Inputs'!C750)</f>
        <v/>
      </c>
      <c r="E750" s="140" t="n"/>
      <c r="F750" s="140" t="n"/>
      <c r="G750" s="140" t="n"/>
      <c r="H750" s="140" t="n"/>
      <c r="I750" s="140" t="n"/>
      <c r="J750" s="140" t="n"/>
      <c r="K750" s="140" t="n"/>
      <c r="L750" s="140" t="n"/>
      <c r="M750" s="140" t="n"/>
      <c r="N750" s="140" t="n"/>
      <c r="O750" s="140" t="n"/>
      <c r="P750" s="140" t="n"/>
      <c r="Q750" s="140" t="n"/>
      <c r="R750" s="140" t="n"/>
      <c r="S750" s="140" t="n"/>
    </row>
    <row customHeight="1" ht="15.75" r="751" s="75">
      <c r="A751" s="137" t="n">
        <v>0.005</v>
      </c>
      <c r="B751" s="138">
        <f>IF('Time Series Inputs'!A751="","",'Time Series Inputs'!A751)</f>
        <v/>
      </c>
      <c r="C751" s="139">
        <f>IF('Time Series Inputs'!B751="","",'Time Series Inputs'!B751)</f>
        <v/>
      </c>
      <c r="D751" s="139">
        <f>IF('Time Series Inputs'!C751="","",'Time Series Inputs'!C751)</f>
        <v/>
      </c>
      <c r="E751" s="140" t="n"/>
      <c r="F751" s="140" t="n"/>
      <c r="G751" s="140" t="n"/>
      <c r="H751" s="140" t="n"/>
      <c r="I751" s="140" t="n"/>
      <c r="J751" s="140" t="n"/>
      <c r="K751" s="140" t="n"/>
      <c r="L751" s="140" t="n"/>
      <c r="M751" s="140" t="n"/>
      <c r="N751" s="140" t="n"/>
      <c r="O751" s="140" t="n"/>
      <c r="P751" s="140" t="n"/>
      <c r="Q751" s="140" t="n"/>
      <c r="R751" s="140" t="n"/>
      <c r="S751" s="140" t="n"/>
    </row>
    <row customHeight="1" ht="15.75" r="752" s="75">
      <c r="A752" s="137" t="n">
        <v>0.005</v>
      </c>
      <c r="B752" s="138">
        <f>IF('Time Series Inputs'!A752="","",'Time Series Inputs'!A752)</f>
        <v/>
      </c>
      <c r="C752" s="139">
        <f>IF('Time Series Inputs'!B752="","",'Time Series Inputs'!B752)</f>
        <v/>
      </c>
      <c r="D752" s="139">
        <f>IF('Time Series Inputs'!C752="","",'Time Series Inputs'!C752)</f>
        <v/>
      </c>
      <c r="E752" s="140" t="n"/>
      <c r="F752" s="140" t="n"/>
      <c r="G752" s="140" t="n"/>
      <c r="H752" s="140" t="n"/>
      <c r="I752" s="140" t="n"/>
      <c r="J752" s="140" t="n"/>
      <c r="K752" s="140" t="n"/>
      <c r="L752" s="140" t="n"/>
      <c r="M752" s="140" t="n"/>
      <c r="N752" s="140" t="n"/>
      <c r="O752" s="140" t="n"/>
      <c r="P752" s="140" t="n"/>
      <c r="Q752" s="140" t="n"/>
      <c r="R752" s="140" t="n"/>
      <c r="S752" s="140" t="n"/>
    </row>
    <row customHeight="1" ht="15.75" r="753" s="75">
      <c r="A753" s="137" t="n">
        <v>0.005</v>
      </c>
      <c r="B753" s="138">
        <f>IF('Time Series Inputs'!A753="","",'Time Series Inputs'!A753)</f>
        <v/>
      </c>
      <c r="C753" s="139">
        <f>IF('Time Series Inputs'!B753="","",'Time Series Inputs'!B753)</f>
        <v/>
      </c>
      <c r="D753" s="139">
        <f>IF('Time Series Inputs'!C753="","",'Time Series Inputs'!C753)</f>
        <v/>
      </c>
      <c r="E753" s="140" t="n"/>
      <c r="F753" s="140" t="n"/>
      <c r="G753" s="140" t="n"/>
      <c r="H753" s="140" t="n"/>
      <c r="I753" s="140" t="n"/>
      <c r="J753" s="140" t="n"/>
      <c r="K753" s="140" t="n"/>
      <c r="L753" s="140" t="n"/>
      <c r="M753" s="140" t="n"/>
      <c r="N753" s="140" t="n"/>
      <c r="O753" s="140" t="n"/>
      <c r="P753" s="140" t="n"/>
      <c r="Q753" s="140" t="n"/>
      <c r="R753" s="140" t="n"/>
      <c r="S753" s="140" t="n"/>
    </row>
    <row customHeight="1" ht="15.75" r="754" s="75">
      <c r="A754" s="137" t="n">
        <v>0.005</v>
      </c>
      <c r="B754" s="138">
        <f>IF('Time Series Inputs'!A754="","",'Time Series Inputs'!A754)</f>
        <v/>
      </c>
      <c r="C754" s="139">
        <f>IF('Time Series Inputs'!B754="","",'Time Series Inputs'!B754)</f>
        <v/>
      </c>
      <c r="D754" s="139">
        <f>IF('Time Series Inputs'!C754="","",'Time Series Inputs'!C754)</f>
        <v/>
      </c>
      <c r="E754" s="140" t="n"/>
      <c r="F754" s="140" t="n"/>
      <c r="G754" s="140" t="n"/>
      <c r="H754" s="140" t="n"/>
      <c r="I754" s="140" t="n"/>
      <c r="J754" s="140" t="n"/>
      <c r="K754" s="140" t="n"/>
      <c r="L754" s="140" t="n"/>
      <c r="M754" s="140" t="n"/>
      <c r="N754" s="140" t="n"/>
      <c r="O754" s="140" t="n"/>
      <c r="P754" s="140" t="n"/>
      <c r="Q754" s="140" t="n"/>
      <c r="R754" s="140" t="n"/>
      <c r="S754" s="140" t="n"/>
    </row>
    <row customHeight="1" ht="15.75" r="755" s="75">
      <c r="A755" s="137" t="n">
        <v>0.005</v>
      </c>
      <c r="B755" s="138">
        <f>IF('Time Series Inputs'!A755="","",'Time Series Inputs'!A755)</f>
        <v/>
      </c>
      <c r="C755" s="139">
        <f>IF('Time Series Inputs'!B755="","",'Time Series Inputs'!B755)</f>
        <v/>
      </c>
      <c r="D755" s="139">
        <f>IF('Time Series Inputs'!C755="","",'Time Series Inputs'!C755)</f>
        <v/>
      </c>
      <c r="E755" s="140" t="n"/>
      <c r="F755" s="140" t="n"/>
      <c r="G755" s="140" t="n"/>
      <c r="H755" s="140" t="n"/>
      <c r="I755" s="140" t="n"/>
      <c r="J755" s="140" t="n"/>
      <c r="K755" s="140" t="n"/>
      <c r="L755" s="140" t="n"/>
      <c r="M755" s="140" t="n"/>
      <c r="N755" s="140" t="n"/>
      <c r="O755" s="140" t="n"/>
      <c r="P755" s="140" t="n"/>
      <c r="Q755" s="140" t="n"/>
      <c r="R755" s="140" t="n"/>
      <c r="S755" s="140" t="n"/>
    </row>
    <row customHeight="1" ht="15.75" r="756" s="75">
      <c r="A756" s="137" t="n">
        <v>0.005</v>
      </c>
      <c r="B756" s="138">
        <f>IF('Time Series Inputs'!A756="","",'Time Series Inputs'!A756)</f>
        <v/>
      </c>
      <c r="C756" s="139">
        <f>IF('Time Series Inputs'!B756="","",'Time Series Inputs'!B756)</f>
        <v/>
      </c>
      <c r="D756" s="139">
        <f>IF('Time Series Inputs'!C756="","",'Time Series Inputs'!C756)</f>
        <v/>
      </c>
      <c r="E756" s="140" t="n"/>
      <c r="F756" s="140" t="n"/>
      <c r="G756" s="140" t="n"/>
      <c r="H756" s="140" t="n"/>
      <c r="I756" s="140" t="n"/>
      <c r="J756" s="140" t="n"/>
      <c r="K756" s="140" t="n"/>
      <c r="L756" s="140" t="n"/>
      <c r="M756" s="140" t="n"/>
      <c r="N756" s="140" t="n"/>
      <c r="O756" s="140" t="n"/>
      <c r="P756" s="140" t="n"/>
      <c r="Q756" s="140" t="n"/>
      <c r="R756" s="140" t="n"/>
      <c r="S756" s="140" t="n"/>
    </row>
    <row customHeight="1" ht="15.75" r="757" s="75">
      <c r="A757" s="137" t="n">
        <v>0.005</v>
      </c>
      <c r="B757" s="138">
        <f>IF('Time Series Inputs'!A757="","",'Time Series Inputs'!A757)</f>
        <v/>
      </c>
      <c r="C757" s="139">
        <f>IF('Time Series Inputs'!B757="","",'Time Series Inputs'!B757)</f>
        <v/>
      </c>
      <c r="D757" s="139">
        <f>IF('Time Series Inputs'!C757="","",'Time Series Inputs'!C757)</f>
        <v/>
      </c>
      <c r="E757" s="140" t="n"/>
      <c r="F757" s="140" t="n"/>
      <c r="G757" s="140" t="n"/>
      <c r="H757" s="140" t="n"/>
      <c r="I757" s="140" t="n"/>
      <c r="J757" s="140" t="n"/>
      <c r="K757" s="140" t="n"/>
      <c r="L757" s="140" t="n"/>
      <c r="M757" s="140" t="n"/>
      <c r="N757" s="140" t="n"/>
      <c r="O757" s="140" t="n"/>
      <c r="P757" s="140" t="n"/>
      <c r="Q757" s="140" t="n"/>
      <c r="R757" s="140" t="n"/>
      <c r="S757" s="140" t="n"/>
    </row>
    <row customHeight="1" ht="15.75" r="758" s="75">
      <c r="A758" s="137" t="n">
        <v>0.005</v>
      </c>
      <c r="B758" s="138">
        <f>IF('Time Series Inputs'!A758="","",'Time Series Inputs'!A758)</f>
        <v/>
      </c>
      <c r="C758" s="139">
        <f>IF('Time Series Inputs'!B758="","",'Time Series Inputs'!B758)</f>
        <v/>
      </c>
      <c r="D758" s="139">
        <f>IF('Time Series Inputs'!C758="","",'Time Series Inputs'!C758)</f>
        <v/>
      </c>
      <c r="E758" s="140" t="n"/>
      <c r="F758" s="140" t="n"/>
      <c r="G758" s="140" t="n"/>
      <c r="H758" s="140" t="n"/>
      <c r="I758" s="140" t="n"/>
      <c r="J758" s="140" t="n"/>
      <c r="K758" s="140" t="n"/>
      <c r="L758" s="140" t="n"/>
      <c r="M758" s="140" t="n"/>
      <c r="N758" s="140" t="n"/>
      <c r="O758" s="140" t="n"/>
      <c r="P758" s="140" t="n"/>
      <c r="Q758" s="140" t="n"/>
      <c r="R758" s="140" t="n"/>
      <c r="S758" s="140" t="n"/>
    </row>
    <row customHeight="1" ht="15.75" r="759" s="75">
      <c r="A759" s="137" t="n">
        <v>0.005</v>
      </c>
      <c r="B759" s="138">
        <f>IF('Time Series Inputs'!A759="","",'Time Series Inputs'!A759)</f>
        <v/>
      </c>
      <c r="C759" s="139">
        <f>IF('Time Series Inputs'!B759="","",'Time Series Inputs'!B759)</f>
        <v/>
      </c>
      <c r="D759" s="139">
        <f>IF('Time Series Inputs'!C759="","",'Time Series Inputs'!C759)</f>
        <v/>
      </c>
      <c r="E759" s="140" t="n"/>
      <c r="F759" s="140" t="n"/>
      <c r="G759" s="140" t="n"/>
      <c r="H759" s="140" t="n"/>
      <c r="I759" s="140" t="n"/>
      <c r="J759" s="140" t="n"/>
      <c r="K759" s="140" t="n"/>
      <c r="L759" s="140" t="n"/>
      <c r="M759" s="140" t="n"/>
      <c r="N759" s="140" t="n"/>
      <c r="O759" s="140" t="n"/>
      <c r="P759" s="140" t="n"/>
      <c r="Q759" s="140" t="n"/>
      <c r="R759" s="140" t="n"/>
      <c r="S759" s="140" t="n"/>
    </row>
    <row customHeight="1" ht="15.75" r="760" s="75">
      <c r="A760" s="137" t="n">
        <v>0.005</v>
      </c>
      <c r="B760" s="138">
        <f>IF('Time Series Inputs'!A760="","",'Time Series Inputs'!A760)</f>
        <v/>
      </c>
      <c r="C760" s="139">
        <f>IF('Time Series Inputs'!B760="","",'Time Series Inputs'!B760)</f>
        <v/>
      </c>
      <c r="D760" s="139">
        <f>IF('Time Series Inputs'!C760="","",'Time Series Inputs'!C760)</f>
        <v/>
      </c>
      <c r="E760" s="140" t="n"/>
      <c r="F760" s="140" t="n"/>
      <c r="G760" s="140" t="n"/>
      <c r="H760" s="140" t="n"/>
      <c r="I760" s="140" t="n"/>
      <c r="J760" s="140" t="n"/>
      <c r="K760" s="140" t="n"/>
      <c r="L760" s="140" t="n"/>
      <c r="M760" s="140" t="n"/>
      <c r="N760" s="140" t="n"/>
      <c r="O760" s="140" t="n"/>
      <c r="P760" s="140" t="n"/>
      <c r="Q760" s="140" t="n"/>
      <c r="R760" s="140" t="n"/>
      <c r="S760" s="140" t="n"/>
    </row>
    <row customHeight="1" ht="15.75" r="761" s="75">
      <c r="A761" s="137" t="n">
        <v>0.005</v>
      </c>
      <c r="B761" s="138">
        <f>IF('Time Series Inputs'!A761="","",'Time Series Inputs'!A761)</f>
        <v/>
      </c>
      <c r="C761" s="139">
        <f>IF('Time Series Inputs'!B761="","",'Time Series Inputs'!B761)</f>
        <v/>
      </c>
      <c r="D761" s="139">
        <f>IF('Time Series Inputs'!C761="","",'Time Series Inputs'!C761)</f>
        <v/>
      </c>
      <c r="E761" s="140" t="n"/>
      <c r="F761" s="140" t="n"/>
      <c r="G761" s="140" t="n"/>
      <c r="H761" s="140" t="n"/>
      <c r="I761" s="140" t="n"/>
      <c r="J761" s="140" t="n"/>
      <c r="K761" s="140" t="n"/>
      <c r="L761" s="140" t="n"/>
      <c r="M761" s="140" t="n"/>
      <c r="N761" s="140" t="n"/>
      <c r="O761" s="140" t="n"/>
      <c r="P761" s="140" t="n"/>
      <c r="Q761" s="140" t="n"/>
      <c r="R761" s="140" t="n"/>
      <c r="S761" s="140" t="n"/>
    </row>
    <row customHeight="1" ht="15.75" r="762" s="75">
      <c r="A762" s="137" t="n">
        <v>0.005</v>
      </c>
      <c r="B762" s="138">
        <f>IF('Time Series Inputs'!A762="","",'Time Series Inputs'!A762)</f>
        <v/>
      </c>
      <c r="C762" s="139">
        <f>IF('Time Series Inputs'!B762="","",'Time Series Inputs'!B762)</f>
        <v/>
      </c>
      <c r="D762" s="139">
        <f>IF('Time Series Inputs'!C762="","",'Time Series Inputs'!C762)</f>
        <v/>
      </c>
      <c r="E762" s="140" t="n"/>
      <c r="F762" s="140" t="n"/>
      <c r="G762" s="140" t="n"/>
      <c r="H762" s="140" t="n"/>
      <c r="I762" s="140" t="n"/>
      <c r="J762" s="140" t="n"/>
      <c r="K762" s="140" t="n"/>
      <c r="L762" s="140" t="n"/>
      <c r="M762" s="140" t="n"/>
      <c r="N762" s="140" t="n"/>
      <c r="O762" s="140" t="n"/>
      <c r="P762" s="140" t="n"/>
      <c r="Q762" s="140" t="n"/>
      <c r="R762" s="140" t="n"/>
      <c r="S762" s="140" t="n"/>
    </row>
    <row customHeight="1" ht="15.75" r="763" s="75">
      <c r="A763" s="137" t="n">
        <v>0.005</v>
      </c>
      <c r="B763" s="138">
        <f>IF('Time Series Inputs'!A763="","",'Time Series Inputs'!A763)</f>
        <v/>
      </c>
      <c r="C763" s="139">
        <f>IF('Time Series Inputs'!B763="","",'Time Series Inputs'!B763)</f>
        <v/>
      </c>
      <c r="D763" s="139">
        <f>IF('Time Series Inputs'!C763="","",'Time Series Inputs'!C763)</f>
        <v/>
      </c>
      <c r="E763" s="140" t="n"/>
      <c r="F763" s="140" t="n"/>
      <c r="G763" s="140" t="n"/>
      <c r="H763" s="140" t="n"/>
      <c r="I763" s="140" t="n"/>
      <c r="J763" s="140" t="n"/>
      <c r="K763" s="140" t="n"/>
      <c r="L763" s="140" t="n"/>
      <c r="M763" s="140" t="n"/>
      <c r="N763" s="140" t="n"/>
      <c r="O763" s="140" t="n"/>
      <c r="P763" s="140" t="n"/>
      <c r="Q763" s="140" t="n"/>
      <c r="R763" s="140" t="n"/>
      <c r="S763" s="140" t="n"/>
    </row>
    <row customHeight="1" ht="15.75" r="764" s="75">
      <c r="A764" s="137" t="n">
        <v>0.005</v>
      </c>
      <c r="B764" s="138">
        <f>IF('Time Series Inputs'!A764="","",'Time Series Inputs'!A764)</f>
        <v/>
      </c>
      <c r="C764" s="139">
        <f>IF('Time Series Inputs'!B764="","",'Time Series Inputs'!B764)</f>
        <v/>
      </c>
      <c r="D764" s="139">
        <f>IF('Time Series Inputs'!C764="","",'Time Series Inputs'!C764)</f>
        <v/>
      </c>
      <c r="E764" s="140" t="n"/>
      <c r="F764" s="140" t="n"/>
      <c r="G764" s="140" t="n"/>
      <c r="H764" s="140" t="n"/>
      <c r="I764" s="140" t="n"/>
      <c r="J764" s="140" t="n"/>
      <c r="K764" s="140" t="n"/>
      <c r="L764" s="140" t="n"/>
      <c r="M764" s="140" t="n"/>
      <c r="N764" s="140" t="n"/>
      <c r="O764" s="140" t="n"/>
      <c r="P764" s="140" t="n"/>
      <c r="Q764" s="140" t="n"/>
      <c r="R764" s="140" t="n"/>
      <c r="S764" s="140" t="n"/>
    </row>
    <row customHeight="1" ht="15.75" r="765" s="75">
      <c r="A765" s="137" t="n">
        <v>0.005</v>
      </c>
      <c r="B765" s="138">
        <f>IF('Time Series Inputs'!A765="","",'Time Series Inputs'!A765)</f>
        <v/>
      </c>
      <c r="C765" s="139">
        <f>IF('Time Series Inputs'!B765="","",'Time Series Inputs'!B765)</f>
        <v/>
      </c>
      <c r="D765" s="139">
        <f>IF('Time Series Inputs'!C765="","",'Time Series Inputs'!C765)</f>
        <v/>
      </c>
      <c r="E765" s="140" t="n"/>
      <c r="F765" s="140" t="n"/>
      <c r="G765" s="140" t="n"/>
      <c r="H765" s="140" t="n"/>
      <c r="I765" s="140" t="n"/>
      <c r="J765" s="140" t="n"/>
      <c r="K765" s="140" t="n"/>
      <c r="L765" s="140" t="n"/>
      <c r="M765" s="140" t="n"/>
      <c r="N765" s="140" t="n"/>
      <c r="O765" s="140" t="n"/>
      <c r="P765" s="140" t="n"/>
      <c r="Q765" s="140" t="n"/>
      <c r="R765" s="140" t="n"/>
      <c r="S765" s="140" t="n"/>
    </row>
    <row customHeight="1" ht="15.75" r="766" s="75">
      <c r="A766" s="137" t="n">
        <v>0.005</v>
      </c>
      <c r="B766" s="138">
        <f>IF('Time Series Inputs'!A766="","",'Time Series Inputs'!A766)</f>
        <v/>
      </c>
      <c r="C766" s="139">
        <f>IF('Time Series Inputs'!B766="","",'Time Series Inputs'!B766)</f>
        <v/>
      </c>
      <c r="D766" s="139">
        <f>IF('Time Series Inputs'!C766="","",'Time Series Inputs'!C766)</f>
        <v/>
      </c>
      <c r="E766" s="140" t="n"/>
      <c r="F766" s="140" t="n"/>
      <c r="G766" s="140" t="n"/>
      <c r="H766" s="140" t="n"/>
      <c r="I766" s="140" t="n"/>
      <c r="J766" s="140" t="n"/>
      <c r="K766" s="140" t="n"/>
      <c r="L766" s="140" t="n"/>
      <c r="M766" s="140" t="n"/>
      <c r="N766" s="140" t="n"/>
      <c r="O766" s="140" t="n"/>
      <c r="P766" s="140" t="n"/>
      <c r="Q766" s="140" t="n"/>
      <c r="R766" s="140" t="n"/>
      <c r="S766" s="140" t="n"/>
    </row>
    <row customHeight="1" ht="15.75" r="767" s="75">
      <c r="A767" s="137" t="n">
        <v>0.005</v>
      </c>
      <c r="B767" s="138">
        <f>IF('Time Series Inputs'!A767="","",'Time Series Inputs'!A767)</f>
        <v/>
      </c>
      <c r="C767" s="139">
        <f>IF('Time Series Inputs'!B767="","",'Time Series Inputs'!B767)</f>
        <v/>
      </c>
      <c r="D767" s="139">
        <f>IF('Time Series Inputs'!C767="","",'Time Series Inputs'!C767)</f>
        <v/>
      </c>
      <c r="E767" s="140" t="n"/>
      <c r="F767" s="140" t="n"/>
      <c r="G767" s="140" t="n"/>
      <c r="H767" s="140" t="n"/>
      <c r="I767" s="140" t="n"/>
      <c r="J767" s="140" t="n"/>
      <c r="K767" s="140" t="n"/>
      <c r="L767" s="140" t="n"/>
      <c r="M767" s="140" t="n"/>
      <c r="N767" s="140" t="n"/>
      <c r="O767" s="140" t="n"/>
      <c r="P767" s="140" t="n"/>
      <c r="Q767" s="140" t="n"/>
      <c r="R767" s="140" t="n"/>
      <c r="S767" s="140" t="n"/>
    </row>
    <row customHeight="1" ht="15.75" r="768" s="75">
      <c r="A768" s="137" t="n">
        <v>0.005</v>
      </c>
      <c r="B768" s="138">
        <f>IF('Time Series Inputs'!A768="","",'Time Series Inputs'!A768)</f>
        <v/>
      </c>
      <c r="C768" s="139">
        <f>IF('Time Series Inputs'!B768="","",'Time Series Inputs'!B768)</f>
        <v/>
      </c>
      <c r="D768" s="139">
        <f>IF('Time Series Inputs'!C768="","",'Time Series Inputs'!C768)</f>
        <v/>
      </c>
      <c r="E768" s="140" t="n"/>
      <c r="F768" s="140" t="n"/>
      <c r="G768" s="140" t="n"/>
      <c r="H768" s="140" t="n"/>
      <c r="I768" s="140" t="n"/>
      <c r="J768" s="140" t="n"/>
      <c r="K768" s="140" t="n"/>
      <c r="L768" s="140" t="n"/>
      <c r="M768" s="140" t="n"/>
      <c r="N768" s="140" t="n"/>
      <c r="O768" s="140" t="n"/>
      <c r="P768" s="140" t="n"/>
      <c r="Q768" s="140" t="n"/>
      <c r="R768" s="140" t="n"/>
      <c r="S768" s="140" t="n"/>
    </row>
    <row customHeight="1" ht="15.75" r="769" s="75">
      <c r="A769" s="137" t="n">
        <v>0.005</v>
      </c>
      <c r="B769" s="138">
        <f>IF('Time Series Inputs'!A769="","",'Time Series Inputs'!A769)</f>
        <v/>
      </c>
      <c r="C769" s="139">
        <f>IF('Time Series Inputs'!B769="","",'Time Series Inputs'!B769)</f>
        <v/>
      </c>
      <c r="D769" s="139">
        <f>IF('Time Series Inputs'!C769="","",'Time Series Inputs'!C769)</f>
        <v/>
      </c>
      <c r="E769" s="140" t="n"/>
      <c r="F769" s="140" t="n"/>
      <c r="G769" s="140" t="n"/>
      <c r="H769" s="140" t="n"/>
      <c r="I769" s="140" t="n"/>
      <c r="J769" s="140" t="n"/>
      <c r="K769" s="140" t="n"/>
      <c r="L769" s="140" t="n"/>
      <c r="M769" s="140" t="n"/>
      <c r="N769" s="140" t="n"/>
      <c r="O769" s="140" t="n"/>
      <c r="P769" s="140" t="n"/>
      <c r="Q769" s="140" t="n"/>
      <c r="R769" s="140" t="n"/>
      <c r="S769" s="140" t="n"/>
    </row>
    <row customHeight="1" ht="15.75" r="770" s="75">
      <c r="A770" s="137" t="n">
        <v>0.005</v>
      </c>
      <c r="B770" s="138">
        <f>IF('Time Series Inputs'!A770="","",'Time Series Inputs'!A770)</f>
        <v/>
      </c>
      <c r="C770" s="139">
        <f>IF('Time Series Inputs'!B770="","",'Time Series Inputs'!B770)</f>
        <v/>
      </c>
      <c r="D770" s="139">
        <f>IF('Time Series Inputs'!C770="","",'Time Series Inputs'!C770)</f>
        <v/>
      </c>
      <c r="E770" s="140" t="n"/>
      <c r="F770" s="140" t="n"/>
      <c r="G770" s="140" t="n"/>
      <c r="H770" s="140" t="n"/>
      <c r="I770" s="140" t="n"/>
      <c r="J770" s="140" t="n"/>
      <c r="K770" s="140" t="n"/>
      <c r="L770" s="140" t="n"/>
      <c r="M770" s="140" t="n"/>
      <c r="N770" s="140" t="n"/>
      <c r="O770" s="140" t="n"/>
      <c r="P770" s="140" t="n"/>
      <c r="Q770" s="140" t="n"/>
      <c r="R770" s="140" t="n"/>
      <c r="S770" s="140" t="n"/>
    </row>
    <row customHeight="1" ht="15.75" r="771" s="75">
      <c r="A771" s="137" t="n">
        <v>0.005</v>
      </c>
      <c r="B771" s="138">
        <f>IF('Time Series Inputs'!A771="","",'Time Series Inputs'!A771)</f>
        <v/>
      </c>
      <c r="C771" s="139">
        <f>IF('Time Series Inputs'!B771="","",'Time Series Inputs'!B771)</f>
        <v/>
      </c>
      <c r="D771" s="139">
        <f>IF('Time Series Inputs'!C771="","",'Time Series Inputs'!C771)</f>
        <v/>
      </c>
      <c r="E771" s="140" t="n"/>
      <c r="F771" s="140" t="n"/>
      <c r="G771" s="140" t="n"/>
      <c r="H771" s="140" t="n"/>
      <c r="I771" s="140" t="n"/>
      <c r="J771" s="140" t="n"/>
      <c r="K771" s="140" t="n"/>
      <c r="L771" s="140" t="n"/>
      <c r="M771" s="140" t="n"/>
      <c r="N771" s="140" t="n"/>
      <c r="O771" s="140" t="n"/>
      <c r="P771" s="140" t="n"/>
      <c r="Q771" s="140" t="n"/>
      <c r="R771" s="140" t="n"/>
      <c r="S771" s="140" t="n"/>
    </row>
    <row customHeight="1" ht="15.75" r="772" s="75">
      <c r="A772" s="137" t="n">
        <v>0.005</v>
      </c>
      <c r="B772" s="138">
        <f>IF('Time Series Inputs'!A772="","",'Time Series Inputs'!A772)</f>
        <v/>
      </c>
      <c r="C772" s="139">
        <f>IF('Time Series Inputs'!B772="","",'Time Series Inputs'!B772)</f>
        <v/>
      </c>
      <c r="D772" s="139">
        <f>IF('Time Series Inputs'!C772="","",'Time Series Inputs'!C772)</f>
        <v/>
      </c>
      <c r="E772" s="140" t="n"/>
      <c r="F772" s="140" t="n"/>
      <c r="G772" s="140" t="n"/>
      <c r="H772" s="140" t="n"/>
      <c r="I772" s="140" t="n"/>
      <c r="J772" s="140" t="n"/>
      <c r="K772" s="140" t="n"/>
      <c r="L772" s="140" t="n"/>
      <c r="M772" s="140" t="n"/>
      <c r="N772" s="140" t="n"/>
      <c r="O772" s="140" t="n"/>
      <c r="P772" s="140" t="n"/>
      <c r="Q772" s="140" t="n"/>
      <c r="R772" s="140" t="n"/>
      <c r="S772" s="140" t="n"/>
    </row>
    <row customHeight="1" ht="15.75" r="773" s="75">
      <c r="A773" s="137" t="n">
        <v>0.005</v>
      </c>
      <c r="B773" s="138">
        <f>IF('Time Series Inputs'!A773="","",'Time Series Inputs'!A773)</f>
        <v/>
      </c>
      <c r="C773" s="139">
        <f>IF('Time Series Inputs'!B773="","",'Time Series Inputs'!B773)</f>
        <v/>
      </c>
      <c r="D773" s="139">
        <f>IF('Time Series Inputs'!C773="","",'Time Series Inputs'!C773)</f>
        <v/>
      </c>
      <c r="E773" s="140" t="n"/>
      <c r="F773" s="140" t="n"/>
      <c r="G773" s="140" t="n"/>
      <c r="H773" s="140" t="n"/>
      <c r="I773" s="140" t="n"/>
      <c r="J773" s="140" t="n"/>
      <c r="K773" s="140" t="n"/>
      <c r="L773" s="140" t="n"/>
      <c r="M773" s="140" t="n"/>
      <c r="N773" s="140" t="n"/>
      <c r="O773" s="140" t="n"/>
      <c r="P773" s="140" t="n"/>
      <c r="Q773" s="140" t="n"/>
      <c r="R773" s="140" t="n"/>
      <c r="S773" s="140" t="n"/>
    </row>
    <row customHeight="1" ht="15.75" r="774" s="75">
      <c r="A774" s="137" t="n">
        <v>0.005</v>
      </c>
      <c r="B774" s="138">
        <f>IF('Time Series Inputs'!A774="","",'Time Series Inputs'!A774)</f>
        <v/>
      </c>
      <c r="C774" s="139">
        <f>IF('Time Series Inputs'!B774="","",'Time Series Inputs'!B774)</f>
        <v/>
      </c>
      <c r="D774" s="139">
        <f>IF('Time Series Inputs'!C774="","",'Time Series Inputs'!C774)</f>
        <v/>
      </c>
      <c r="E774" s="140" t="n"/>
      <c r="F774" s="140" t="n"/>
      <c r="G774" s="140" t="n"/>
      <c r="H774" s="140" t="n"/>
      <c r="I774" s="140" t="n"/>
      <c r="J774" s="140" t="n"/>
      <c r="K774" s="140" t="n"/>
      <c r="L774" s="140" t="n"/>
      <c r="M774" s="140" t="n"/>
      <c r="N774" s="140" t="n"/>
      <c r="O774" s="140" t="n"/>
      <c r="P774" s="140" t="n"/>
      <c r="Q774" s="140" t="n"/>
      <c r="R774" s="140" t="n"/>
      <c r="S774" s="140" t="n"/>
    </row>
    <row customHeight="1" ht="15.75" r="775" s="75">
      <c r="A775" s="137" t="n">
        <v>0.005</v>
      </c>
      <c r="B775" s="138">
        <f>IF('Time Series Inputs'!A775="","",'Time Series Inputs'!A775)</f>
        <v/>
      </c>
      <c r="C775" s="139">
        <f>IF('Time Series Inputs'!B775="","",'Time Series Inputs'!B775)</f>
        <v/>
      </c>
      <c r="D775" s="139">
        <f>IF('Time Series Inputs'!C775="","",'Time Series Inputs'!C775)</f>
        <v/>
      </c>
      <c r="E775" s="140" t="n"/>
      <c r="F775" s="140" t="n"/>
      <c r="G775" s="140" t="n"/>
      <c r="H775" s="140" t="n"/>
      <c r="I775" s="140" t="n"/>
      <c r="J775" s="140" t="n"/>
      <c r="K775" s="140" t="n"/>
      <c r="L775" s="140" t="n"/>
      <c r="M775" s="140" t="n"/>
      <c r="N775" s="140" t="n"/>
      <c r="O775" s="140" t="n"/>
      <c r="P775" s="140" t="n"/>
      <c r="Q775" s="140" t="n"/>
      <c r="R775" s="140" t="n"/>
      <c r="S775" s="140" t="n"/>
    </row>
    <row customHeight="1" ht="15.75" r="776" s="75">
      <c r="A776" s="137" t="n">
        <v>0.005</v>
      </c>
      <c r="B776" s="138">
        <f>IF('Time Series Inputs'!A776="","",'Time Series Inputs'!A776)</f>
        <v/>
      </c>
      <c r="C776" s="139">
        <f>IF('Time Series Inputs'!B776="","",'Time Series Inputs'!B776)</f>
        <v/>
      </c>
      <c r="D776" s="139">
        <f>IF('Time Series Inputs'!C776="","",'Time Series Inputs'!C776)</f>
        <v/>
      </c>
      <c r="E776" s="140" t="n"/>
      <c r="F776" s="140" t="n"/>
      <c r="G776" s="140" t="n"/>
      <c r="H776" s="140" t="n"/>
      <c r="I776" s="140" t="n"/>
      <c r="J776" s="140" t="n"/>
      <c r="K776" s="140" t="n"/>
      <c r="L776" s="140" t="n"/>
      <c r="M776" s="140" t="n"/>
      <c r="N776" s="140" t="n"/>
      <c r="O776" s="140" t="n"/>
      <c r="P776" s="140" t="n"/>
      <c r="Q776" s="140" t="n"/>
      <c r="R776" s="140" t="n"/>
      <c r="S776" s="140" t="n"/>
    </row>
    <row customHeight="1" ht="15.75" r="777" s="75">
      <c r="A777" s="137" t="n">
        <v>0.005</v>
      </c>
      <c r="B777" s="138">
        <f>IF('Time Series Inputs'!A777="","",'Time Series Inputs'!A777)</f>
        <v/>
      </c>
      <c r="C777" s="139">
        <f>IF('Time Series Inputs'!B777="","",'Time Series Inputs'!B777)</f>
        <v/>
      </c>
      <c r="D777" s="139">
        <f>IF('Time Series Inputs'!C777="","",'Time Series Inputs'!C777)</f>
        <v/>
      </c>
      <c r="E777" s="140" t="n"/>
      <c r="F777" s="140" t="n"/>
      <c r="G777" s="140" t="n"/>
      <c r="H777" s="140" t="n"/>
      <c r="I777" s="140" t="n"/>
      <c r="J777" s="140" t="n"/>
      <c r="K777" s="140" t="n"/>
      <c r="L777" s="140" t="n"/>
      <c r="M777" s="140" t="n"/>
      <c r="N777" s="140" t="n"/>
      <c r="O777" s="140" t="n"/>
      <c r="P777" s="140" t="n"/>
      <c r="Q777" s="140" t="n"/>
      <c r="R777" s="140" t="n"/>
      <c r="S777" s="140" t="n"/>
    </row>
    <row customHeight="1" ht="15.75" r="778" s="75">
      <c r="A778" s="137" t="n">
        <v>0.005</v>
      </c>
      <c r="B778" s="138">
        <f>IF('Time Series Inputs'!A778="","",'Time Series Inputs'!A778)</f>
        <v/>
      </c>
      <c r="C778" s="139">
        <f>IF('Time Series Inputs'!B778="","",'Time Series Inputs'!B778)</f>
        <v/>
      </c>
      <c r="D778" s="139">
        <f>IF('Time Series Inputs'!C778="","",'Time Series Inputs'!C778)</f>
        <v/>
      </c>
      <c r="E778" s="140" t="n"/>
      <c r="F778" s="140" t="n"/>
      <c r="G778" s="140" t="n"/>
      <c r="H778" s="140" t="n"/>
      <c r="I778" s="140" t="n"/>
      <c r="J778" s="140" t="n"/>
      <c r="K778" s="140" t="n"/>
      <c r="L778" s="140" t="n"/>
      <c r="M778" s="140" t="n"/>
      <c r="N778" s="140" t="n"/>
      <c r="O778" s="140" t="n"/>
      <c r="P778" s="140" t="n"/>
      <c r="Q778" s="140" t="n"/>
      <c r="R778" s="140" t="n"/>
      <c r="S778" s="140" t="n"/>
    </row>
    <row customHeight="1" ht="15.75" r="779" s="75">
      <c r="A779" s="137" t="n">
        <v>0.005</v>
      </c>
      <c r="B779" s="138">
        <f>IF('Time Series Inputs'!A779="","",'Time Series Inputs'!A779)</f>
        <v/>
      </c>
      <c r="C779" s="139">
        <f>IF('Time Series Inputs'!B779="","",'Time Series Inputs'!B779)</f>
        <v/>
      </c>
      <c r="D779" s="139">
        <f>IF('Time Series Inputs'!C779="","",'Time Series Inputs'!C779)</f>
        <v/>
      </c>
      <c r="E779" s="140" t="n"/>
      <c r="F779" s="140" t="n"/>
      <c r="G779" s="140" t="n"/>
      <c r="H779" s="140" t="n"/>
      <c r="I779" s="140" t="n"/>
      <c r="J779" s="140" t="n"/>
      <c r="K779" s="140" t="n"/>
      <c r="L779" s="140" t="n"/>
      <c r="M779" s="140" t="n"/>
      <c r="N779" s="140" t="n"/>
      <c r="O779" s="140" t="n"/>
      <c r="P779" s="140" t="n"/>
      <c r="Q779" s="140" t="n"/>
      <c r="R779" s="140" t="n"/>
      <c r="S779" s="140" t="n"/>
    </row>
    <row customHeight="1" ht="15.75" r="780" s="75">
      <c r="A780" s="137" t="n">
        <v>0.005</v>
      </c>
      <c r="B780" s="138">
        <f>IF('Time Series Inputs'!A780="","",'Time Series Inputs'!A780)</f>
        <v/>
      </c>
      <c r="C780" s="139">
        <f>IF('Time Series Inputs'!B780="","",'Time Series Inputs'!B780)</f>
        <v/>
      </c>
      <c r="D780" s="139">
        <f>IF('Time Series Inputs'!C780="","",'Time Series Inputs'!C780)</f>
        <v/>
      </c>
      <c r="E780" s="140" t="n"/>
      <c r="F780" s="140" t="n"/>
      <c r="G780" s="140" t="n"/>
      <c r="H780" s="140" t="n"/>
      <c r="I780" s="140" t="n"/>
      <c r="J780" s="140" t="n"/>
      <c r="K780" s="140" t="n"/>
      <c r="L780" s="140" t="n"/>
      <c r="M780" s="140" t="n"/>
      <c r="N780" s="140" t="n"/>
      <c r="O780" s="140" t="n"/>
      <c r="P780" s="140" t="n"/>
      <c r="Q780" s="140" t="n"/>
      <c r="R780" s="140" t="n"/>
      <c r="S780" s="140" t="n"/>
    </row>
    <row customHeight="1" ht="15.75" r="781" s="75">
      <c r="A781" s="137" t="n">
        <v>0.005</v>
      </c>
      <c r="B781" s="138">
        <f>IF('Time Series Inputs'!A781="","",'Time Series Inputs'!A781)</f>
        <v/>
      </c>
      <c r="C781" s="139">
        <f>IF('Time Series Inputs'!B781="","",'Time Series Inputs'!B781)</f>
        <v/>
      </c>
      <c r="D781" s="139">
        <f>IF('Time Series Inputs'!C781="","",'Time Series Inputs'!C781)</f>
        <v/>
      </c>
      <c r="E781" s="140" t="n"/>
      <c r="F781" s="140" t="n"/>
      <c r="G781" s="140" t="n"/>
      <c r="H781" s="140" t="n"/>
      <c r="I781" s="140" t="n"/>
      <c r="J781" s="140" t="n"/>
      <c r="K781" s="140" t="n"/>
      <c r="L781" s="140" t="n"/>
      <c r="M781" s="140" t="n"/>
      <c r="N781" s="140" t="n"/>
      <c r="O781" s="140" t="n"/>
      <c r="P781" s="140" t="n"/>
      <c r="Q781" s="140" t="n"/>
      <c r="R781" s="140" t="n"/>
      <c r="S781" s="140" t="n"/>
    </row>
    <row customHeight="1" ht="15.75" r="782" s="75">
      <c r="A782" s="137" t="n">
        <v>0.005</v>
      </c>
      <c r="B782" s="138">
        <f>IF('Time Series Inputs'!A782="","",'Time Series Inputs'!A782)</f>
        <v/>
      </c>
      <c r="C782" s="139">
        <f>IF('Time Series Inputs'!B782="","",'Time Series Inputs'!B782)</f>
        <v/>
      </c>
      <c r="D782" s="139">
        <f>IF('Time Series Inputs'!C782="","",'Time Series Inputs'!C782)</f>
        <v/>
      </c>
      <c r="E782" s="140" t="n"/>
      <c r="F782" s="140" t="n"/>
      <c r="G782" s="140" t="n"/>
      <c r="H782" s="140" t="n"/>
      <c r="I782" s="140" t="n"/>
      <c r="J782" s="140" t="n"/>
      <c r="K782" s="140" t="n"/>
      <c r="L782" s="140" t="n"/>
      <c r="M782" s="140" t="n"/>
      <c r="N782" s="140" t="n"/>
      <c r="O782" s="140" t="n"/>
      <c r="P782" s="140" t="n"/>
      <c r="Q782" s="140" t="n"/>
      <c r="R782" s="140" t="n"/>
      <c r="S782" s="140" t="n"/>
    </row>
    <row customHeight="1" ht="15.75" r="783" s="75">
      <c r="A783" s="137" t="n">
        <v>0.005</v>
      </c>
      <c r="B783" s="138">
        <f>IF('Time Series Inputs'!A783="","",'Time Series Inputs'!A783)</f>
        <v/>
      </c>
      <c r="C783" s="139">
        <f>IF('Time Series Inputs'!B783="","",'Time Series Inputs'!B783)</f>
        <v/>
      </c>
      <c r="D783" s="139">
        <f>IF('Time Series Inputs'!C783="","",'Time Series Inputs'!C783)</f>
        <v/>
      </c>
      <c r="E783" s="140" t="n"/>
      <c r="F783" s="140" t="n"/>
      <c r="G783" s="140" t="n"/>
      <c r="H783" s="140" t="n"/>
      <c r="I783" s="140" t="n"/>
      <c r="J783" s="140" t="n"/>
      <c r="K783" s="140" t="n"/>
      <c r="L783" s="140" t="n"/>
      <c r="M783" s="140" t="n"/>
      <c r="N783" s="140" t="n"/>
      <c r="O783" s="140" t="n"/>
      <c r="P783" s="140" t="n"/>
      <c r="Q783" s="140" t="n"/>
      <c r="R783" s="140" t="n"/>
      <c r="S783" s="140" t="n"/>
    </row>
    <row customHeight="1" ht="15.75" r="784" s="75">
      <c r="A784" s="137" t="n">
        <v>0.005</v>
      </c>
      <c r="B784" s="138">
        <f>IF('Time Series Inputs'!A784="","",'Time Series Inputs'!A784)</f>
        <v/>
      </c>
      <c r="C784" s="139">
        <f>IF('Time Series Inputs'!B784="","",'Time Series Inputs'!B784)</f>
        <v/>
      </c>
      <c r="D784" s="139">
        <f>IF('Time Series Inputs'!C784="","",'Time Series Inputs'!C784)</f>
        <v/>
      </c>
      <c r="E784" s="140" t="n"/>
      <c r="F784" s="140" t="n"/>
      <c r="G784" s="140" t="n"/>
      <c r="H784" s="140" t="n"/>
      <c r="I784" s="140" t="n"/>
      <c r="J784" s="140" t="n"/>
      <c r="K784" s="140" t="n"/>
      <c r="L784" s="140" t="n"/>
      <c r="M784" s="140" t="n"/>
      <c r="N784" s="140" t="n"/>
      <c r="O784" s="140" t="n"/>
      <c r="P784" s="140" t="n"/>
      <c r="Q784" s="140" t="n"/>
      <c r="R784" s="140" t="n"/>
      <c r="S784" s="140" t="n"/>
    </row>
    <row customHeight="1" ht="15.75" r="785" s="75">
      <c r="A785" s="137" t="n">
        <v>0.005</v>
      </c>
      <c r="B785" s="138">
        <f>IF('Time Series Inputs'!A785="","",'Time Series Inputs'!A785)</f>
        <v/>
      </c>
      <c r="C785" s="139">
        <f>IF('Time Series Inputs'!B785="","",'Time Series Inputs'!B785)</f>
        <v/>
      </c>
      <c r="D785" s="139">
        <f>IF('Time Series Inputs'!C785="","",'Time Series Inputs'!C785)</f>
        <v/>
      </c>
      <c r="E785" s="140" t="n"/>
      <c r="F785" s="140" t="n"/>
      <c r="G785" s="140" t="n"/>
      <c r="H785" s="140" t="n"/>
      <c r="I785" s="140" t="n"/>
      <c r="J785" s="140" t="n"/>
      <c r="K785" s="140" t="n"/>
      <c r="L785" s="140" t="n"/>
      <c r="M785" s="140" t="n"/>
      <c r="N785" s="140" t="n"/>
      <c r="O785" s="140" t="n"/>
      <c r="P785" s="140" t="n"/>
      <c r="Q785" s="140" t="n"/>
      <c r="R785" s="140" t="n"/>
      <c r="S785" s="140" t="n"/>
    </row>
    <row customHeight="1" ht="15.75" r="786" s="75">
      <c r="A786" s="137" t="n">
        <v>0.005</v>
      </c>
      <c r="B786" s="138">
        <f>IF('Time Series Inputs'!A786="","",'Time Series Inputs'!A786)</f>
        <v/>
      </c>
      <c r="C786" s="139">
        <f>IF('Time Series Inputs'!B786="","",'Time Series Inputs'!B786)</f>
        <v/>
      </c>
      <c r="D786" s="139">
        <f>IF('Time Series Inputs'!C786="","",'Time Series Inputs'!C786)</f>
        <v/>
      </c>
      <c r="E786" s="140" t="n"/>
      <c r="F786" s="140" t="n"/>
      <c r="G786" s="140" t="n"/>
      <c r="H786" s="140" t="n"/>
      <c r="I786" s="140" t="n"/>
      <c r="J786" s="140" t="n"/>
      <c r="K786" s="140" t="n"/>
      <c r="L786" s="140" t="n"/>
      <c r="M786" s="140" t="n"/>
      <c r="N786" s="140" t="n"/>
      <c r="O786" s="140" t="n"/>
      <c r="P786" s="140" t="n"/>
      <c r="Q786" s="140" t="n"/>
      <c r="R786" s="140" t="n"/>
      <c r="S786" s="140" t="n"/>
    </row>
    <row customHeight="1" ht="15.75" r="787" s="75">
      <c r="A787" s="137" t="n">
        <v>0.005</v>
      </c>
      <c r="B787" s="138">
        <f>IF('Time Series Inputs'!A787="","",'Time Series Inputs'!A787)</f>
        <v/>
      </c>
      <c r="C787" s="139">
        <f>IF('Time Series Inputs'!B787="","",'Time Series Inputs'!B787)</f>
        <v/>
      </c>
      <c r="D787" s="139">
        <f>IF('Time Series Inputs'!C787="","",'Time Series Inputs'!C787)</f>
        <v/>
      </c>
      <c r="E787" s="140" t="n"/>
      <c r="F787" s="140" t="n"/>
      <c r="G787" s="140" t="n"/>
      <c r="H787" s="140" t="n"/>
      <c r="I787" s="140" t="n"/>
      <c r="J787" s="140" t="n"/>
      <c r="K787" s="140" t="n"/>
      <c r="L787" s="140" t="n"/>
      <c r="M787" s="140" t="n"/>
      <c r="N787" s="140" t="n"/>
      <c r="O787" s="140" t="n"/>
      <c r="P787" s="140" t="n"/>
      <c r="Q787" s="140" t="n"/>
      <c r="R787" s="140" t="n"/>
      <c r="S787" s="140" t="n"/>
    </row>
    <row customHeight="1" ht="15.75" r="788" s="75">
      <c r="A788" s="137" t="n">
        <v>0.005</v>
      </c>
      <c r="B788" s="138">
        <f>IF('Time Series Inputs'!A788="","",'Time Series Inputs'!A788)</f>
        <v/>
      </c>
      <c r="C788" s="139">
        <f>IF('Time Series Inputs'!B788="","",'Time Series Inputs'!B788)</f>
        <v/>
      </c>
      <c r="D788" s="139">
        <f>IF('Time Series Inputs'!C788="","",'Time Series Inputs'!C788)</f>
        <v/>
      </c>
      <c r="E788" s="140" t="n"/>
      <c r="F788" s="140" t="n"/>
      <c r="G788" s="140" t="n"/>
      <c r="H788" s="140" t="n"/>
      <c r="I788" s="140" t="n"/>
      <c r="J788" s="140" t="n"/>
      <c r="K788" s="140" t="n"/>
      <c r="L788" s="140" t="n"/>
      <c r="M788" s="140" t="n"/>
      <c r="N788" s="140" t="n"/>
      <c r="O788" s="140" t="n"/>
      <c r="P788" s="140" t="n"/>
      <c r="Q788" s="140" t="n"/>
      <c r="R788" s="140" t="n"/>
      <c r="S788" s="140" t="n"/>
    </row>
    <row customHeight="1" ht="15.75" r="789" s="75">
      <c r="A789" s="137" t="n">
        <v>0.005</v>
      </c>
      <c r="B789" s="138">
        <f>IF('Time Series Inputs'!A789="","",'Time Series Inputs'!A789)</f>
        <v/>
      </c>
      <c r="C789" s="139">
        <f>IF('Time Series Inputs'!B789="","",'Time Series Inputs'!B789)</f>
        <v/>
      </c>
      <c r="D789" s="139">
        <f>IF('Time Series Inputs'!C789="","",'Time Series Inputs'!C789)</f>
        <v/>
      </c>
      <c r="E789" s="140" t="n"/>
      <c r="F789" s="140" t="n"/>
      <c r="G789" s="140" t="n"/>
      <c r="H789" s="140" t="n"/>
      <c r="I789" s="140" t="n"/>
      <c r="J789" s="140" t="n"/>
      <c r="K789" s="140" t="n"/>
      <c r="L789" s="140" t="n"/>
      <c r="M789" s="140" t="n"/>
      <c r="N789" s="140" t="n"/>
      <c r="O789" s="140" t="n"/>
      <c r="P789" s="140" t="n"/>
      <c r="Q789" s="140" t="n"/>
      <c r="R789" s="140" t="n"/>
      <c r="S789" s="140" t="n"/>
    </row>
    <row customHeight="1" ht="15.75" r="790" s="75">
      <c r="A790" s="137" t="n">
        <v>0.005</v>
      </c>
      <c r="B790" s="138">
        <f>IF('Time Series Inputs'!A790="","",'Time Series Inputs'!A790)</f>
        <v/>
      </c>
      <c r="C790" s="139">
        <f>IF('Time Series Inputs'!B790="","",'Time Series Inputs'!B790)</f>
        <v/>
      </c>
      <c r="D790" s="139">
        <f>IF('Time Series Inputs'!C790="","",'Time Series Inputs'!C790)</f>
        <v/>
      </c>
      <c r="E790" s="140" t="n"/>
      <c r="F790" s="140" t="n"/>
      <c r="G790" s="140" t="n"/>
      <c r="H790" s="140" t="n"/>
      <c r="I790" s="140" t="n"/>
      <c r="J790" s="140" t="n"/>
      <c r="K790" s="140" t="n"/>
      <c r="L790" s="140" t="n"/>
      <c r="M790" s="140" t="n"/>
      <c r="N790" s="140" t="n"/>
      <c r="O790" s="140" t="n"/>
      <c r="P790" s="140" t="n"/>
      <c r="Q790" s="140" t="n"/>
      <c r="R790" s="140" t="n"/>
      <c r="S790" s="140" t="n"/>
    </row>
    <row customHeight="1" ht="15.75" r="791" s="75">
      <c r="A791" s="137" t="n">
        <v>0.005</v>
      </c>
      <c r="B791" s="138">
        <f>IF('Time Series Inputs'!A791="","",'Time Series Inputs'!A791)</f>
        <v/>
      </c>
      <c r="C791" s="139">
        <f>IF('Time Series Inputs'!B791="","",'Time Series Inputs'!B791)</f>
        <v/>
      </c>
      <c r="D791" s="139">
        <f>IF('Time Series Inputs'!C791="","",'Time Series Inputs'!C791)</f>
        <v/>
      </c>
      <c r="E791" s="140" t="n"/>
      <c r="F791" s="140" t="n"/>
      <c r="G791" s="140" t="n"/>
      <c r="H791" s="140" t="n"/>
      <c r="I791" s="140" t="n"/>
      <c r="J791" s="140" t="n"/>
      <c r="K791" s="140" t="n"/>
      <c r="L791" s="140" t="n"/>
      <c r="M791" s="140" t="n"/>
      <c r="N791" s="140" t="n"/>
      <c r="O791" s="140" t="n"/>
      <c r="P791" s="140" t="n"/>
      <c r="Q791" s="140" t="n"/>
      <c r="R791" s="140" t="n"/>
      <c r="S791" s="140" t="n"/>
    </row>
    <row customHeight="1" ht="15.75" r="792" s="75">
      <c r="A792" s="137" t="n">
        <v>0.005</v>
      </c>
      <c r="B792" s="138">
        <f>IF('Time Series Inputs'!A792="","",'Time Series Inputs'!A792)</f>
        <v/>
      </c>
      <c r="C792" s="139">
        <f>IF('Time Series Inputs'!B792="","",'Time Series Inputs'!B792)</f>
        <v/>
      </c>
      <c r="D792" s="139">
        <f>IF('Time Series Inputs'!C792="","",'Time Series Inputs'!C792)</f>
        <v/>
      </c>
      <c r="E792" s="140" t="n"/>
      <c r="F792" s="140" t="n"/>
      <c r="G792" s="140" t="n"/>
      <c r="H792" s="140" t="n"/>
      <c r="I792" s="140" t="n"/>
      <c r="J792" s="140" t="n"/>
      <c r="K792" s="140" t="n"/>
      <c r="L792" s="140" t="n"/>
      <c r="M792" s="140" t="n"/>
      <c r="N792" s="140" t="n"/>
      <c r="O792" s="140" t="n"/>
      <c r="P792" s="140" t="n"/>
      <c r="Q792" s="140" t="n"/>
      <c r="R792" s="140" t="n"/>
      <c r="S792" s="140" t="n"/>
    </row>
    <row customHeight="1" ht="15.75" r="793" s="75">
      <c r="A793" s="137" t="n">
        <v>0.005</v>
      </c>
      <c r="B793" s="138">
        <f>IF('Time Series Inputs'!A793="","",'Time Series Inputs'!A793)</f>
        <v/>
      </c>
      <c r="C793" s="139">
        <f>IF('Time Series Inputs'!B793="","",'Time Series Inputs'!B793)</f>
        <v/>
      </c>
      <c r="D793" s="139">
        <f>IF('Time Series Inputs'!C793="","",'Time Series Inputs'!C793)</f>
        <v/>
      </c>
      <c r="E793" s="140" t="n"/>
      <c r="F793" s="140" t="n"/>
      <c r="G793" s="140" t="n"/>
      <c r="H793" s="140" t="n"/>
      <c r="I793" s="140" t="n"/>
      <c r="J793" s="140" t="n"/>
      <c r="K793" s="140" t="n"/>
      <c r="L793" s="140" t="n"/>
      <c r="M793" s="140" t="n"/>
      <c r="N793" s="140" t="n"/>
      <c r="O793" s="140" t="n"/>
      <c r="P793" s="140" t="n"/>
      <c r="Q793" s="140" t="n"/>
      <c r="R793" s="140" t="n"/>
      <c r="S793" s="140" t="n"/>
    </row>
    <row customHeight="1" ht="15.75" r="794" s="75">
      <c r="A794" s="137" t="n">
        <v>0.005</v>
      </c>
      <c r="B794" s="138">
        <f>IF('Time Series Inputs'!A794="","",'Time Series Inputs'!A794)</f>
        <v/>
      </c>
      <c r="C794" s="139">
        <f>IF('Time Series Inputs'!B794="","",'Time Series Inputs'!B794)</f>
        <v/>
      </c>
      <c r="D794" s="139">
        <f>IF('Time Series Inputs'!C794="","",'Time Series Inputs'!C794)</f>
        <v/>
      </c>
      <c r="E794" s="140" t="n"/>
      <c r="F794" s="140" t="n"/>
      <c r="G794" s="140" t="n"/>
      <c r="H794" s="140" t="n"/>
      <c r="I794" s="140" t="n"/>
      <c r="J794" s="140" t="n"/>
      <c r="K794" s="140" t="n"/>
      <c r="L794" s="140" t="n"/>
      <c r="M794" s="140" t="n"/>
      <c r="N794" s="140" t="n"/>
      <c r="O794" s="140" t="n"/>
      <c r="P794" s="140" t="n"/>
      <c r="Q794" s="140" t="n"/>
      <c r="R794" s="140" t="n"/>
      <c r="S794" s="140" t="n"/>
    </row>
    <row customHeight="1" ht="15.75" r="795" s="75">
      <c r="A795" s="137" t="n">
        <v>0.005</v>
      </c>
      <c r="B795" s="138">
        <f>IF('Time Series Inputs'!A795="","",'Time Series Inputs'!A795)</f>
        <v/>
      </c>
      <c r="C795" s="139">
        <f>IF('Time Series Inputs'!B795="","",'Time Series Inputs'!B795)</f>
        <v/>
      </c>
      <c r="D795" s="139">
        <f>IF('Time Series Inputs'!C795="","",'Time Series Inputs'!C795)</f>
        <v/>
      </c>
      <c r="E795" s="140" t="n"/>
      <c r="F795" s="140" t="n"/>
      <c r="G795" s="140" t="n"/>
      <c r="H795" s="140" t="n"/>
      <c r="I795" s="140" t="n"/>
      <c r="J795" s="140" t="n"/>
      <c r="K795" s="140" t="n"/>
      <c r="L795" s="140" t="n"/>
      <c r="M795" s="140" t="n"/>
      <c r="N795" s="140" t="n"/>
      <c r="O795" s="140" t="n"/>
      <c r="P795" s="140" t="n"/>
      <c r="Q795" s="140" t="n"/>
      <c r="R795" s="140" t="n"/>
      <c r="S795" s="140" t="n"/>
    </row>
    <row customHeight="1" ht="15.75" r="796" s="75">
      <c r="A796" s="137" t="n">
        <v>0.005</v>
      </c>
      <c r="B796" s="138">
        <f>IF('Time Series Inputs'!A796="","",'Time Series Inputs'!A796)</f>
        <v/>
      </c>
      <c r="C796" s="139">
        <f>IF('Time Series Inputs'!B796="","",'Time Series Inputs'!B796)</f>
        <v/>
      </c>
      <c r="D796" s="139">
        <f>IF('Time Series Inputs'!C796="","",'Time Series Inputs'!C796)</f>
        <v/>
      </c>
      <c r="E796" s="140" t="n"/>
      <c r="F796" s="140" t="n"/>
      <c r="G796" s="140" t="n"/>
      <c r="H796" s="140" t="n"/>
      <c r="I796" s="140" t="n"/>
      <c r="J796" s="140" t="n"/>
      <c r="K796" s="140" t="n"/>
      <c r="L796" s="140" t="n"/>
      <c r="M796" s="140" t="n"/>
      <c r="N796" s="140" t="n"/>
      <c r="O796" s="140" t="n"/>
      <c r="P796" s="140" t="n"/>
      <c r="Q796" s="140" t="n"/>
      <c r="R796" s="140" t="n"/>
      <c r="S796" s="140" t="n"/>
    </row>
    <row customHeight="1" ht="15.75" r="797" s="75">
      <c r="A797" s="137" t="n">
        <v>0.005</v>
      </c>
      <c r="B797" s="138">
        <f>IF('Time Series Inputs'!A797="","",'Time Series Inputs'!A797)</f>
        <v/>
      </c>
      <c r="C797" s="139">
        <f>IF('Time Series Inputs'!B797="","",'Time Series Inputs'!B797)</f>
        <v/>
      </c>
      <c r="D797" s="139">
        <f>IF('Time Series Inputs'!C797="","",'Time Series Inputs'!C797)</f>
        <v/>
      </c>
      <c r="E797" s="140" t="n"/>
      <c r="F797" s="140" t="n"/>
      <c r="G797" s="140" t="n"/>
      <c r="H797" s="140" t="n"/>
      <c r="I797" s="140" t="n"/>
      <c r="J797" s="140" t="n"/>
      <c r="K797" s="140" t="n"/>
      <c r="L797" s="140" t="n"/>
      <c r="M797" s="140" t="n"/>
      <c r="N797" s="140" t="n"/>
      <c r="O797" s="140" t="n"/>
      <c r="P797" s="140" t="n"/>
      <c r="Q797" s="140" t="n"/>
      <c r="R797" s="140" t="n"/>
      <c r="S797" s="140" t="n"/>
    </row>
    <row customHeight="1" ht="15.75" r="798" s="75">
      <c r="A798" s="137" t="n">
        <v>0.005</v>
      </c>
      <c r="B798" s="138">
        <f>IF('Time Series Inputs'!A798="","",'Time Series Inputs'!A798)</f>
        <v/>
      </c>
      <c r="C798" s="139">
        <f>IF('Time Series Inputs'!B798="","",'Time Series Inputs'!B798)</f>
        <v/>
      </c>
      <c r="D798" s="139">
        <f>IF('Time Series Inputs'!C798="","",'Time Series Inputs'!C798)</f>
        <v/>
      </c>
      <c r="E798" s="140" t="n"/>
      <c r="F798" s="140" t="n"/>
      <c r="G798" s="140" t="n"/>
      <c r="H798" s="140" t="n"/>
      <c r="I798" s="140" t="n"/>
      <c r="J798" s="140" t="n"/>
      <c r="K798" s="140" t="n"/>
      <c r="L798" s="140" t="n"/>
      <c r="M798" s="140" t="n"/>
      <c r="N798" s="140" t="n"/>
      <c r="O798" s="140" t="n"/>
      <c r="P798" s="140" t="n"/>
      <c r="Q798" s="140" t="n"/>
      <c r="R798" s="140" t="n"/>
      <c r="S798" s="140" t="n"/>
    </row>
    <row customHeight="1" ht="15.75" r="799" s="75">
      <c r="A799" s="137" t="n">
        <v>0.005</v>
      </c>
      <c r="B799" s="138">
        <f>IF('Time Series Inputs'!A799="","",'Time Series Inputs'!A799)</f>
        <v/>
      </c>
      <c r="C799" s="139">
        <f>IF('Time Series Inputs'!B799="","",'Time Series Inputs'!B799)</f>
        <v/>
      </c>
      <c r="D799" s="139">
        <f>IF('Time Series Inputs'!C799="","",'Time Series Inputs'!C799)</f>
        <v/>
      </c>
      <c r="E799" s="140" t="n"/>
      <c r="F799" s="140" t="n"/>
      <c r="G799" s="140" t="n"/>
      <c r="H799" s="140" t="n"/>
      <c r="I799" s="140" t="n"/>
      <c r="J799" s="140" t="n"/>
      <c r="K799" s="140" t="n"/>
      <c r="L799" s="140" t="n"/>
      <c r="M799" s="140" t="n"/>
      <c r="N799" s="140" t="n"/>
      <c r="O799" s="140" t="n"/>
      <c r="P799" s="140" t="n"/>
      <c r="Q799" s="140" t="n"/>
      <c r="R799" s="140" t="n"/>
      <c r="S799" s="140" t="n"/>
    </row>
    <row customHeight="1" ht="15.75" r="800" s="75">
      <c r="A800" s="137" t="n">
        <v>0.005</v>
      </c>
      <c r="B800" s="138">
        <f>IF('Time Series Inputs'!A800="","",'Time Series Inputs'!A800)</f>
        <v/>
      </c>
      <c r="C800" s="139">
        <f>IF('Time Series Inputs'!B800="","",'Time Series Inputs'!B800)</f>
        <v/>
      </c>
      <c r="D800" s="139">
        <f>IF('Time Series Inputs'!C800="","",'Time Series Inputs'!C800)</f>
        <v/>
      </c>
      <c r="E800" s="140" t="n"/>
      <c r="F800" s="140" t="n"/>
      <c r="G800" s="140" t="n"/>
      <c r="H800" s="140" t="n"/>
      <c r="I800" s="140" t="n"/>
      <c r="J800" s="140" t="n"/>
      <c r="K800" s="140" t="n"/>
      <c r="L800" s="140" t="n"/>
      <c r="M800" s="140" t="n"/>
      <c r="N800" s="140" t="n"/>
      <c r="O800" s="140" t="n"/>
      <c r="P800" s="140" t="n"/>
      <c r="Q800" s="140" t="n"/>
      <c r="R800" s="140" t="n"/>
      <c r="S800" s="140" t="n"/>
    </row>
    <row customHeight="1" ht="15.75" r="801" s="75">
      <c r="A801" s="137" t="n">
        <v>0.005</v>
      </c>
      <c r="B801" s="138">
        <f>IF('Time Series Inputs'!A801="","",'Time Series Inputs'!A801)</f>
        <v/>
      </c>
      <c r="C801" s="139">
        <f>IF('Time Series Inputs'!B801="","",'Time Series Inputs'!B801)</f>
        <v/>
      </c>
      <c r="D801" s="139">
        <f>IF('Time Series Inputs'!C801="","",'Time Series Inputs'!C801)</f>
        <v/>
      </c>
      <c r="E801" s="140" t="n"/>
      <c r="F801" s="140" t="n"/>
      <c r="G801" s="140" t="n"/>
      <c r="H801" s="140" t="n"/>
      <c r="I801" s="140" t="n"/>
      <c r="J801" s="140" t="n"/>
      <c r="K801" s="140" t="n"/>
      <c r="L801" s="140" t="n"/>
      <c r="M801" s="140" t="n"/>
      <c r="N801" s="140" t="n"/>
      <c r="O801" s="140" t="n"/>
      <c r="P801" s="140" t="n"/>
      <c r="Q801" s="140" t="n"/>
      <c r="R801" s="140" t="n"/>
      <c r="S801" s="140" t="n"/>
    </row>
    <row customHeight="1" ht="15.75" r="802" s="75">
      <c r="A802" s="137" t="n">
        <v>0.005</v>
      </c>
      <c r="B802" s="138">
        <f>IF('Time Series Inputs'!A802="","",'Time Series Inputs'!A802)</f>
        <v/>
      </c>
      <c r="C802" s="139">
        <f>IF('Time Series Inputs'!B802="","",'Time Series Inputs'!B802)</f>
        <v/>
      </c>
      <c r="D802" s="139">
        <f>IF('Time Series Inputs'!C802="","",'Time Series Inputs'!C802)</f>
        <v/>
      </c>
      <c r="E802" s="140" t="n"/>
      <c r="F802" s="140" t="n"/>
      <c r="G802" s="140" t="n"/>
      <c r="H802" s="140" t="n"/>
      <c r="I802" s="140" t="n"/>
      <c r="J802" s="140" t="n"/>
      <c r="K802" s="140" t="n"/>
      <c r="L802" s="140" t="n"/>
      <c r="M802" s="140" t="n"/>
      <c r="N802" s="140" t="n"/>
      <c r="O802" s="140" t="n"/>
      <c r="P802" s="140" t="n"/>
      <c r="Q802" s="140" t="n"/>
      <c r="R802" s="140" t="n"/>
      <c r="S802" s="140" t="n"/>
    </row>
    <row customHeight="1" ht="15.75" r="803" s="75">
      <c r="A803" s="137" t="n">
        <v>0.005</v>
      </c>
      <c r="B803" s="138">
        <f>IF('Time Series Inputs'!A803="","",'Time Series Inputs'!A803)</f>
        <v/>
      </c>
      <c r="C803" s="139">
        <f>IF('Time Series Inputs'!B803="","",'Time Series Inputs'!B803)</f>
        <v/>
      </c>
      <c r="D803" s="139">
        <f>IF('Time Series Inputs'!C803="","",'Time Series Inputs'!C803)</f>
        <v/>
      </c>
      <c r="E803" s="140" t="n"/>
      <c r="F803" s="140" t="n"/>
      <c r="G803" s="140" t="n"/>
      <c r="H803" s="140" t="n"/>
      <c r="I803" s="140" t="n"/>
      <c r="J803" s="140" t="n"/>
      <c r="K803" s="140" t="n"/>
      <c r="L803" s="140" t="n"/>
      <c r="M803" s="140" t="n"/>
      <c r="N803" s="140" t="n"/>
      <c r="O803" s="140" t="n"/>
      <c r="P803" s="140" t="n"/>
      <c r="Q803" s="140" t="n"/>
      <c r="R803" s="140" t="n"/>
      <c r="S803" s="140" t="n"/>
    </row>
    <row customHeight="1" ht="15.75" r="804" s="75">
      <c r="A804" s="137" t="n">
        <v>0.005</v>
      </c>
      <c r="B804" s="138">
        <f>IF('Time Series Inputs'!A804="","",'Time Series Inputs'!A804)</f>
        <v/>
      </c>
      <c r="C804" s="139">
        <f>IF('Time Series Inputs'!B804="","",'Time Series Inputs'!B804)</f>
        <v/>
      </c>
      <c r="D804" s="139">
        <f>IF('Time Series Inputs'!C804="","",'Time Series Inputs'!C804)</f>
        <v/>
      </c>
      <c r="E804" s="140" t="n"/>
      <c r="F804" s="140" t="n"/>
      <c r="G804" s="140" t="n"/>
      <c r="H804" s="140" t="n"/>
      <c r="I804" s="140" t="n"/>
      <c r="J804" s="140" t="n"/>
      <c r="K804" s="140" t="n"/>
      <c r="L804" s="140" t="n"/>
      <c r="M804" s="140" t="n"/>
      <c r="N804" s="140" t="n"/>
      <c r="O804" s="140" t="n"/>
      <c r="P804" s="140" t="n"/>
      <c r="Q804" s="140" t="n"/>
      <c r="R804" s="140" t="n"/>
      <c r="S804" s="140" t="n"/>
    </row>
    <row customHeight="1" ht="15.75" r="805" s="75">
      <c r="A805" s="137" t="n">
        <v>0.005</v>
      </c>
      <c r="B805" s="138">
        <f>IF('Time Series Inputs'!A805="","",'Time Series Inputs'!A805)</f>
        <v/>
      </c>
      <c r="C805" s="139">
        <f>IF('Time Series Inputs'!B805="","",'Time Series Inputs'!B805)</f>
        <v/>
      </c>
      <c r="D805" s="139">
        <f>IF('Time Series Inputs'!C805="","",'Time Series Inputs'!C805)</f>
        <v/>
      </c>
      <c r="E805" s="140" t="n"/>
      <c r="F805" s="140" t="n"/>
      <c r="G805" s="140" t="n"/>
      <c r="H805" s="140" t="n"/>
      <c r="I805" s="140" t="n"/>
      <c r="J805" s="140" t="n"/>
      <c r="K805" s="140" t="n"/>
      <c r="L805" s="140" t="n"/>
      <c r="M805" s="140" t="n"/>
      <c r="N805" s="140" t="n"/>
      <c r="O805" s="140" t="n"/>
      <c r="P805" s="140" t="n"/>
      <c r="Q805" s="140" t="n"/>
      <c r="R805" s="140" t="n"/>
      <c r="S805" s="140" t="n"/>
    </row>
    <row customHeight="1" ht="15.75" r="806" s="75">
      <c r="A806" s="137" t="n">
        <v>0.005</v>
      </c>
      <c r="B806" s="138">
        <f>IF('Time Series Inputs'!A806="","",'Time Series Inputs'!A806)</f>
        <v/>
      </c>
      <c r="C806" s="139">
        <f>IF('Time Series Inputs'!B806="","",'Time Series Inputs'!B806)</f>
        <v/>
      </c>
      <c r="D806" s="139">
        <f>IF('Time Series Inputs'!C806="","",'Time Series Inputs'!C806)</f>
        <v/>
      </c>
      <c r="E806" s="140" t="n"/>
      <c r="F806" s="140" t="n"/>
      <c r="G806" s="140" t="n"/>
      <c r="H806" s="140" t="n"/>
      <c r="I806" s="140" t="n"/>
      <c r="J806" s="140" t="n"/>
      <c r="K806" s="140" t="n"/>
      <c r="L806" s="140" t="n"/>
      <c r="M806" s="140" t="n"/>
      <c r="N806" s="140" t="n"/>
      <c r="O806" s="140" t="n"/>
      <c r="P806" s="140" t="n"/>
      <c r="Q806" s="140" t="n"/>
      <c r="R806" s="140" t="n"/>
      <c r="S806" s="140" t="n"/>
    </row>
    <row customHeight="1" ht="15.75" r="807" s="75">
      <c r="A807" s="137" t="n">
        <v>0.005</v>
      </c>
      <c r="B807" s="138">
        <f>IF('Time Series Inputs'!A807="","",'Time Series Inputs'!A807)</f>
        <v/>
      </c>
      <c r="C807" s="139">
        <f>IF('Time Series Inputs'!B807="","",'Time Series Inputs'!B807)</f>
        <v/>
      </c>
      <c r="D807" s="139">
        <f>IF('Time Series Inputs'!C807="","",'Time Series Inputs'!C807)</f>
        <v/>
      </c>
      <c r="E807" s="140" t="n"/>
      <c r="F807" s="140" t="n"/>
      <c r="G807" s="140" t="n"/>
      <c r="H807" s="140" t="n"/>
      <c r="I807" s="140" t="n"/>
      <c r="J807" s="140" t="n"/>
      <c r="K807" s="140" t="n"/>
      <c r="L807" s="140" t="n"/>
      <c r="M807" s="140" t="n"/>
      <c r="N807" s="140" t="n"/>
      <c r="O807" s="140" t="n"/>
      <c r="P807" s="140" t="n"/>
      <c r="Q807" s="140" t="n"/>
      <c r="R807" s="140" t="n"/>
      <c r="S807" s="140" t="n"/>
    </row>
    <row customHeight="1" ht="15.75" r="808" s="75">
      <c r="A808" s="137" t="n">
        <v>0.005</v>
      </c>
      <c r="B808" s="138">
        <f>IF('Time Series Inputs'!A808="","",'Time Series Inputs'!A808)</f>
        <v/>
      </c>
      <c r="C808" s="139">
        <f>IF('Time Series Inputs'!B808="","",'Time Series Inputs'!B808)</f>
        <v/>
      </c>
      <c r="D808" s="139">
        <f>IF('Time Series Inputs'!C808="","",'Time Series Inputs'!C808)</f>
        <v/>
      </c>
      <c r="E808" s="140" t="n"/>
      <c r="F808" s="140" t="n"/>
      <c r="G808" s="140" t="n"/>
      <c r="H808" s="140" t="n"/>
      <c r="I808" s="140" t="n"/>
      <c r="J808" s="140" t="n"/>
      <c r="K808" s="140" t="n"/>
      <c r="L808" s="140" t="n"/>
      <c r="M808" s="140" t="n"/>
      <c r="N808" s="140" t="n"/>
      <c r="O808" s="140" t="n"/>
      <c r="P808" s="140" t="n"/>
      <c r="Q808" s="140" t="n"/>
      <c r="R808" s="140" t="n"/>
      <c r="S808" s="140" t="n"/>
    </row>
    <row customHeight="1" ht="15.75" r="809" s="75">
      <c r="A809" s="137" t="n">
        <v>0.005</v>
      </c>
      <c r="B809" s="138">
        <f>IF('Time Series Inputs'!A809="","",'Time Series Inputs'!A809)</f>
        <v/>
      </c>
      <c r="C809" s="139">
        <f>IF('Time Series Inputs'!B809="","",'Time Series Inputs'!B809)</f>
        <v/>
      </c>
      <c r="D809" s="139">
        <f>IF('Time Series Inputs'!C809="","",'Time Series Inputs'!C809)</f>
        <v/>
      </c>
      <c r="E809" s="140" t="n"/>
      <c r="F809" s="140" t="n"/>
      <c r="G809" s="140" t="n"/>
      <c r="H809" s="140" t="n"/>
      <c r="I809" s="140" t="n"/>
      <c r="J809" s="140" t="n"/>
      <c r="K809" s="140" t="n"/>
      <c r="L809" s="140" t="n"/>
      <c r="M809" s="140" t="n"/>
      <c r="N809" s="140" t="n"/>
      <c r="O809" s="140" t="n"/>
      <c r="P809" s="140" t="n"/>
      <c r="Q809" s="140" t="n"/>
      <c r="R809" s="140" t="n"/>
      <c r="S809" s="140" t="n"/>
    </row>
    <row customHeight="1" ht="15.75" r="810" s="75">
      <c r="A810" s="137" t="n">
        <v>0.005</v>
      </c>
      <c r="B810" s="138">
        <f>IF('Time Series Inputs'!A810="","",'Time Series Inputs'!A810)</f>
        <v/>
      </c>
      <c r="C810" s="139">
        <f>IF('Time Series Inputs'!B810="","",'Time Series Inputs'!B810)</f>
        <v/>
      </c>
      <c r="D810" s="139">
        <f>IF('Time Series Inputs'!C810="","",'Time Series Inputs'!C810)</f>
        <v/>
      </c>
      <c r="E810" s="140" t="n"/>
      <c r="F810" s="140" t="n"/>
      <c r="G810" s="140" t="n"/>
      <c r="H810" s="140" t="n"/>
      <c r="I810" s="140" t="n"/>
      <c r="J810" s="140" t="n"/>
      <c r="K810" s="140" t="n"/>
      <c r="L810" s="140" t="n"/>
      <c r="M810" s="140" t="n"/>
      <c r="N810" s="140" t="n"/>
      <c r="O810" s="140" t="n"/>
      <c r="P810" s="140" t="n"/>
      <c r="Q810" s="140" t="n"/>
      <c r="R810" s="140" t="n"/>
      <c r="S810" s="140" t="n"/>
    </row>
    <row customHeight="1" ht="15.75" r="811" s="75">
      <c r="A811" s="137" t="n">
        <v>0.005</v>
      </c>
      <c r="B811" s="138">
        <f>IF('Time Series Inputs'!A811="","",'Time Series Inputs'!A811)</f>
        <v/>
      </c>
      <c r="C811" s="139">
        <f>IF('Time Series Inputs'!B811="","",'Time Series Inputs'!B811)</f>
        <v/>
      </c>
      <c r="D811" s="139">
        <f>IF('Time Series Inputs'!C811="","",'Time Series Inputs'!C811)</f>
        <v/>
      </c>
      <c r="E811" s="140" t="n"/>
      <c r="F811" s="140" t="n"/>
      <c r="G811" s="140" t="n"/>
      <c r="H811" s="140" t="n"/>
      <c r="I811" s="140" t="n"/>
      <c r="J811" s="140" t="n"/>
      <c r="K811" s="140" t="n"/>
      <c r="L811" s="140" t="n"/>
      <c r="M811" s="140" t="n"/>
      <c r="N811" s="140" t="n"/>
      <c r="O811" s="140" t="n"/>
      <c r="P811" s="140" t="n"/>
      <c r="Q811" s="140" t="n"/>
      <c r="R811" s="140" t="n"/>
      <c r="S811" s="140" t="n"/>
    </row>
    <row customHeight="1" ht="15.75" r="812" s="75">
      <c r="A812" s="137" t="n">
        <v>0.005</v>
      </c>
      <c r="B812" s="138">
        <f>IF('Time Series Inputs'!A812="","",'Time Series Inputs'!A812)</f>
        <v/>
      </c>
      <c r="C812" s="139">
        <f>IF('Time Series Inputs'!B812="","",'Time Series Inputs'!B812)</f>
        <v/>
      </c>
      <c r="D812" s="139">
        <f>IF('Time Series Inputs'!C812="","",'Time Series Inputs'!C812)</f>
        <v/>
      </c>
      <c r="E812" s="140" t="n"/>
      <c r="F812" s="140" t="n"/>
      <c r="G812" s="140" t="n"/>
      <c r="H812" s="140" t="n"/>
      <c r="I812" s="140" t="n"/>
      <c r="J812" s="140" t="n"/>
      <c r="K812" s="140" t="n"/>
      <c r="L812" s="140" t="n"/>
      <c r="M812" s="140" t="n"/>
      <c r="N812" s="140" t="n"/>
      <c r="O812" s="140" t="n"/>
      <c r="P812" s="140" t="n"/>
      <c r="Q812" s="140" t="n"/>
      <c r="R812" s="140" t="n"/>
      <c r="S812" s="140" t="n"/>
    </row>
    <row customHeight="1" ht="15.75" r="813" s="75">
      <c r="A813" s="137" t="n">
        <v>0.005</v>
      </c>
      <c r="B813" s="138">
        <f>IF('Time Series Inputs'!A813="","",'Time Series Inputs'!A813)</f>
        <v/>
      </c>
      <c r="C813" s="139">
        <f>IF('Time Series Inputs'!B813="","",'Time Series Inputs'!B813)</f>
        <v/>
      </c>
      <c r="D813" s="139">
        <f>IF('Time Series Inputs'!C813="","",'Time Series Inputs'!C813)</f>
        <v/>
      </c>
      <c r="E813" s="140" t="n"/>
      <c r="F813" s="140" t="n"/>
      <c r="G813" s="140" t="n"/>
      <c r="H813" s="140" t="n"/>
      <c r="I813" s="140" t="n"/>
      <c r="J813" s="140" t="n"/>
      <c r="K813" s="140" t="n"/>
      <c r="L813" s="140" t="n"/>
      <c r="M813" s="140" t="n"/>
      <c r="N813" s="140" t="n"/>
      <c r="O813" s="140" t="n"/>
      <c r="P813" s="140" t="n"/>
      <c r="Q813" s="140" t="n"/>
      <c r="R813" s="140" t="n"/>
      <c r="S813" s="140" t="n"/>
    </row>
    <row customHeight="1" ht="15.75" r="814" s="75">
      <c r="A814" s="137" t="n">
        <v>0.005</v>
      </c>
      <c r="B814" s="138">
        <f>IF('Time Series Inputs'!A814="","",'Time Series Inputs'!A814)</f>
        <v/>
      </c>
      <c r="C814" s="139">
        <f>IF('Time Series Inputs'!B814="","",'Time Series Inputs'!B814)</f>
        <v/>
      </c>
      <c r="D814" s="139">
        <f>IF('Time Series Inputs'!C814="","",'Time Series Inputs'!C814)</f>
        <v/>
      </c>
      <c r="E814" s="140" t="n"/>
      <c r="F814" s="140" t="n"/>
      <c r="G814" s="140" t="n"/>
      <c r="H814" s="140" t="n"/>
      <c r="I814" s="140" t="n"/>
      <c r="J814" s="140" t="n"/>
      <c r="K814" s="140" t="n"/>
      <c r="L814" s="140" t="n"/>
      <c r="M814" s="140" t="n"/>
      <c r="N814" s="140" t="n"/>
      <c r="O814" s="140" t="n"/>
      <c r="P814" s="140" t="n"/>
      <c r="Q814" s="140" t="n"/>
      <c r="R814" s="140" t="n"/>
      <c r="S814" s="140" t="n"/>
    </row>
    <row customHeight="1" ht="15.75" r="815" s="75">
      <c r="A815" s="137" t="n">
        <v>0.005</v>
      </c>
      <c r="B815" s="138">
        <f>IF('Time Series Inputs'!A815="","",'Time Series Inputs'!A815)</f>
        <v/>
      </c>
      <c r="C815" s="139">
        <f>IF('Time Series Inputs'!B815="","",'Time Series Inputs'!B815)</f>
        <v/>
      </c>
      <c r="D815" s="139">
        <f>IF('Time Series Inputs'!C815="","",'Time Series Inputs'!C815)</f>
        <v/>
      </c>
      <c r="E815" s="140" t="n"/>
      <c r="F815" s="140" t="n"/>
      <c r="G815" s="140" t="n"/>
      <c r="H815" s="140" t="n"/>
      <c r="I815" s="140" t="n"/>
      <c r="J815" s="140" t="n"/>
      <c r="K815" s="140" t="n"/>
      <c r="L815" s="140" t="n"/>
      <c r="M815" s="140" t="n"/>
      <c r="N815" s="140" t="n"/>
      <c r="O815" s="140" t="n"/>
      <c r="P815" s="140" t="n"/>
      <c r="Q815" s="140" t="n"/>
      <c r="R815" s="140" t="n"/>
      <c r="S815" s="140" t="n"/>
    </row>
    <row customHeight="1" ht="15.75" r="816" s="75">
      <c r="A816" s="137" t="n">
        <v>0.005</v>
      </c>
      <c r="B816" s="138">
        <f>IF('Time Series Inputs'!A816="","",'Time Series Inputs'!A816)</f>
        <v/>
      </c>
      <c r="C816" s="139">
        <f>IF('Time Series Inputs'!B816="","",'Time Series Inputs'!B816)</f>
        <v/>
      </c>
      <c r="D816" s="139">
        <f>IF('Time Series Inputs'!C816="","",'Time Series Inputs'!C816)</f>
        <v/>
      </c>
      <c r="E816" s="140" t="n"/>
      <c r="F816" s="140" t="n"/>
      <c r="G816" s="140" t="n"/>
      <c r="H816" s="140" t="n"/>
      <c r="I816" s="140" t="n"/>
      <c r="J816" s="140" t="n"/>
      <c r="K816" s="140" t="n"/>
      <c r="L816" s="140" t="n"/>
      <c r="M816" s="140" t="n"/>
      <c r="N816" s="140" t="n"/>
      <c r="O816" s="140" t="n"/>
      <c r="P816" s="140" t="n"/>
      <c r="Q816" s="140" t="n"/>
      <c r="R816" s="140" t="n"/>
      <c r="S816" s="140" t="n"/>
    </row>
    <row customHeight="1" ht="15.75" r="817" s="75">
      <c r="A817" s="137" t="n">
        <v>0.005</v>
      </c>
      <c r="B817" s="138">
        <f>IF('Time Series Inputs'!A817="","",'Time Series Inputs'!A817)</f>
        <v/>
      </c>
      <c r="C817" s="139">
        <f>IF('Time Series Inputs'!B817="","",'Time Series Inputs'!B817)</f>
        <v/>
      </c>
      <c r="D817" s="139">
        <f>IF('Time Series Inputs'!C817="","",'Time Series Inputs'!C817)</f>
        <v/>
      </c>
      <c r="E817" s="140" t="n"/>
      <c r="F817" s="140" t="n"/>
      <c r="G817" s="140" t="n"/>
      <c r="H817" s="140" t="n"/>
      <c r="I817" s="140" t="n"/>
      <c r="J817" s="140" t="n"/>
      <c r="K817" s="140" t="n"/>
      <c r="L817" s="140" t="n"/>
      <c r="M817" s="140" t="n"/>
      <c r="N817" s="140" t="n"/>
      <c r="O817" s="140" t="n"/>
      <c r="P817" s="140" t="n"/>
      <c r="Q817" s="140" t="n"/>
      <c r="R817" s="140" t="n"/>
      <c r="S817" s="140" t="n"/>
    </row>
    <row customHeight="1" ht="15.75" r="818" s="75">
      <c r="A818" s="137" t="n">
        <v>0.005</v>
      </c>
      <c r="B818" s="138">
        <f>IF('Time Series Inputs'!A818="","",'Time Series Inputs'!A818)</f>
        <v/>
      </c>
      <c r="C818" s="139">
        <f>IF('Time Series Inputs'!B818="","",'Time Series Inputs'!B818)</f>
        <v/>
      </c>
      <c r="D818" s="139">
        <f>IF('Time Series Inputs'!C818="","",'Time Series Inputs'!C818)</f>
        <v/>
      </c>
      <c r="E818" s="140" t="n"/>
      <c r="F818" s="140" t="n"/>
      <c r="G818" s="140" t="n"/>
      <c r="H818" s="140" t="n"/>
      <c r="I818" s="140" t="n"/>
      <c r="J818" s="140" t="n"/>
      <c r="K818" s="140" t="n"/>
      <c r="L818" s="140" t="n"/>
      <c r="M818" s="140" t="n"/>
      <c r="N818" s="140" t="n"/>
      <c r="O818" s="140" t="n"/>
      <c r="P818" s="140" t="n"/>
      <c r="Q818" s="140" t="n"/>
      <c r="R818" s="140" t="n"/>
      <c r="S818" s="140" t="n"/>
    </row>
    <row customHeight="1" ht="15.75" r="819" s="75">
      <c r="A819" s="137" t="n">
        <v>0.005</v>
      </c>
      <c r="B819" s="138">
        <f>IF('Time Series Inputs'!A819="","",'Time Series Inputs'!A819)</f>
        <v/>
      </c>
      <c r="C819" s="139">
        <f>IF('Time Series Inputs'!B819="","",'Time Series Inputs'!B819)</f>
        <v/>
      </c>
      <c r="D819" s="139">
        <f>IF('Time Series Inputs'!C819="","",'Time Series Inputs'!C819)</f>
        <v/>
      </c>
      <c r="E819" s="140" t="n"/>
      <c r="F819" s="140" t="n"/>
      <c r="G819" s="140" t="n"/>
      <c r="H819" s="140" t="n"/>
      <c r="I819" s="140" t="n"/>
      <c r="J819" s="140" t="n"/>
      <c r="K819" s="140" t="n"/>
      <c r="L819" s="140" t="n"/>
      <c r="M819" s="140" t="n"/>
      <c r="N819" s="140" t="n"/>
      <c r="O819" s="140" t="n"/>
      <c r="P819" s="140" t="n"/>
      <c r="Q819" s="140" t="n"/>
      <c r="R819" s="140" t="n"/>
      <c r="S819" s="140" t="n"/>
    </row>
    <row customHeight="1" ht="15.75" r="820" s="75">
      <c r="A820" s="137" t="n">
        <v>0.005</v>
      </c>
      <c r="B820" s="138">
        <f>IF('Time Series Inputs'!A820="","",'Time Series Inputs'!A820)</f>
        <v/>
      </c>
      <c r="C820" s="139">
        <f>IF('Time Series Inputs'!B820="","",'Time Series Inputs'!B820)</f>
        <v/>
      </c>
      <c r="D820" s="139">
        <f>IF('Time Series Inputs'!C820="","",'Time Series Inputs'!C820)</f>
        <v/>
      </c>
      <c r="E820" s="140" t="n"/>
      <c r="F820" s="140" t="n"/>
      <c r="G820" s="140" t="n"/>
      <c r="H820" s="140" t="n"/>
      <c r="I820" s="140" t="n"/>
      <c r="J820" s="140" t="n"/>
      <c r="K820" s="140" t="n"/>
      <c r="L820" s="140" t="n"/>
      <c r="M820" s="140" t="n"/>
      <c r="N820" s="140" t="n"/>
      <c r="O820" s="140" t="n"/>
      <c r="P820" s="140" t="n"/>
      <c r="Q820" s="140" t="n"/>
      <c r="R820" s="140" t="n"/>
      <c r="S820" s="140" t="n"/>
    </row>
    <row customHeight="1" ht="15.75" r="821" s="75">
      <c r="A821" s="137" t="n">
        <v>0.005</v>
      </c>
      <c r="B821" s="138">
        <f>IF('Time Series Inputs'!A821="","",'Time Series Inputs'!A821)</f>
        <v/>
      </c>
      <c r="C821" s="139">
        <f>IF('Time Series Inputs'!B821="","",'Time Series Inputs'!B821)</f>
        <v/>
      </c>
      <c r="D821" s="139">
        <f>IF('Time Series Inputs'!C821="","",'Time Series Inputs'!C821)</f>
        <v/>
      </c>
      <c r="E821" s="140" t="n"/>
      <c r="F821" s="140" t="n"/>
      <c r="G821" s="140" t="n"/>
      <c r="H821" s="140" t="n"/>
      <c r="I821" s="140" t="n"/>
      <c r="J821" s="140" t="n"/>
      <c r="K821" s="140" t="n"/>
      <c r="L821" s="140" t="n"/>
      <c r="M821" s="140" t="n"/>
      <c r="N821" s="140" t="n"/>
      <c r="O821" s="140" t="n"/>
      <c r="P821" s="140" t="n"/>
      <c r="Q821" s="140" t="n"/>
      <c r="R821" s="140" t="n"/>
      <c r="S821" s="140" t="n"/>
    </row>
    <row customHeight="1" ht="15.75" r="822" s="75">
      <c r="A822" s="137" t="n">
        <v>0.005</v>
      </c>
      <c r="B822" s="138">
        <f>IF('Time Series Inputs'!A822="","",'Time Series Inputs'!A822)</f>
        <v/>
      </c>
      <c r="C822" s="139">
        <f>IF('Time Series Inputs'!B822="","",'Time Series Inputs'!B822)</f>
        <v/>
      </c>
      <c r="D822" s="139">
        <f>IF('Time Series Inputs'!C822="","",'Time Series Inputs'!C822)</f>
        <v/>
      </c>
      <c r="E822" s="140" t="n"/>
      <c r="F822" s="140" t="n"/>
      <c r="G822" s="140" t="n"/>
      <c r="H822" s="140" t="n"/>
      <c r="I822" s="140" t="n"/>
      <c r="J822" s="140" t="n"/>
      <c r="K822" s="140" t="n"/>
      <c r="L822" s="140" t="n"/>
      <c r="M822" s="140" t="n"/>
      <c r="N822" s="140" t="n"/>
      <c r="O822" s="140" t="n"/>
      <c r="P822" s="140" t="n"/>
      <c r="Q822" s="140" t="n"/>
      <c r="R822" s="140" t="n"/>
      <c r="S822" s="140" t="n"/>
    </row>
    <row customHeight="1" ht="15.75" r="823" s="75">
      <c r="A823" s="137" t="n">
        <v>0.005</v>
      </c>
      <c r="B823" s="138">
        <f>IF('Time Series Inputs'!A823="","",'Time Series Inputs'!A823)</f>
        <v/>
      </c>
      <c r="C823" s="139">
        <f>IF('Time Series Inputs'!B823="","",'Time Series Inputs'!B823)</f>
        <v/>
      </c>
      <c r="D823" s="139">
        <f>IF('Time Series Inputs'!C823="","",'Time Series Inputs'!C823)</f>
        <v/>
      </c>
      <c r="E823" s="140" t="n"/>
      <c r="F823" s="140" t="n"/>
      <c r="G823" s="140" t="n"/>
      <c r="H823" s="140" t="n"/>
      <c r="I823" s="140" t="n"/>
      <c r="J823" s="140" t="n"/>
      <c r="K823" s="140" t="n"/>
      <c r="L823" s="140" t="n"/>
      <c r="M823" s="140" t="n"/>
      <c r="N823" s="140" t="n"/>
      <c r="O823" s="140" t="n"/>
      <c r="P823" s="140" t="n"/>
      <c r="Q823" s="140" t="n"/>
      <c r="R823" s="140" t="n"/>
      <c r="S823" s="140" t="n"/>
    </row>
    <row customHeight="1" ht="15.75" r="824" s="75">
      <c r="A824" s="137" t="n">
        <v>0.005</v>
      </c>
      <c r="B824" s="138">
        <f>IF('Time Series Inputs'!A824="","",'Time Series Inputs'!A824)</f>
        <v/>
      </c>
      <c r="C824" s="139">
        <f>IF('Time Series Inputs'!B824="","",'Time Series Inputs'!B824)</f>
        <v/>
      </c>
      <c r="D824" s="139">
        <f>IF('Time Series Inputs'!C824="","",'Time Series Inputs'!C824)</f>
        <v/>
      </c>
      <c r="E824" s="140" t="n"/>
      <c r="F824" s="140" t="n"/>
      <c r="G824" s="140" t="n"/>
      <c r="H824" s="140" t="n"/>
      <c r="I824" s="140" t="n"/>
      <c r="J824" s="140" t="n"/>
      <c r="K824" s="140" t="n"/>
      <c r="L824" s="140" t="n"/>
      <c r="M824" s="140" t="n"/>
      <c r="N824" s="140" t="n"/>
      <c r="O824" s="140" t="n"/>
      <c r="P824" s="140" t="n"/>
      <c r="Q824" s="140" t="n"/>
      <c r="R824" s="140" t="n"/>
      <c r="S824" s="140" t="n"/>
    </row>
    <row customHeight="1" ht="15.75" r="825" s="75">
      <c r="A825" s="137" t="n">
        <v>0.005</v>
      </c>
      <c r="B825" s="138">
        <f>IF('Time Series Inputs'!A825="","",'Time Series Inputs'!A825)</f>
        <v/>
      </c>
      <c r="C825" s="139">
        <f>IF('Time Series Inputs'!B825="","",'Time Series Inputs'!B825)</f>
        <v/>
      </c>
      <c r="D825" s="139">
        <f>IF('Time Series Inputs'!C825="","",'Time Series Inputs'!C825)</f>
        <v/>
      </c>
      <c r="E825" s="140" t="n"/>
      <c r="F825" s="140" t="n"/>
      <c r="G825" s="140" t="n"/>
      <c r="H825" s="140" t="n"/>
      <c r="I825" s="140" t="n"/>
      <c r="J825" s="140" t="n"/>
      <c r="K825" s="140" t="n"/>
      <c r="L825" s="140" t="n"/>
      <c r="M825" s="140" t="n"/>
      <c r="N825" s="140" t="n"/>
      <c r="O825" s="140" t="n"/>
      <c r="P825" s="140" t="n"/>
      <c r="Q825" s="140" t="n"/>
      <c r="R825" s="140" t="n"/>
      <c r="S825" s="140" t="n"/>
    </row>
    <row customHeight="1" ht="15.75" r="826" s="75">
      <c r="A826" s="137" t="n">
        <v>0.005</v>
      </c>
      <c r="B826" s="138">
        <f>IF('Time Series Inputs'!A826="","",'Time Series Inputs'!A826)</f>
        <v/>
      </c>
      <c r="C826" s="139">
        <f>IF('Time Series Inputs'!B826="","",'Time Series Inputs'!B826)</f>
        <v/>
      </c>
      <c r="D826" s="139">
        <f>IF('Time Series Inputs'!C826="","",'Time Series Inputs'!C826)</f>
        <v/>
      </c>
      <c r="E826" s="140" t="n"/>
      <c r="F826" s="140" t="n"/>
      <c r="G826" s="140" t="n"/>
      <c r="H826" s="140" t="n"/>
      <c r="I826" s="140" t="n"/>
      <c r="J826" s="140" t="n"/>
      <c r="K826" s="140" t="n"/>
      <c r="L826" s="140" t="n"/>
      <c r="M826" s="140" t="n"/>
      <c r="N826" s="140" t="n"/>
      <c r="O826" s="140" t="n"/>
      <c r="P826" s="140" t="n"/>
      <c r="Q826" s="140" t="n"/>
      <c r="R826" s="140" t="n"/>
      <c r="S826" s="140" t="n"/>
    </row>
    <row customHeight="1" ht="15.75" r="827" s="75">
      <c r="A827" s="137" t="n">
        <v>0.005</v>
      </c>
      <c r="B827" s="138">
        <f>IF('Time Series Inputs'!A827="","",'Time Series Inputs'!A827)</f>
        <v/>
      </c>
      <c r="C827" s="139">
        <f>IF('Time Series Inputs'!B827="","",'Time Series Inputs'!B827)</f>
        <v/>
      </c>
      <c r="D827" s="139">
        <f>IF('Time Series Inputs'!C827="","",'Time Series Inputs'!C827)</f>
        <v/>
      </c>
      <c r="E827" s="140" t="n"/>
      <c r="F827" s="140" t="n"/>
      <c r="G827" s="140" t="n"/>
      <c r="H827" s="140" t="n"/>
      <c r="I827" s="140" t="n"/>
      <c r="J827" s="140" t="n"/>
      <c r="K827" s="140" t="n"/>
      <c r="L827" s="140" t="n"/>
      <c r="M827" s="140" t="n"/>
      <c r="N827" s="140" t="n"/>
      <c r="O827" s="140" t="n"/>
      <c r="P827" s="140" t="n"/>
      <c r="Q827" s="140" t="n"/>
      <c r="R827" s="140" t="n"/>
      <c r="S827" s="140" t="n"/>
    </row>
    <row customHeight="1" ht="15.75" r="828" s="75">
      <c r="A828" s="137" t="n">
        <v>0.005</v>
      </c>
      <c r="B828" s="138">
        <f>IF('Time Series Inputs'!A828="","",'Time Series Inputs'!A828)</f>
        <v/>
      </c>
      <c r="C828" s="139">
        <f>IF('Time Series Inputs'!B828="","",'Time Series Inputs'!B828)</f>
        <v/>
      </c>
      <c r="D828" s="139">
        <f>IF('Time Series Inputs'!C828="","",'Time Series Inputs'!C828)</f>
        <v/>
      </c>
      <c r="E828" s="140" t="n"/>
      <c r="F828" s="140" t="n"/>
      <c r="G828" s="140" t="n"/>
      <c r="H828" s="140" t="n"/>
      <c r="I828" s="140" t="n"/>
      <c r="J828" s="140" t="n"/>
      <c r="K828" s="140" t="n"/>
      <c r="L828" s="140" t="n"/>
      <c r="M828" s="140" t="n"/>
      <c r="N828" s="140" t="n"/>
      <c r="O828" s="140" t="n"/>
      <c r="P828" s="140" t="n"/>
      <c r="Q828" s="140" t="n"/>
      <c r="R828" s="140" t="n"/>
      <c r="S828" s="140" t="n"/>
    </row>
    <row customHeight="1" ht="15.75" r="829" s="75">
      <c r="A829" s="137" t="n">
        <v>0.005</v>
      </c>
      <c r="B829" s="138">
        <f>IF('Time Series Inputs'!A829="","",'Time Series Inputs'!A829)</f>
        <v/>
      </c>
      <c r="C829" s="139">
        <f>IF('Time Series Inputs'!B829="","",'Time Series Inputs'!B829)</f>
        <v/>
      </c>
      <c r="D829" s="139">
        <f>IF('Time Series Inputs'!C829="","",'Time Series Inputs'!C829)</f>
        <v/>
      </c>
      <c r="E829" s="140" t="n"/>
      <c r="F829" s="140" t="n"/>
      <c r="G829" s="140" t="n"/>
      <c r="H829" s="140" t="n"/>
      <c r="I829" s="140" t="n"/>
      <c r="J829" s="140" t="n"/>
      <c r="K829" s="140" t="n"/>
      <c r="L829" s="140" t="n"/>
      <c r="M829" s="140" t="n"/>
      <c r="N829" s="140" t="n"/>
      <c r="O829" s="140" t="n"/>
      <c r="P829" s="140" t="n"/>
      <c r="Q829" s="140" t="n"/>
      <c r="R829" s="140" t="n"/>
      <c r="S829" s="140" t="n"/>
    </row>
    <row customHeight="1" ht="15.75" r="830" s="75">
      <c r="A830" s="137" t="n">
        <v>0.005</v>
      </c>
      <c r="B830" s="138">
        <f>IF('Time Series Inputs'!A830="","",'Time Series Inputs'!A830)</f>
        <v/>
      </c>
      <c r="C830" s="139">
        <f>IF('Time Series Inputs'!B830="","",'Time Series Inputs'!B830)</f>
        <v/>
      </c>
      <c r="D830" s="139">
        <f>IF('Time Series Inputs'!C830="","",'Time Series Inputs'!C830)</f>
        <v/>
      </c>
      <c r="E830" s="140" t="n"/>
      <c r="F830" s="140" t="n"/>
      <c r="G830" s="140" t="n"/>
      <c r="H830" s="140" t="n"/>
      <c r="I830" s="140" t="n"/>
      <c r="J830" s="140" t="n"/>
      <c r="K830" s="140" t="n"/>
      <c r="L830" s="140" t="n"/>
      <c r="M830" s="140" t="n"/>
      <c r="N830" s="140" t="n"/>
      <c r="O830" s="140" t="n"/>
      <c r="P830" s="140" t="n"/>
      <c r="Q830" s="140" t="n"/>
      <c r="R830" s="140" t="n"/>
      <c r="S830" s="140" t="n"/>
    </row>
    <row customHeight="1" ht="15.75" r="831" s="75">
      <c r="A831" s="137" t="n">
        <v>0.005</v>
      </c>
      <c r="B831" s="138">
        <f>IF('Time Series Inputs'!A831="","",'Time Series Inputs'!A831)</f>
        <v/>
      </c>
      <c r="C831" s="139">
        <f>IF('Time Series Inputs'!B831="","",'Time Series Inputs'!B831)</f>
        <v/>
      </c>
      <c r="D831" s="139">
        <f>IF('Time Series Inputs'!C831="","",'Time Series Inputs'!C831)</f>
        <v/>
      </c>
      <c r="E831" s="140" t="n"/>
      <c r="F831" s="140" t="n"/>
      <c r="G831" s="140" t="n"/>
      <c r="H831" s="140" t="n"/>
      <c r="I831" s="140" t="n"/>
      <c r="J831" s="140" t="n"/>
      <c r="K831" s="140" t="n"/>
      <c r="L831" s="140" t="n"/>
      <c r="M831" s="140" t="n"/>
      <c r="N831" s="140" t="n"/>
      <c r="O831" s="140" t="n"/>
      <c r="P831" s="140" t="n"/>
      <c r="Q831" s="140" t="n"/>
      <c r="R831" s="140" t="n"/>
      <c r="S831" s="140" t="n"/>
    </row>
    <row customHeight="1" ht="15.75" r="832" s="75">
      <c r="A832" s="137" t="n">
        <v>0.005</v>
      </c>
      <c r="B832" s="138">
        <f>IF('Time Series Inputs'!A832="","",'Time Series Inputs'!A832)</f>
        <v/>
      </c>
      <c r="C832" s="139">
        <f>IF('Time Series Inputs'!B832="","",'Time Series Inputs'!B832)</f>
        <v/>
      </c>
      <c r="D832" s="139">
        <f>IF('Time Series Inputs'!C832="","",'Time Series Inputs'!C832)</f>
        <v/>
      </c>
      <c r="E832" s="140" t="n"/>
      <c r="F832" s="140" t="n"/>
      <c r="G832" s="140" t="n"/>
      <c r="H832" s="140" t="n"/>
      <c r="I832" s="140" t="n"/>
      <c r="J832" s="140" t="n"/>
      <c r="K832" s="140" t="n"/>
      <c r="L832" s="140" t="n"/>
      <c r="M832" s="140" t="n"/>
      <c r="N832" s="140" t="n"/>
      <c r="O832" s="140" t="n"/>
      <c r="P832" s="140" t="n"/>
      <c r="Q832" s="140" t="n"/>
      <c r="R832" s="140" t="n"/>
      <c r="S832" s="140" t="n"/>
    </row>
    <row customHeight="1" ht="15.75" r="833" s="75">
      <c r="A833" s="137" t="n">
        <v>0.005</v>
      </c>
      <c r="B833" s="138">
        <f>IF('Time Series Inputs'!A833="","",'Time Series Inputs'!A833)</f>
        <v/>
      </c>
      <c r="C833" s="139">
        <f>IF('Time Series Inputs'!B833="","",'Time Series Inputs'!B833)</f>
        <v/>
      </c>
      <c r="D833" s="139">
        <f>IF('Time Series Inputs'!C833="","",'Time Series Inputs'!C833)</f>
        <v/>
      </c>
      <c r="E833" s="140" t="n"/>
      <c r="F833" s="140" t="n"/>
      <c r="G833" s="140" t="n"/>
      <c r="H833" s="140" t="n"/>
      <c r="I833" s="140" t="n"/>
      <c r="J833" s="140" t="n"/>
      <c r="K833" s="140" t="n"/>
      <c r="L833" s="140" t="n"/>
      <c r="M833" s="140" t="n"/>
      <c r="N833" s="140" t="n"/>
      <c r="O833" s="140" t="n"/>
      <c r="P833" s="140" t="n"/>
      <c r="Q833" s="140" t="n"/>
      <c r="R833" s="140" t="n"/>
      <c r="S833" s="140" t="n"/>
    </row>
    <row customHeight="1" ht="15.75" r="834" s="75">
      <c r="A834" s="137" t="n">
        <v>0.005</v>
      </c>
      <c r="B834" s="138">
        <f>IF('Time Series Inputs'!A834="","",'Time Series Inputs'!A834)</f>
        <v/>
      </c>
      <c r="C834" s="139">
        <f>IF('Time Series Inputs'!B834="","",'Time Series Inputs'!B834)</f>
        <v/>
      </c>
      <c r="D834" s="139">
        <f>IF('Time Series Inputs'!C834="","",'Time Series Inputs'!C834)</f>
        <v/>
      </c>
      <c r="E834" s="140" t="n"/>
      <c r="F834" s="140" t="n"/>
      <c r="G834" s="140" t="n"/>
      <c r="H834" s="140" t="n"/>
      <c r="I834" s="140" t="n"/>
      <c r="J834" s="140" t="n"/>
      <c r="K834" s="140" t="n"/>
      <c r="L834" s="140" t="n"/>
      <c r="M834" s="140" t="n"/>
      <c r="N834" s="140" t="n"/>
      <c r="O834" s="140" t="n"/>
      <c r="P834" s="140" t="n"/>
      <c r="Q834" s="140" t="n"/>
      <c r="R834" s="140" t="n"/>
      <c r="S834" s="140" t="n"/>
    </row>
    <row customHeight="1" ht="15.75" r="835" s="75">
      <c r="A835" s="137" t="n">
        <v>0.005</v>
      </c>
      <c r="B835" s="138">
        <f>IF('Time Series Inputs'!A835="","",'Time Series Inputs'!A835)</f>
        <v/>
      </c>
      <c r="C835" s="139">
        <f>IF('Time Series Inputs'!B835="","",'Time Series Inputs'!B835)</f>
        <v/>
      </c>
      <c r="D835" s="139">
        <f>IF('Time Series Inputs'!C835="","",'Time Series Inputs'!C835)</f>
        <v/>
      </c>
      <c r="E835" s="140" t="n"/>
      <c r="F835" s="140" t="n"/>
      <c r="G835" s="140" t="n"/>
      <c r="H835" s="140" t="n"/>
      <c r="I835" s="140" t="n"/>
      <c r="J835" s="140" t="n"/>
      <c r="K835" s="140" t="n"/>
      <c r="L835" s="140" t="n"/>
      <c r="M835" s="140" t="n"/>
      <c r="N835" s="140" t="n"/>
      <c r="O835" s="140" t="n"/>
      <c r="P835" s="140" t="n"/>
      <c r="Q835" s="140" t="n"/>
      <c r="R835" s="140" t="n"/>
      <c r="S835" s="140" t="n"/>
    </row>
    <row customHeight="1" ht="15.75" r="836" s="75">
      <c r="A836" s="137" t="n">
        <v>0.005</v>
      </c>
      <c r="B836" s="138">
        <f>IF('Time Series Inputs'!A836="","",'Time Series Inputs'!A836)</f>
        <v/>
      </c>
      <c r="C836" s="139">
        <f>IF('Time Series Inputs'!B836="","",'Time Series Inputs'!B836)</f>
        <v/>
      </c>
      <c r="D836" s="139">
        <f>IF('Time Series Inputs'!C836="","",'Time Series Inputs'!C836)</f>
        <v/>
      </c>
      <c r="E836" s="140" t="n"/>
      <c r="F836" s="140" t="n"/>
      <c r="G836" s="140" t="n"/>
      <c r="H836" s="140" t="n"/>
      <c r="I836" s="140" t="n"/>
      <c r="J836" s="140" t="n"/>
      <c r="K836" s="140" t="n"/>
      <c r="L836" s="140" t="n"/>
      <c r="M836" s="140" t="n"/>
      <c r="N836" s="140" t="n"/>
      <c r="O836" s="140" t="n"/>
      <c r="P836" s="140" t="n"/>
      <c r="Q836" s="140" t="n"/>
      <c r="R836" s="140" t="n"/>
      <c r="S836" s="140" t="n"/>
    </row>
    <row customHeight="1" ht="15.75" r="837" s="75">
      <c r="A837" s="137" t="n">
        <v>0.005</v>
      </c>
      <c r="B837" s="138">
        <f>IF('Time Series Inputs'!A837="","",'Time Series Inputs'!A837)</f>
        <v/>
      </c>
      <c r="C837" s="139">
        <f>IF('Time Series Inputs'!B837="","",'Time Series Inputs'!B837)</f>
        <v/>
      </c>
      <c r="D837" s="139">
        <f>IF('Time Series Inputs'!C837="","",'Time Series Inputs'!C837)</f>
        <v/>
      </c>
      <c r="E837" s="140" t="n"/>
      <c r="F837" s="140" t="n"/>
      <c r="G837" s="140" t="n"/>
      <c r="H837" s="140" t="n"/>
      <c r="I837" s="140" t="n"/>
      <c r="J837" s="140" t="n"/>
      <c r="K837" s="140" t="n"/>
      <c r="L837" s="140" t="n"/>
      <c r="M837" s="140" t="n"/>
      <c r="N837" s="140" t="n"/>
      <c r="O837" s="140" t="n"/>
      <c r="P837" s="140" t="n"/>
      <c r="Q837" s="140" t="n"/>
      <c r="R837" s="140" t="n"/>
      <c r="S837" s="140" t="n"/>
    </row>
    <row customHeight="1" ht="15.75" r="838" s="75">
      <c r="A838" s="137" t="n">
        <v>0.005</v>
      </c>
      <c r="B838" s="138">
        <f>IF('Time Series Inputs'!A838="","",'Time Series Inputs'!A838)</f>
        <v/>
      </c>
      <c r="C838" s="139">
        <f>IF('Time Series Inputs'!B838="","",'Time Series Inputs'!B838)</f>
        <v/>
      </c>
      <c r="D838" s="139">
        <f>IF('Time Series Inputs'!C838="","",'Time Series Inputs'!C838)</f>
        <v/>
      </c>
      <c r="E838" s="140" t="n"/>
      <c r="F838" s="140" t="n"/>
      <c r="G838" s="140" t="n"/>
      <c r="H838" s="140" t="n"/>
      <c r="I838" s="140" t="n"/>
      <c r="J838" s="140" t="n"/>
      <c r="K838" s="140" t="n"/>
      <c r="L838" s="140" t="n"/>
      <c r="M838" s="140" t="n"/>
      <c r="N838" s="140" t="n"/>
      <c r="O838" s="140" t="n"/>
      <c r="P838" s="140" t="n"/>
      <c r="Q838" s="140" t="n"/>
      <c r="R838" s="140" t="n"/>
      <c r="S838" s="140" t="n"/>
    </row>
    <row customHeight="1" ht="15.75" r="839" s="75">
      <c r="A839" s="137" t="n">
        <v>0.005</v>
      </c>
      <c r="B839" s="138">
        <f>IF('Time Series Inputs'!A839="","",'Time Series Inputs'!A839)</f>
        <v/>
      </c>
      <c r="C839" s="139">
        <f>IF('Time Series Inputs'!B839="","",'Time Series Inputs'!B839)</f>
        <v/>
      </c>
      <c r="D839" s="139">
        <f>IF('Time Series Inputs'!C839="","",'Time Series Inputs'!C839)</f>
        <v/>
      </c>
      <c r="E839" s="140" t="n"/>
      <c r="F839" s="140" t="n"/>
      <c r="G839" s="140" t="n"/>
      <c r="H839" s="140" t="n"/>
      <c r="I839" s="140" t="n"/>
      <c r="J839" s="140" t="n"/>
      <c r="K839" s="140" t="n"/>
      <c r="L839" s="140" t="n"/>
      <c r="M839" s="140" t="n"/>
      <c r="N839" s="140" t="n"/>
      <c r="O839" s="140" t="n"/>
      <c r="P839" s="140" t="n"/>
      <c r="Q839" s="140" t="n"/>
      <c r="R839" s="140" t="n"/>
      <c r="S839" s="140" t="n"/>
    </row>
    <row customHeight="1" ht="15.75" r="840" s="75">
      <c r="A840" s="137" t="n">
        <v>0.005</v>
      </c>
      <c r="B840" s="138">
        <f>IF('Time Series Inputs'!A840="","",'Time Series Inputs'!A840)</f>
        <v/>
      </c>
      <c r="C840" s="139">
        <f>IF('Time Series Inputs'!B840="","",'Time Series Inputs'!B840)</f>
        <v/>
      </c>
      <c r="D840" s="139">
        <f>IF('Time Series Inputs'!C840="","",'Time Series Inputs'!C840)</f>
        <v/>
      </c>
      <c r="E840" s="140" t="n"/>
      <c r="F840" s="140" t="n"/>
      <c r="G840" s="140" t="n"/>
      <c r="H840" s="140" t="n"/>
      <c r="I840" s="140" t="n"/>
      <c r="J840" s="140" t="n"/>
      <c r="K840" s="140" t="n"/>
      <c r="L840" s="140" t="n"/>
      <c r="M840" s="140" t="n"/>
      <c r="N840" s="140" t="n"/>
      <c r="O840" s="140" t="n"/>
      <c r="P840" s="140" t="n"/>
      <c r="Q840" s="140" t="n"/>
      <c r="R840" s="140" t="n"/>
      <c r="S840" s="140" t="n"/>
    </row>
    <row customHeight="1" ht="15.75" r="841" s="75">
      <c r="A841" s="137" t="n">
        <v>0.005</v>
      </c>
      <c r="B841" s="138">
        <f>IF('Time Series Inputs'!A841="","",'Time Series Inputs'!A841)</f>
        <v/>
      </c>
      <c r="C841" s="139">
        <f>IF('Time Series Inputs'!B841="","",'Time Series Inputs'!B841)</f>
        <v/>
      </c>
      <c r="D841" s="139">
        <f>IF('Time Series Inputs'!C841="","",'Time Series Inputs'!C841)</f>
        <v/>
      </c>
      <c r="E841" s="140" t="n"/>
      <c r="F841" s="140" t="n"/>
      <c r="G841" s="140" t="n"/>
      <c r="H841" s="140" t="n"/>
      <c r="I841" s="140" t="n"/>
      <c r="J841" s="140" t="n"/>
      <c r="K841" s="140" t="n"/>
      <c r="L841" s="140" t="n"/>
      <c r="M841" s="140" t="n"/>
      <c r="N841" s="140" t="n"/>
      <c r="O841" s="140" t="n"/>
      <c r="P841" s="140" t="n"/>
      <c r="Q841" s="140" t="n"/>
      <c r="R841" s="140" t="n"/>
      <c r="S841" s="140" t="n"/>
    </row>
    <row customHeight="1" ht="15.75" r="842" s="75">
      <c r="A842" s="137" t="n">
        <v>0.005</v>
      </c>
      <c r="B842" s="138">
        <f>IF('Time Series Inputs'!A842="","",'Time Series Inputs'!A842)</f>
        <v/>
      </c>
      <c r="C842" s="139">
        <f>IF('Time Series Inputs'!B842="","",'Time Series Inputs'!B842)</f>
        <v/>
      </c>
      <c r="D842" s="139">
        <f>IF('Time Series Inputs'!C842="","",'Time Series Inputs'!C842)</f>
        <v/>
      </c>
      <c r="E842" s="140" t="n"/>
      <c r="F842" s="140" t="n"/>
      <c r="G842" s="140" t="n"/>
      <c r="H842" s="140" t="n"/>
      <c r="I842" s="140" t="n"/>
      <c r="J842" s="140" t="n"/>
      <c r="K842" s="140" t="n"/>
      <c r="L842" s="140" t="n"/>
      <c r="M842" s="140" t="n"/>
      <c r="N842" s="140" t="n"/>
      <c r="O842" s="140" t="n"/>
      <c r="P842" s="140" t="n"/>
      <c r="Q842" s="140" t="n"/>
      <c r="R842" s="140" t="n"/>
      <c r="S842" s="140" t="n"/>
    </row>
    <row customHeight="1" ht="15.75" r="843" s="75">
      <c r="A843" s="137" t="n">
        <v>0.005</v>
      </c>
      <c r="B843" s="138">
        <f>IF('Time Series Inputs'!A843="","",'Time Series Inputs'!A843)</f>
        <v/>
      </c>
      <c r="C843" s="139">
        <f>IF('Time Series Inputs'!B843="","",'Time Series Inputs'!B843)</f>
        <v/>
      </c>
      <c r="D843" s="139">
        <f>IF('Time Series Inputs'!C843="","",'Time Series Inputs'!C843)</f>
        <v/>
      </c>
      <c r="E843" s="140" t="n"/>
      <c r="F843" s="140" t="n"/>
      <c r="G843" s="140" t="n"/>
      <c r="H843" s="140" t="n"/>
      <c r="I843" s="140" t="n"/>
      <c r="J843" s="140" t="n"/>
      <c r="K843" s="140" t="n"/>
      <c r="L843" s="140" t="n"/>
      <c r="M843" s="140" t="n"/>
      <c r="N843" s="140" t="n"/>
      <c r="O843" s="140" t="n"/>
      <c r="P843" s="140" t="n"/>
      <c r="Q843" s="140" t="n"/>
      <c r="R843" s="140" t="n"/>
      <c r="S843" s="140" t="n"/>
    </row>
    <row customHeight="1" ht="15.75" r="844" s="75">
      <c r="A844" s="137" t="n">
        <v>0.005</v>
      </c>
      <c r="B844" s="138">
        <f>IF('Time Series Inputs'!A844="","",'Time Series Inputs'!A844)</f>
        <v/>
      </c>
      <c r="C844" s="139">
        <f>IF('Time Series Inputs'!B844="","",'Time Series Inputs'!B844)</f>
        <v/>
      </c>
      <c r="D844" s="139">
        <f>IF('Time Series Inputs'!C844="","",'Time Series Inputs'!C844)</f>
        <v/>
      </c>
      <c r="E844" s="140" t="n"/>
      <c r="F844" s="140" t="n"/>
      <c r="G844" s="140" t="n"/>
      <c r="H844" s="140" t="n"/>
      <c r="I844" s="140" t="n"/>
      <c r="J844" s="140" t="n"/>
      <c r="K844" s="140" t="n"/>
      <c r="L844" s="140" t="n"/>
      <c r="M844" s="140" t="n"/>
      <c r="N844" s="140" t="n"/>
      <c r="O844" s="140" t="n"/>
      <c r="P844" s="140" t="n"/>
      <c r="Q844" s="140" t="n"/>
      <c r="R844" s="140" t="n"/>
      <c r="S844" s="140" t="n"/>
    </row>
    <row customHeight="1" ht="15.75" r="845" s="75">
      <c r="A845" s="137" t="n">
        <v>0.005</v>
      </c>
      <c r="B845" s="138">
        <f>IF('Time Series Inputs'!A845="","",'Time Series Inputs'!A845)</f>
        <v/>
      </c>
      <c r="C845" s="139">
        <f>IF('Time Series Inputs'!B845="","",'Time Series Inputs'!B845)</f>
        <v/>
      </c>
      <c r="D845" s="139">
        <f>IF('Time Series Inputs'!C845="","",'Time Series Inputs'!C845)</f>
        <v/>
      </c>
      <c r="E845" s="140" t="n"/>
      <c r="F845" s="140" t="n"/>
      <c r="G845" s="140" t="n"/>
      <c r="H845" s="140" t="n"/>
      <c r="I845" s="140" t="n"/>
      <c r="J845" s="140" t="n"/>
      <c r="K845" s="140" t="n"/>
      <c r="L845" s="140" t="n"/>
      <c r="M845" s="140" t="n"/>
      <c r="N845" s="140" t="n"/>
      <c r="O845" s="140" t="n"/>
      <c r="P845" s="140" t="n"/>
      <c r="Q845" s="140" t="n"/>
      <c r="R845" s="140" t="n"/>
      <c r="S845" s="140" t="n"/>
    </row>
    <row customHeight="1" ht="15.75" r="846" s="75">
      <c r="A846" s="137" t="n">
        <v>0.005</v>
      </c>
      <c r="B846" s="138">
        <f>IF('Time Series Inputs'!A846="","",'Time Series Inputs'!A846)</f>
        <v/>
      </c>
      <c r="C846" s="139">
        <f>IF('Time Series Inputs'!B846="","",'Time Series Inputs'!B846)</f>
        <v/>
      </c>
      <c r="D846" s="139">
        <f>IF('Time Series Inputs'!C846="","",'Time Series Inputs'!C846)</f>
        <v/>
      </c>
      <c r="E846" s="140" t="n"/>
      <c r="F846" s="140" t="n"/>
      <c r="G846" s="140" t="n"/>
      <c r="H846" s="140" t="n"/>
      <c r="I846" s="140" t="n"/>
      <c r="J846" s="140" t="n"/>
      <c r="K846" s="140" t="n"/>
      <c r="L846" s="140" t="n"/>
      <c r="M846" s="140" t="n"/>
      <c r="N846" s="140" t="n"/>
      <c r="O846" s="140" t="n"/>
      <c r="P846" s="140" t="n"/>
      <c r="Q846" s="140" t="n"/>
      <c r="R846" s="140" t="n"/>
      <c r="S846" s="140" t="n"/>
    </row>
    <row customHeight="1" ht="15.75" r="847" s="75">
      <c r="A847" s="137" t="n">
        <v>0.005</v>
      </c>
      <c r="B847" s="138">
        <f>IF('Time Series Inputs'!A847="","",'Time Series Inputs'!A847)</f>
        <v/>
      </c>
      <c r="C847" s="139">
        <f>IF('Time Series Inputs'!B847="","",'Time Series Inputs'!B847)</f>
        <v/>
      </c>
      <c r="D847" s="139">
        <f>IF('Time Series Inputs'!C847="","",'Time Series Inputs'!C847)</f>
        <v/>
      </c>
      <c r="E847" s="140" t="n"/>
      <c r="F847" s="140" t="n"/>
      <c r="G847" s="140" t="n"/>
      <c r="H847" s="140" t="n"/>
      <c r="I847" s="140" t="n"/>
      <c r="J847" s="140" t="n"/>
      <c r="K847" s="140" t="n"/>
      <c r="L847" s="140" t="n"/>
      <c r="M847" s="140" t="n"/>
      <c r="N847" s="140" t="n"/>
      <c r="O847" s="140" t="n"/>
      <c r="P847" s="140" t="n"/>
      <c r="Q847" s="140" t="n"/>
      <c r="R847" s="140" t="n"/>
      <c r="S847" s="140" t="n"/>
    </row>
    <row customHeight="1" ht="15.75" r="848" s="75">
      <c r="A848" s="137" t="n">
        <v>0.005</v>
      </c>
      <c r="B848" s="138">
        <f>IF('Time Series Inputs'!A848="","",'Time Series Inputs'!A848)</f>
        <v/>
      </c>
      <c r="C848" s="139">
        <f>IF('Time Series Inputs'!B848="","",'Time Series Inputs'!B848)</f>
        <v/>
      </c>
      <c r="D848" s="139">
        <f>IF('Time Series Inputs'!C848="","",'Time Series Inputs'!C848)</f>
        <v/>
      </c>
      <c r="E848" s="140" t="n"/>
      <c r="F848" s="140" t="n"/>
      <c r="G848" s="140" t="n"/>
      <c r="H848" s="140" t="n"/>
      <c r="I848" s="140" t="n"/>
      <c r="J848" s="140" t="n"/>
      <c r="K848" s="140" t="n"/>
      <c r="L848" s="140" t="n"/>
      <c r="M848" s="140" t="n"/>
      <c r="N848" s="140" t="n"/>
      <c r="O848" s="140" t="n"/>
      <c r="P848" s="140" t="n"/>
      <c r="Q848" s="140" t="n"/>
      <c r="R848" s="140" t="n"/>
      <c r="S848" s="140" t="n"/>
    </row>
    <row customHeight="1" ht="15.75" r="849" s="75">
      <c r="A849" s="137" t="n">
        <v>0.005</v>
      </c>
      <c r="B849" s="138">
        <f>IF('Time Series Inputs'!A849="","",'Time Series Inputs'!A849)</f>
        <v/>
      </c>
      <c r="C849" s="139">
        <f>IF('Time Series Inputs'!B849="","",'Time Series Inputs'!B849)</f>
        <v/>
      </c>
      <c r="D849" s="139">
        <f>IF('Time Series Inputs'!C849="","",'Time Series Inputs'!C849)</f>
        <v/>
      </c>
      <c r="E849" s="140" t="n"/>
      <c r="F849" s="140" t="n"/>
      <c r="G849" s="140" t="n"/>
      <c r="H849" s="140" t="n"/>
      <c r="I849" s="140" t="n"/>
      <c r="J849" s="140" t="n"/>
      <c r="K849" s="140" t="n"/>
      <c r="L849" s="140" t="n"/>
      <c r="M849" s="140" t="n"/>
      <c r="N849" s="140" t="n"/>
      <c r="O849" s="140" t="n"/>
      <c r="P849" s="140" t="n"/>
      <c r="Q849" s="140" t="n"/>
      <c r="R849" s="140" t="n"/>
      <c r="S849" s="140" t="n"/>
    </row>
    <row customHeight="1" ht="15.75" r="850" s="75">
      <c r="A850" s="137" t="n">
        <v>0.005</v>
      </c>
      <c r="B850" s="138">
        <f>IF('Time Series Inputs'!A850="","",'Time Series Inputs'!A850)</f>
        <v/>
      </c>
      <c r="C850" s="139">
        <f>IF('Time Series Inputs'!B850="","",'Time Series Inputs'!B850)</f>
        <v/>
      </c>
      <c r="D850" s="139">
        <f>IF('Time Series Inputs'!C850="","",'Time Series Inputs'!C850)</f>
        <v/>
      </c>
      <c r="E850" s="140" t="n"/>
      <c r="F850" s="140" t="n"/>
      <c r="G850" s="140" t="n"/>
      <c r="H850" s="140" t="n"/>
      <c r="I850" s="140" t="n"/>
      <c r="J850" s="140" t="n"/>
      <c r="K850" s="140" t="n"/>
      <c r="L850" s="140" t="n"/>
      <c r="M850" s="140" t="n"/>
      <c r="N850" s="140" t="n"/>
      <c r="O850" s="140" t="n"/>
      <c r="P850" s="140" t="n"/>
      <c r="Q850" s="140" t="n"/>
      <c r="R850" s="140" t="n"/>
      <c r="S850" s="140" t="n"/>
    </row>
    <row customHeight="1" ht="15.75" r="851" s="75">
      <c r="A851" s="137" t="n">
        <v>0.005</v>
      </c>
      <c r="B851" s="138">
        <f>IF('Time Series Inputs'!A851="","",'Time Series Inputs'!A851)</f>
        <v/>
      </c>
      <c r="C851" s="139">
        <f>IF('Time Series Inputs'!B851="","",'Time Series Inputs'!B851)</f>
        <v/>
      </c>
      <c r="D851" s="139">
        <f>IF('Time Series Inputs'!C851="","",'Time Series Inputs'!C851)</f>
        <v/>
      </c>
      <c r="E851" s="140" t="n"/>
      <c r="F851" s="140" t="n"/>
      <c r="G851" s="140" t="n"/>
      <c r="H851" s="140" t="n"/>
      <c r="I851" s="140" t="n"/>
      <c r="J851" s="140" t="n"/>
      <c r="K851" s="140" t="n"/>
      <c r="L851" s="140" t="n"/>
      <c r="M851" s="140" t="n"/>
      <c r="N851" s="140" t="n"/>
      <c r="O851" s="140" t="n"/>
      <c r="P851" s="140" t="n"/>
      <c r="Q851" s="140" t="n"/>
      <c r="R851" s="140" t="n"/>
      <c r="S851" s="140" t="n"/>
    </row>
    <row customHeight="1" ht="15.75" r="852" s="75">
      <c r="A852" s="137" t="n">
        <v>0.005</v>
      </c>
      <c r="B852" s="138">
        <f>IF('Time Series Inputs'!A852="","",'Time Series Inputs'!A852)</f>
        <v/>
      </c>
      <c r="C852" s="139">
        <f>IF('Time Series Inputs'!B852="","",'Time Series Inputs'!B852)</f>
        <v/>
      </c>
      <c r="D852" s="139">
        <f>IF('Time Series Inputs'!C852="","",'Time Series Inputs'!C852)</f>
        <v/>
      </c>
      <c r="E852" s="140" t="n"/>
      <c r="F852" s="140" t="n"/>
      <c r="G852" s="140" t="n"/>
      <c r="H852" s="140" t="n"/>
      <c r="I852" s="140" t="n"/>
      <c r="J852" s="140" t="n"/>
      <c r="K852" s="140" t="n"/>
      <c r="L852" s="140" t="n"/>
      <c r="M852" s="140" t="n"/>
      <c r="N852" s="140" t="n"/>
      <c r="O852" s="140" t="n"/>
      <c r="P852" s="140" t="n"/>
      <c r="Q852" s="140" t="n"/>
      <c r="R852" s="140" t="n"/>
      <c r="S852" s="140" t="n"/>
    </row>
    <row customHeight="1" ht="15.75" r="853" s="75">
      <c r="A853" s="137" t="n">
        <v>0.005</v>
      </c>
      <c r="B853" s="138">
        <f>IF('Time Series Inputs'!A853="","",'Time Series Inputs'!A853)</f>
        <v/>
      </c>
      <c r="C853" s="139">
        <f>IF('Time Series Inputs'!B853="","",'Time Series Inputs'!B853)</f>
        <v/>
      </c>
      <c r="D853" s="139">
        <f>IF('Time Series Inputs'!C853="","",'Time Series Inputs'!C853)</f>
        <v/>
      </c>
      <c r="E853" s="140" t="n"/>
      <c r="F853" s="140" t="n"/>
      <c r="G853" s="140" t="n"/>
      <c r="H853" s="140" t="n"/>
      <c r="I853" s="140" t="n"/>
      <c r="J853" s="140" t="n"/>
      <c r="K853" s="140" t="n"/>
      <c r="L853" s="140" t="n"/>
      <c r="M853" s="140" t="n"/>
      <c r="N853" s="140" t="n"/>
      <c r="O853" s="140" t="n"/>
      <c r="P853" s="140" t="n"/>
      <c r="Q853" s="140" t="n"/>
      <c r="R853" s="140" t="n"/>
      <c r="S853" s="140" t="n"/>
    </row>
    <row customHeight="1" ht="15.75" r="854" s="75">
      <c r="A854" s="137" t="n">
        <v>0.005</v>
      </c>
      <c r="B854" s="138">
        <f>IF('Time Series Inputs'!A854="","",'Time Series Inputs'!A854)</f>
        <v/>
      </c>
      <c r="C854" s="139">
        <f>IF('Time Series Inputs'!B854="","",'Time Series Inputs'!B854)</f>
        <v/>
      </c>
      <c r="D854" s="139">
        <f>IF('Time Series Inputs'!C854="","",'Time Series Inputs'!C854)</f>
        <v/>
      </c>
      <c r="E854" s="140" t="n"/>
      <c r="F854" s="140" t="n"/>
      <c r="G854" s="140" t="n"/>
      <c r="H854" s="140" t="n"/>
      <c r="I854" s="140" t="n"/>
      <c r="J854" s="140" t="n"/>
      <c r="K854" s="140" t="n"/>
      <c r="L854" s="140" t="n"/>
      <c r="M854" s="140" t="n"/>
      <c r="N854" s="140" t="n"/>
      <c r="O854" s="140" t="n"/>
      <c r="P854" s="140" t="n"/>
      <c r="Q854" s="140" t="n"/>
      <c r="R854" s="140" t="n"/>
      <c r="S854" s="140" t="n"/>
    </row>
    <row customHeight="1" ht="15.75" r="855" s="75">
      <c r="A855" s="137" t="n">
        <v>0.005</v>
      </c>
      <c r="B855" s="138">
        <f>IF('Time Series Inputs'!A855="","",'Time Series Inputs'!A855)</f>
        <v/>
      </c>
      <c r="C855" s="139">
        <f>IF('Time Series Inputs'!B855="","",'Time Series Inputs'!B855)</f>
        <v/>
      </c>
      <c r="D855" s="139">
        <f>IF('Time Series Inputs'!C855="","",'Time Series Inputs'!C855)</f>
        <v/>
      </c>
      <c r="E855" s="140" t="n"/>
      <c r="F855" s="140" t="n"/>
      <c r="G855" s="140" t="n"/>
      <c r="H855" s="140" t="n"/>
      <c r="I855" s="140" t="n"/>
      <c r="J855" s="140" t="n"/>
      <c r="K855" s="140" t="n"/>
      <c r="L855" s="140" t="n"/>
      <c r="M855" s="140" t="n"/>
      <c r="N855" s="140" t="n"/>
      <c r="O855" s="140" t="n"/>
      <c r="P855" s="140" t="n"/>
      <c r="Q855" s="140" t="n"/>
      <c r="R855" s="140" t="n"/>
      <c r="S855" s="140" t="n"/>
    </row>
    <row customHeight="1" ht="15.75" r="856" s="75">
      <c r="A856" s="137" t="n">
        <v>0.005</v>
      </c>
      <c r="B856" s="138">
        <f>IF('Time Series Inputs'!A856="","",'Time Series Inputs'!A856)</f>
        <v/>
      </c>
      <c r="C856" s="139">
        <f>IF('Time Series Inputs'!B856="","",'Time Series Inputs'!B856)</f>
        <v/>
      </c>
      <c r="D856" s="139">
        <f>IF('Time Series Inputs'!C856="","",'Time Series Inputs'!C856)</f>
        <v/>
      </c>
      <c r="E856" s="140" t="n"/>
      <c r="F856" s="140" t="n"/>
      <c r="G856" s="140" t="n"/>
      <c r="H856" s="140" t="n"/>
      <c r="I856" s="140" t="n"/>
      <c r="J856" s="140" t="n"/>
      <c r="K856" s="140" t="n"/>
      <c r="L856" s="140" t="n"/>
      <c r="M856" s="140" t="n"/>
      <c r="N856" s="140" t="n"/>
      <c r="O856" s="140" t="n"/>
      <c r="P856" s="140" t="n"/>
      <c r="Q856" s="140" t="n"/>
      <c r="R856" s="140" t="n"/>
      <c r="S856" s="140" t="n"/>
    </row>
    <row customHeight="1" ht="15.75" r="857" s="75">
      <c r="A857" s="137" t="n">
        <v>0.005</v>
      </c>
      <c r="B857" s="138">
        <f>IF('Time Series Inputs'!A857="","",'Time Series Inputs'!A857)</f>
        <v/>
      </c>
      <c r="C857" s="139">
        <f>IF('Time Series Inputs'!B857="","",'Time Series Inputs'!B857)</f>
        <v/>
      </c>
      <c r="D857" s="139">
        <f>IF('Time Series Inputs'!C857="","",'Time Series Inputs'!C857)</f>
        <v/>
      </c>
      <c r="E857" s="140" t="n"/>
      <c r="F857" s="140" t="n"/>
      <c r="G857" s="140" t="n"/>
      <c r="H857" s="140" t="n"/>
      <c r="I857" s="140" t="n"/>
      <c r="J857" s="140" t="n"/>
      <c r="K857" s="140" t="n"/>
      <c r="L857" s="140" t="n"/>
      <c r="M857" s="140" t="n"/>
      <c r="N857" s="140" t="n"/>
      <c r="O857" s="140" t="n"/>
      <c r="P857" s="140" t="n"/>
      <c r="Q857" s="140" t="n"/>
      <c r="R857" s="140" t="n"/>
      <c r="S857" s="140" t="n"/>
    </row>
    <row customHeight="1" ht="15.75" r="858" s="75">
      <c r="A858" s="137" t="n">
        <v>0.005</v>
      </c>
      <c r="B858" s="138">
        <f>IF('Time Series Inputs'!A858="","",'Time Series Inputs'!A858)</f>
        <v/>
      </c>
      <c r="C858" s="139">
        <f>IF('Time Series Inputs'!B858="","",'Time Series Inputs'!B858)</f>
        <v/>
      </c>
      <c r="D858" s="139">
        <f>IF('Time Series Inputs'!C858="","",'Time Series Inputs'!C858)</f>
        <v/>
      </c>
      <c r="E858" s="140" t="n"/>
      <c r="F858" s="140" t="n"/>
      <c r="G858" s="140" t="n"/>
      <c r="H858" s="140" t="n"/>
      <c r="I858" s="140" t="n"/>
      <c r="J858" s="140" t="n"/>
      <c r="K858" s="140" t="n"/>
      <c r="L858" s="140" t="n"/>
      <c r="M858" s="140" t="n"/>
      <c r="N858" s="140" t="n"/>
      <c r="O858" s="140" t="n"/>
      <c r="P858" s="140" t="n"/>
      <c r="Q858" s="140" t="n"/>
      <c r="R858" s="140" t="n"/>
      <c r="S858" s="140" t="n"/>
    </row>
    <row customHeight="1" ht="15.75" r="859" s="75">
      <c r="A859" s="137" t="n">
        <v>0.005</v>
      </c>
      <c r="B859" s="138">
        <f>IF('Time Series Inputs'!A859="","",'Time Series Inputs'!A859)</f>
        <v/>
      </c>
      <c r="C859" s="139">
        <f>IF('Time Series Inputs'!B859="","",'Time Series Inputs'!B859)</f>
        <v/>
      </c>
      <c r="D859" s="139">
        <f>IF('Time Series Inputs'!C859="","",'Time Series Inputs'!C859)</f>
        <v/>
      </c>
      <c r="E859" s="140" t="n"/>
      <c r="F859" s="140" t="n"/>
      <c r="G859" s="140" t="n"/>
      <c r="H859" s="140" t="n"/>
      <c r="I859" s="140" t="n"/>
      <c r="J859" s="140" t="n"/>
      <c r="K859" s="140" t="n"/>
      <c r="L859" s="140" t="n"/>
      <c r="M859" s="140" t="n"/>
      <c r="N859" s="140" t="n"/>
      <c r="O859" s="140" t="n"/>
      <c r="P859" s="140" t="n"/>
      <c r="Q859" s="140" t="n"/>
      <c r="R859" s="140" t="n"/>
      <c r="S859" s="140" t="n"/>
    </row>
    <row customHeight="1" ht="15.75" r="860" s="75">
      <c r="A860" s="137" t="n">
        <v>0.005</v>
      </c>
      <c r="B860" s="138">
        <f>IF('Time Series Inputs'!A860="","",'Time Series Inputs'!A860)</f>
        <v/>
      </c>
      <c r="C860" s="139">
        <f>IF('Time Series Inputs'!B860="","",'Time Series Inputs'!B860)</f>
        <v/>
      </c>
      <c r="D860" s="139">
        <f>IF('Time Series Inputs'!C860="","",'Time Series Inputs'!C860)</f>
        <v/>
      </c>
      <c r="E860" s="140" t="n"/>
      <c r="F860" s="140" t="n"/>
      <c r="G860" s="140" t="n"/>
      <c r="H860" s="140" t="n"/>
      <c r="I860" s="140" t="n"/>
      <c r="J860" s="140" t="n"/>
      <c r="K860" s="140" t="n"/>
      <c r="L860" s="140" t="n"/>
      <c r="M860" s="140" t="n"/>
      <c r="N860" s="140" t="n"/>
      <c r="O860" s="140" t="n"/>
      <c r="P860" s="140" t="n"/>
      <c r="Q860" s="140" t="n"/>
      <c r="R860" s="140" t="n"/>
      <c r="S860" s="140" t="n"/>
    </row>
    <row customHeight="1" ht="15.75" r="861" s="75">
      <c r="A861" s="137" t="n">
        <v>0.005</v>
      </c>
      <c r="B861" s="138">
        <f>IF('Time Series Inputs'!A861="","",'Time Series Inputs'!A861)</f>
        <v/>
      </c>
      <c r="C861" s="139">
        <f>IF('Time Series Inputs'!B861="","",'Time Series Inputs'!B861)</f>
        <v/>
      </c>
      <c r="D861" s="139">
        <f>IF('Time Series Inputs'!C861="","",'Time Series Inputs'!C861)</f>
        <v/>
      </c>
      <c r="E861" s="140" t="n"/>
      <c r="F861" s="140" t="n"/>
      <c r="G861" s="140" t="n"/>
      <c r="H861" s="140" t="n"/>
      <c r="I861" s="140" t="n"/>
      <c r="J861" s="140" t="n"/>
      <c r="K861" s="140" t="n"/>
      <c r="L861" s="140" t="n"/>
      <c r="M861" s="140" t="n"/>
      <c r="N861" s="140" t="n"/>
      <c r="O861" s="140" t="n"/>
      <c r="P861" s="140" t="n"/>
      <c r="Q861" s="140" t="n"/>
      <c r="R861" s="140" t="n"/>
      <c r="S861" s="140" t="n"/>
    </row>
    <row customHeight="1" ht="15.75" r="862" s="75">
      <c r="A862" s="137" t="n">
        <v>0.005</v>
      </c>
      <c r="B862" s="138">
        <f>IF('Time Series Inputs'!A862="","",'Time Series Inputs'!A862)</f>
        <v/>
      </c>
      <c r="C862" s="139">
        <f>IF('Time Series Inputs'!B862="","",'Time Series Inputs'!B862)</f>
        <v/>
      </c>
      <c r="D862" s="139">
        <f>IF('Time Series Inputs'!C862="","",'Time Series Inputs'!C862)</f>
        <v/>
      </c>
      <c r="E862" s="140" t="n"/>
      <c r="F862" s="140" t="n"/>
      <c r="G862" s="140" t="n"/>
      <c r="H862" s="140" t="n"/>
      <c r="I862" s="140" t="n"/>
      <c r="J862" s="140" t="n"/>
      <c r="K862" s="140" t="n"/>
      <c r="L862" s="140" t="n"/>
      <c r="M862" s="140" t="n"/>
      <c r="N862" s="140" t="n"/>
      <c r="O862" s="140" t="n"/>
      <c r="P862" s="140" t="n"/>
      <c r="Q862" s="140" t="n"/>
      <c r="R862" s="140" t="n"/>
      <c r="S862" s="140" t="n"/>
    </row>
    <row customHeight="1" ht="15.75" r="863" s="75">
      <c r="A863" s="137" t="n">
        <v>0.005</v>
      </c>
      <c r="B863" s="138">
        <f>IF('Time Series Inputs'!A863="","",'Time Series Inputs'!A863)</f>
        <v/>
      </c>
      <c r="C863" s="139">
        <f>IF('Time Series Inputs'!B863="","",'Time Series Inputs'!B863)</f>
        <v/>
      </c>
      <c r="D863" s="139">
        <f>IF('Time Series Inputs'!C863="","",'Time Series Inputs'!C863)</f>
        <v/>
      </c>
      <c r="E863" s="140" t="n"/>
      <c r="F863" s="140" t="n"/>
      <c r="G863" s="140" t="n"/>
      <c r="H863" s="140" t="n"/>
      <c r="I863" s="140" t="n"/>
      <c r="J863" s="140" t="n"/>
      <c r="K863" s="140" t="n"/>
      <c r="L863" s="140" t="n"/>
      <c r="M863" s="140" t="n"/>
      <c r="N863" s="140" t="n"/>
      <c r="O863" s="140" t="n"/>
      <c r="P863" s="140" t="n"/>
      <c r="Q863" s="140" t="n"/>
      <c r="R863" s="140" t="n"/>
      <c r="S863" s="140" t="n"/>
    </row>
    <row customHeight="1" ht="15.75" r="864" s="75">
      <c r="A864" s="137" t="n">
        <v>0.005</v>
      </c>
      <c r="B864" s="138">
        <f>IF('Time Series Inputs'!A864="","",'Time Series Inputs'!A864)</f>
        <v/>
      </c>
      <c r="C864" s="139">
        <f>IF('Time Series Inputs'!B864="","",'Time Series Inputs'!B864)</f>
        <v/>
      </c>
      <c r="D864" s="139">
        <f>IF('Time Series Inputs'!C864="","",'Time Series Inputs'!C864)</f>
        <v/>
      </c>
      <c r="E864" s="140" t="n"/>
      <c r="F864" s="140" t="n"/>
      <c r="G864" s="140" t="n"/>
      <c r="H864" s="140" t="n"/>
      <c r="I864" s="140" t="n"/>
      <c r="J864" s="140" t="n"/>
      <c r="K864" s="140" t="n"/>
      <c r="L864" s="140" t="n"/>
      <c r="M864" s="140" t="n"/>
      <c r="N864" s="140" t="n"/>
      <c r="O864" s="140" t="n"/>
      <c r="P864" s="140" t="n"/>
      <c r="Q864" s="140" t="n"/>
      <c r="R864" s="140" t="n"/>
      <c r="S864" s="140" t="n"/>
    </row>
    <row customHeight="1" ht="15.75" r="865" s="75">
      <c r="A865" s="137" t="n">
        <v>0.005</v>
      </c>
      <c r="B865" s="138">
        <f>IF('Time Series Inputs'!A865="","",'Time Series Inputs'!A865)</f>
        <v/>
      </c>
      <c r="C865" s="139">
        <f>IF('Time Series Inputs'!B865="","",'Time Series Inputs'!B865)</f>
        <v/>
      </c>
      <c r="D865" s="139">
        <f>IF('Time Series Inputs'!C865="","",'Time Series Inputs'!C865)</f>
        <v/>
      </c>
      <c r="E865" s="140" t="n"/>
      <c r="F865" s="140" t="n"/>
      <c r="G865" s="140" t="n"/>
      <c r="H865" s="140" t="n"/>
      <c r="I865" s="140" t="n"/>
      <c r="J865" s="140" t="n"/>
      <c r="K865" s="140" t="n"/>
      <c r="L865" s="140" t="n"/>
      <c r="M865" s="140" t="n"/>
      <c r="N865" s="140" t="n"/>
      <c r="O865" s="140" t="n"/>
      <c r="P865" s="140" t="n"/>
      <c r="Q865" s="140" t="n"/>
      <c r="R865" s="140" t="n"/>
      <c r="S865" s="140" t="n"/>
    </row>
    <row customHeight="1" ht="15.75" r="866" s="75">
      <c r="A866" s="137" t="n">
        <v>0.005</v>
      </c>
      <c r="B866" s="138">
        <f>IF('Time Series Inputs'!A866="","",'Time Series Inputs'!A866)</f>
        <v/>
      </c>
      <c r="C866" s="139">
        <f>IF('Time Series Inputs'!B866="","",'Time Series Inputs'!B866)</f>
        <v/>
      </c>
      <c r="D866" s="139">
        <f>IF('Time Series Inputs'!C866="","",'Time Series Inputs'!C866)</f>
        <v/>
      </c>
      <c r="E866" s="140" t="n"/>
      <c r="F866" s="140" t="n"/>
      <c r="G866" s="140" t="n"/>
      <c r="H866" s="140" t="n"/>
      <c r="I866" s="140" t="n"/>
      <c r="J866" s="140" t="n"/>
      <c r="K866" s="140" t="n"/>
      <c r="L866" s="140" t="n"/>
      <c r="M866" s="140" t="n"/>
      <c r="N866" s="140" t="n"/>
      <c r="O866" s="140" t="n"/>
      <c r="P866" s="140" t="n"/>
      <c r="Q866" s="140" t="n"/>
      <c r="R866" s="140" t="n"/>
      <c r="S866" s="140" t="n"/>
    </row>
    <row customHeight="1" ht="15.75" r="867" s="75">
      <c r="A867" s="137" t="n">
        <v>0.005</v>
      </c>
      <c r="B867" s="138">
        <f>IF('Time Series Inputs'!A867="","",'Time Series Inputs'!A867)</f>
        <v/>
      </c>
      <c r="C867" s="139">
        <f>IF('Time Series Inputs'!B867="","",'Time Series Inputs'!B867)</f>
        <v/>
      </c>
      <c r="D867" s="139">
        <f>IF('Time Series Inputs'!C867="","",'Time Series Inputs'!C867)</f>
        <v/>
      </c>
      <c r="E867" s="140" t="n"/>
      <c r="F867" s="140" t="n"/>
      <c r="G867" s="140" t="n"/>
      <c r="H867" s="140" t="n"/>
      <c r="I867" s="140" t="n"/>
      <c r="J867" s="140" t="n"/>
      <c r="K867" s="140" t="n"/>
      <c r="L867" s="140" t="n"/>
      <c r="M867" s="140" t="n"/>
      <c r="N867" s="140" t="n"/>
      <c r="O867" s="140" t="n"/>
      <c r="P867" s="140" t="n"/>
      <c r="Q867" s="140" t="n"/>
      <c r="R867" s="140" t="n"/>
      <c r="S867" s="140" t="n"/>
    </row>
    <row customHeight="1" ht="15.75" r="868" s="75">
      <c r="A868" s="137" t="n">
        <v>0.005</v>
      </c>
      <c r="B868" s="138">
        <f>IF('Time Series Inputs'!A868="","",'Time Series Inputs'!A868)</f>
        <v/>
      </c>
      <c r="C868" s="139">
        <f>IF('Time Series Inputs'!B868="","",'Time Series Inputs'!B868)</f>
        <v/>
      </c>
      <c r="D868" s="139">
        <f>IF('Time Series Inputs'!C868="","",'Time Series Inputs'!C868)</f>
        <v/>
      </c>
      <c r="E868" s="140" t="n"/>
      <c r="F868" s="140" t="n"/>
      <c r="G868" s="140" t="n"/>
      <c r="H868" s="140" t="n"/>
      <c r="I868" s="140" t="n"/>
      <c r="J868" s="140" t="n"/>
      <c r="K868" s="140" t="n"/>
      <c r="L868" s="140" t="n"/>
      <c r="M868" s="140" t="n"/>
      <c r="N868" s="140" t="n"/>
      <c r="O868" s="140" t="n"/>
      <c r="P868" s="140" t="n"/>
      <c r="Q868" s="140" t="n"/>
      <c r="R868" s="140" t="n"/>
      <c r="S868" s="140" t="n"/>
    </row>
    <row customHeight="1" ht="15.75" r="869" s="75">
      <c r="A869" s="137" t="n">
        <v>0.005</v>
      </c>
      <c r="B869" s="138">
        <f>IF('Time Series Inputs'!A869="","",'Time Series Inputs'!A869)</f>
        <v/>
      </c>
      <c r="C869" s="139">
        <f>IF('Time Series Inputs'!B869="","",'Time Series Inputs'!B869)</f>
        <v/>
      </c>
      <c r="D869" s="139">
        <f>IF('Time Series Inputs'!C869="","",'Time Series Inputs'!C869)</f>
        <v/>
      </c>
      <c r="E869" s="140" t="n"/>
      <c r="F869" s="140" t="n"/>
      <c r="G869" s="140" t="n"/>
      <c r="H869" s="140" t="n"/>
      <c r="I869" s="140" t="n"/>
      <c r="J869" s="140" t="n"/>
      <c r="K869" s="140" t="n"/>
      <c r="L869" s="140" t="n"/>
      <c r="M869" s="140" t="n"/>
      <c r="N869" s="140" t="n"/>
      <c r="O869" s="140" t="n"/>
      <c r="P869" s="140" t="n"/>
      <c r="Q869" s="140" t="n"/>
      <c r="R869" s="140" t="n"/>
      <c r="S869" s="140" t="n"/>
    </row>
    <row customHeight="1" ht="15.75" r="870" s="75">
      <c r="A870" s="137" t="n">
        <v>0.005</v>
      </c>
      <c r="B870" s="138">
        <f>IF('Time Series Inputs'!A870="","",'Time Series Inputs'!A870)</f>
        <v/>
      </c>
      <c r="C870" s="139">
        <f>IF('Time Series Inputs'!B870="","",'Time Series Inputs'!B870)</f>
        <v/>
      </c>
      <c r="D870" s="139">
        <f>IF('Time Series Inputs'!C870="","",'Time Series Inputs'!C870)</f>
        <v/>
      </c>
      <c r="E870" s="140" t="n"/>
      <c r="F870" s="140" t="n"/>
      <c r="G870" s="140" t="n"/>
      <c r="H870" s="140" t="n"/>
      <c r="I870" s="140" t="n"/>
      <c r="J870" s="140" t="n"/>
      <c r="K870" s="140" t="n"/>
      <c r="L870" s="140" t="n"/>
      <c r="M870" s="140" t="n"/>
      <c r="N870" s="140" t="n"/>
      <c r="O870" s="140" t="n"/>
      <c r="P870" s="140" t="n"/>
      <c r="Q870" s="140" t="n"/>
      <c r="R870" s="140" t="n"/>
      <c r="S870" s="140" t="n"/>
    </row>
    <row customHeight="1" ht="15.75" r="871" s="75">
      <c r="A871" s="137" t="n">
        <v>0.005</v>
      </c>
      <c r="B871" s="138">
        <f>IF('Time Series Inputs'!A871="","",'Time Series Inputs'!A871)</f>
        <v/>
      </c>
      <c r="C871" s="139">
        <f>IF('Time Series Inputs'!B871="","",'Time Series Inputs'!B871)</f>
        <v/>
      </c>
      <c r="D871" s="139">
        <f>IF('Time Series Inputs'!C871="","",'Time Series Inputs'!C871)</f>
        <v/>
      </c>
      <c r="E871" s="140" t="n"/>
      <c r="F871" s="140" t="n"/>
      <c r="G871" s="140" t="n"/>
      <c r="H871" s="140" t="n"/>
      <c r="I871" s="140" t="n"/>
      <c r="J871" s="140" t="n"/>
      <c r="K871" s="140" t="n"/>
      <c r="L871" s="140" t="n"/>
      <c r="M871" s="140" t="n"/>
      <c r="N871" s="140" t="n"/>
      <c r="O871" s="140" t="n"/>
      <c r="P871" s="140" t="n"/>
      <c r="Q871" s="140" t="n"/>
      <c r="R871" s="140" t="n"/>
      <c r="S871" s="140" t="n"/>
    </row>
    <row customHeight="1" ht="15.75" r="872" s="75">
      <c r="A872" s="137" t="n">
        <v>0.005</v>
      </c>
      <c r="B872" s="138">
        <f>IF('Time Series Inputs'!A872="","",'Time Series Inputs'!A872)</f>
        <v/>
      </c>
      <c r="C872" s="139">
        <f>IF('Time Series Inputs'!B872="","",'Time Series Inputs'!B872)</f>
        <v/>
      </c>
      <c r="D872" s="139">
        <f>IF('Time Series Inputs'!C872="","",'Time Series Inputs'!C872)</f>
        <v/>
      </c>
      <c r="E872" s="140" t="n"/>
      <c r="F872" s="140" t="n"/>
      <c r="G872" s="140" t="n"/>
      <c r="H872" s="140" t="n"/>
      <c r="I872" s="140" t="n"/>
      <c r="J872" s="140" t="n"/>
      <c r="K872" s="140" t="n"/>
      <c r="L872" s="140" t="n"/>
      <c r="M872" s="140" t="n"/>
      <c r="N872" s="140" t="n"/>
      <c r="O872" s="140" t="n"/>
      <c r="P872" s="140" t="n"/>
      <c r="Q872" s="140" t="n"/>
      <c r="R872" s="140" t="n"/>
      <c r="S872" s="140" t="n"/>
    </row>
    <row customHeight="1" ht="15.75" r="873" s="75">
      <c r="A873" s="137" t="n">
        <v>0.005</v>
      </c>
      <c r="B873" s="138">
        <f>IF('Time Series Inputs'!A873="","",'Time Series Inputs'!A873)</f>
        <v/>
      </c>
      <c r="C873" s="139">
        <f>IF('Time Series Inputs'!B873="","",'Time Series Inputs'!B873)</f>
        <v/>
      </c>
      <c r="D873" s="139">
        <f>IF('Time Series Inputs'!C873="","",'Time Series Inputs'!C873)</f>
        <v/>
      </c>
      <c r="E873" s="140" t="n"/>
      <c r="F873" s="140" t="n"/>
      <c r="G873" s="140" t="n"/>
      <c r="H873" s="140" t="n"/>
      <c r="I873" s="140" t="n"/>
      <c r="J873" s="140" t="n"/>
      <c r="K873" s="140" t="n"/>
      <c r="L873" s="140" t="n"/>
      <c r="M873" s="140" t="n"/>
      <c r="N873" s="140" t="n"/>
      <c r="O873" s="140" t="n"/>
      <c r="P873" s="140" t="n"/>
      <c r="Q873" s="140" t="n"/>
      <c r="R873" s="140" t="n"/>
      <c r="S873" s="140" t="n"/>
    </row>
    <row customHeight="1" ht="15.75" r="874" s="75">
      <c r="A874" s="137" t="n">
        <v>0.005</v>
      </c>
      <c r="B874" s="138">
        <f>IF('Time Series Inputs'!A874="","",'Time Series Inputs'!A874)</f>
        <v/>
      </c>
      <c r="C874" s="139">
        <f>IF('Time Series Inputs'!B874="","",'Time Series Inputs'!B874)</f>
        <v/>
      </c>
      <c r="D874" s="139">
        <f>IF('Time Series Inputs'!C874="","",'Time Series Inputs'!C874)</f>
        <v/>
      </c>
      <c r="E874" s="140" t="n"/>
      <c r="F874" s="140" t="n"/>
      <c r="G874" s="140" t="n"/>
      <c r="H874" s="140" t="n"/>
      <c r="I874" s="140" t="n"/>
      <c r="J874" s="140" t="n"/>
      <c r="K874" s="140" t="n"/>
      <c r="L874" s="140" t="n"/>
      <c r="M874" s="140" t="n"/>
      <c r="N874" s="140" t="n"/>
      <c r="O874" s="140" t="n"/>
      <c r="P874" s="140" t="n"/>
      <c r="Q874" s="140" t="n"/>
      <c r="R874" s="140" t="n"/>
      <c r="S874" s="140" t="n"/>
    </row>
    <row customHeight="1" ht="15.75" r="875" s="75">
      <c r="A875" s="137" t="n">
        <v>0.005</v>
      </c>
      <c r="B875" s="138">
        <f>IF('Time Series Inputs'!A875="","",'Time Series Inputs'!A875)</f>
        <v/>
      </c>
      <c r="C875" s="139">
        <f>IF('Time Series Inputs'!B875="","",'Time Series Inputs'!B875)</f>
        <v/>
      </c>
      <c r="D875" s="139">
        <f>IF('Time Series Inputs'!C875="","",'Time Series Inputs'!C875)</f>
        <v/>
      </c>
      <c r="E875" s="140" t="n"/>
      <c r="F875" s="140" t="n"/>
      <c r="G875" s="140" t="n"/>
      <c r="H875" s="140" t="n"/>
      <c r="I875" s="140" t="n"/>
      <c r="J875" s="140" t="n"/>
      <c r="K875" s="140" t="n"/>
      <c r="L875" s="140" t="n"/>
      <c r="M875" s="140" t="n"/>
      <c r="N875" s="140" t="n"/>
      <c r="O875" s="140" t="n"/>
      <c r="P875" s="140" t="n"/>
      <c r="Q875" s="140" t="n"/>
      <c r="R875" s="140" t="n"/>
      <c r="S875" s="140" t="n"/>
    </row>
    <row customHeight="1" ht="15.75" r="876" s="75">
      <c r="A876" s="137" t="n">
        <v>0.005</v>
      </c>
      <c r="B876" s="138">
        <f>IF('Time Series Inputs'!A876="","",'Time Series Inputs'!A876)</f>
        <v/>
      </c>
      <c r="C876" s="139">
        <f>IF('Time Series Inputs'!B876="","",'Time Series Inputs'!B876)</f>
        <v/>
      </c>
      <c r="D876" s="139">
        <f>IF('Time Series Inputs'!C876="","",'Time Series Inputs'!C876)</f>
        <v/>
      </c>
      <c r="E876" s="140" t="n"/>
      <c r="F876" s="140" t="n"/>
      <c r="G876" s="140" t="n"/>
      <c r="H876" s="140" t="n"/>
      <c r="I876" s="140" t="n"/>
      <c r="J876" s="140" t="n"/>
      <c r="K876" s="140" t="n"/>
      <c r="L876" s="140" t="n"/>
      <c r="M876" s="140" t="n"/>
      <c r="N876" s="140" t="n"/>
      <c r="O876" s="140" t="n"/>
      <c r="P876" s="140" t="n"/>
      <c r="Q876" s="140" t="n"/>
      <c r="R876" s="140" t="n"/>
      <c r="S876" s="140" t="n"/>
    </row>
    <row customHeight="1" ht="15.75" r="877" s="75">
      <c r="A877" s="137" t="n">
        <v>0.005</v>
      </c>
      <c r="B877" s="138">
        <f>IF('Time Series Inputs'!A877="","",'Time Series Inputs'!A877)</f>
        <v/>
      </c>
      <c r="C877" s="139">
        <f>IF('Time Series Inputs'!B877="","",'Time Series Inputs'!B877)</f>
        <v/>
      </c>
      <c r="D877" s="139">
        <f>IF('Time Series Inputs'!C877="","",'Time Series Inputs'!C877)</f>
        <v/>
      </c>
      <c r="E877" s="140" t="n"/>
      <c r="F877" s="140" t="n"/>
      <c r="G877" s="140" t="n"/>
      <c r="H877" s="140" t="n"/>
      <c r="I877" s="140" t="n"/>
      <c r="J877" s="140" t="n"/>
      <c r="K877" s="140" t="n"/>
      <c r="L877" s="140" t="n"/>
      <c r="M877" s="140" t="n"/>
      <c r="N877" s="140" t="n"/>
      <c r="O877" s="140" t="n"/>
      <c r="P877" s="140" t="n"/>
      <c r="Q877" s="140" t="n"/>
      <c r="R877" s="140" t="n"/>
      <c r="S877" s="140" t="n"/>
    </row>
    <row customHeight="1" ht="15.75" r="878" s="75">
      <c r="A878" s="137" t="n">
        <v>0.005</v>
      </c>
      <c r="B878" s="138">
        <f>IF('Time Series Inputs'!A878="","",'Time Series Inputs'!A878)</f>
        <v/>
      </c>
      <c r="C878" s="139">
        <f>IF('Time Series Inputs'!B878="","",'Time Series Inputs'!B878)</f>
        <v/>
      </c>
      <c r="D878" s="139">
        <f>IF('Time Series Inputs'!C878="","",'Time Series Inputs'!C878)</f>
        <v/>
      </c>
      <c r="E878" s="140" t="n"/>
      <c r="F878" s="140" t="n"/>
      <c r="G878" s="140" t="n"/>
      <c r="H878" s="140" t="n"/>
      <c r="I878" s="140" t="n"/>
      <c r="J878" s="140" t="n"/>
      <c r="K878" s="140" t="n"/>
      <c r="L878" s="140" t="n"/>
      <c r="M878" s="140" t="n"/>
      <c r="N878" s="140" t="n"/>
      <c r="O878" s="140" t="n"/>
      <c r="P878" s="140" t="n"/>
      <c r="Q878" s="140" t="n"/>
      <c r="R878" s="140" t="n"/>
      <c r="S878" s="140" t="n"/>
    </row>
    <row customHeight="1" ht="15.75" r="879" s="75">
      <c r="A879" s="137" t="n">
        <v>0.005</v>
      </c>
      <c r="B879" s="138">
        <f>IF('Time Series Inputs'!A879="","",'Time Series Inputs'!A879)</f>
        <v/>
      </c>
      <c r="C879" s="139">
        <f>IF('Time Series Inputs'!B879="","",'Time Series Inputs'!B879)</f>
        <v/>
      </c>
      <c r="D879" s="139">
        <f>IF('Time Series Inputs'!C879="","",'Time Series Inputs'!C879)</f>
        <v/>
      </c>
      <c r="E879" s="140" t="n"/>
      <c r="F879" s="140" t="n"/>
      <c r="G879" s="140" t="n"/>
      <c r="H879" s="140" t="n"/>
      <c r="I879" s="140" t="n"/>
      <c r="J879" s="140" t="n"/>
      <c r="K879" s="140" t="n"/>
      <c r="L879" s="140" t="n"/>
      <c r="M879" s="140" t="n"/>
      <c r="N879" s="140" t="n"/>
      <c r="O879" s="140" t="n"/>
      <c r="P879" s="140" t="n"/>
      <c r="Q879" s="140" t="n"/>
      <c r="R879" s="140" t="n"/>
      <c r="S879" s="140" t="n"/>
    </row>
    <row customHeight="1" ht="15.75" r="880" s="75">
      <c r="A880" s="137" t="n">
        <v>0.005</v>
      </c>
      <c r="B880" s="138">
        <f>IF('Time Series Inputs'!A880="","",'Time Series Inputs'!A880)</f>
        <v/>
      </c>
      <c r="C880" s="139">
        <f>IF('Time Series Inputs'!B880="","",'Time Series Inputs'!B880)</f>
        <v/>
      </c>
      <c r="D880" s="139">
        <f>IF('Time Series Inputs'!C880="","",'Time Series Inputs'!C880)</f>
        <v/>
      </c>
      <c r="E880" s="140" t="n"/>
      <c r="F880" s="140" t="n"/>
      <c r="G880" s="140" t="n"/>
      <c r="H880" s="140" t="n"/>
      <c r="I880" s="140" t="n"/>
      <c r="J880" s="140" t="n"/>
      <c r="K880" s="140" t="n"/>
      <c r="L880" s="140" t="n"/>
      <c r="M880" s="140" t="n"/>
      <c r="N880" s="140" t="n"/>
      <c r="O880" s="140" t="n"/>
      <c r="P880" s="140" t="n"/>
      <c r="Q880" s="140" t="n"/>
      <c r="R880" s="140" t="n"/>
      <c r="S880" s="140" t="n"/>
    </row>
    <row customHeight="1" ht="15.75" r="881" s="75">
      <c r="A881" s="137" t="n">
        <v>0.005</v>
      </c>
      <c r="B881" s="138">
        <f>IF('Time Series Inputs'!A881="","",'Time Series Inputs'!A881)</f>
        <v/>
      </c>
      <c r="C881" s="139">
        <f>IF('Time Series Inputs'!B881="","",'Time Series Inputs'!B881)</f>
        <v/>
      </c>
      <c r="D881" s="139">
        <f>IF('Time Series Inputs'!C881="","",'Time Series Inputs'!C881)</f>
        <v/>
      </c>
      <c r="E881" s="140" t="n"/>
      <c r="F881" s="140" t="n"/>
      <c r="G881" s="140" t="n"/>
      <c r="H881" s="140" t="n"/>
      <c r="I881" s="140" t="n"/>
      <c r="J881" s="140" t="n"/>
      <c r="K881" s="140" t="n"/>
      <c r="L881" s="140" t="n"/>
      <c r="M881" s="140" t="n"/>
      <c r="N881" s="140" t="n"/>
      <c r="O881" s="140" t="n"/>
      <c r="P881" s="140" t="n"/>
      <c r="Q881" s="140" t="n"/>
      <c r="R881" s="140" t="n"/>
      <c r="S881" s="140" t="n"/>
    </row>
    <row customHeight="1" ht="15.75" r="882" s="75">
      <c r="A882" s="137" t="n">
        <v>0.005</v>
      </c>
      <c r="B882" s="138">
        <f>IF('Time Series Inputs'!A882="","",'Time Series Inputs'!A882)</f>
        <v/>
      </c>
      <c r="C882" s="139">
        <f>IF('Time Series Inputs'!B882="","",'Time Series Inputs'!B882)</f>
        <v/>
      </c>
      <c r="D882" s="139">
        <f>IF('Time Series Inputs'!C882="","",'Time Series Inputs'!C882)</f>
        <v/>
      </c>
      <c r="E882" s="140" t="n"/>
      <c r="F882" s="140" t="n"/>
      <c r="G882" s="140" t="n"/>
      <c r="H882" s="140" t="n"/>
      <c r="I882" s="140" t="n"/>
      <c r="J882" s="140" t="n"/>
      <c r="K882" s="140" t="n"/>
      <c r="L882" s="140" t="n"/>
      <c r="M882" s="140" t="n"/>
      <c r="N882" s="140" t="n"/>
      <c r="O882" s="140" t="n"/>
      <c r="P882" s="140" t="n"/>
      <c r="Q882" s="140" t="n"/>
      <c r="R882" s="140" t="n"/>
      <c r="S882" s="140" t="n"/>
    </row>
    <row customHeight="1" ht="15.75" r="883" s="75">
      <c r="A883" s="137" t="n">
        <v>0.005</v>
      </c>
      <c r="B883" s="138">
        <f>IF('Time Series Inputs'!A883="","",'Time Series Inputs'!A883)</f>
        <v/>
      </c>
      <c r="C883" s="139">
        <f>IF('Time Series Inputs'!B883="","",'Time Series Inputs'!B883)</f>
        <v/>
      </c>
      <c r="D883" s="139">
        <f>IF('Time Series Inputs'!C883="","",'Time Series Inputs'!C883)</f>
        <v/>
      </c>
      <c r="E883" s="140" t="n"/>
      <c r="F883" s="140" t="n"/>
      <c r="G883" s="140" t="n"/>
      <c r="H883" s="140" t="n"/>
      <c r="I883" s="140" t="n"/>
      <c r="J883" s="140" t="n"/>
      <c r="K883" s="140" t="n"/>
      <c r="L883" s="140" t="n"/>
      <c r="M883" s="140" t="n"/>
      <c r="N883" s="140" t="n"/>
      <c r="O883" s="140" t="n"/>
      <c r="P883" s="140" t="n"/>
      <c r="Q883" s="140" t="n"/>
      <c r="R883" s="140" t="n"/>
      <c r="S883" s="140" t="n"/>
    </row>
    <row customHeight="1" ht="15.75" r="884" s="75">
      <c r="A884" s="137" t="n">
        <v>0.005</v>
      </c>
      <c r="B884" s="138">
        <f>IF('Time Series Inputs'!A884="","",'Time Series Inputs'!A884)</f>
        <v/>
      </c>
      <c r="C884" s="139">
        <f>IF('Time Series Inputs'!B884="","",'Time Series Inputs'!B884)</f>
        <v/>
      </c>
      <c r="D884" s="139">
        <f>IF('Time Series Inputs'!C884="","",'Time Series Inputs'!C884)</f>
        <v/>
      </c>
      <c r="E884" s="140" t="n"/>
      <c r="F884" s="140" t="n"/>
      <c r="G884" s="140" t="n"/>
      <c r="H884" s="140" t="n"/>
      <c r="I884" s="140" t="n"/>
      <c r="J884" s="140" t="n"/>
      <c r="K884" s="140" t="n"/>
      <c r="L884" s="140" t="n"/>
      <c r="M884" s="140" t="n"/>
      <c r="N884" s="140" t="n"/>
      <c r="O884" s="140" t="n"/>
      <c r="P884" s="140" t="n"/>
      <c r="Q884" s="140" t="n"/>
      <c r="R884" s="140" t="n"/>
      <c r="S884" s="140" t="n"/>
    </row>
    <row customHeight="1" ht="15.75" r="885" s="75">
      <c r="A885" s="137" t="n">
        <v>0.005</v>
      </c>
      <c r="B885" s="138">
        <f>IF('Time Series Inputs'!A885="","",'Time Series Inputs'!A885)</f>
        <v/>
      </c>
      <c r="C885" s="139">
        <f>IF('Time Series Inputs'!B885="","",'Time Series Inputs'!B885)</f>
        <v/>
      </c>
      <c r="D885" s="139">
        <f>IF('Time Series Inputs'!C885="","",'Time Series Inputs'!C885)</f>
        <v/>
      </c>
      <c r="E885" s="140" t="n"/>
      <c r="F885" s="140" t="n"/>
      <c r="G885" s="140" t="n"/>
      <c r="H885" s="140" t="n"/>
      <c r="I885" s="140" t="n"/>
      <c r="J885" s="140" t="n"/>
      <c r="K885" s="140" t="n"/>
      <c r="L885" s="140" t="n"/>
      <c r="M885" s="140" t="n"/>
      <c r="N885" s="140" t="n"/>
      <c r="O885" s="140" t="n"/>
      <c r="P885" s="140" t="n"/>
      <c r="Q885" s="140" t="n"/>
      <c r="R885" s="140" t="n"/>
      <c r="S885" s="140" t="n"/>
    </row>
    <row customHeight="1" ht="15.75" r="886" s="75">
      <c r="A886" s="137" t="n">
        <v>0.005</v>
      </c>
      <c r="B886" s="138">
        <f>IF('Time Series Inputs'!A886="","",'Time Series Inputs'!A886)</f>
        <v/>
      </c>
      <c r="C886" s="139">
        <f>IF('Time Series Inputs'!B886="","",'Time Series Inputs'!B886)</f>
        <v/>
      </c>
      <c r="D886" s="139">
        <f>IF('Time Series Inputs'!C886="","",'Time Series Inputs'!C886)</f>
        <v/>
      </c>
      <c r="E886" s="140" t="n"/>
      <c r="F886" s="140" t="n"/>
      <c r="G886" s="140" t="n"/>
      <c r="H886" s="140" t="n"/>
      <c r="I886" s="140" t="n"/>
      <c r="J886" s="140" t="n"/>
      <c r="K886" s="140" t="n"/>
      <c r="L886" s="140" t="n"/>
      <c r="M886" s="140" t="n"/>
      <c r="N886" s="140" t="n"/>
      <c r="O886" s="140" t="n"/>
      <c r="P886" s="140" t="n"/>
      <c r="Q886" s="140" t="n"/>
      <c r="R886" s="140" t="n"/>
      <c r="S886" s="140" t="n"/>
    </row>
    <row customHeight="1" ht="15.75" r="887" s="75">
      <c r="A887" s="137" t="n">
        <v>0.005</v>
      </c>
      <c r="B887" s="138">
        <f>IF('Time Series Inputs'!A887="","",'Time Series Inputs'!A887)</f>
        <v/>
      </c>
      <c r="C887" s="139">
        <f>IF('Time Series Inputs'!B887="","",'Time Series Inputs'!B887)</f>
        <v/>
      </c>
      <c r="D887" s="139">
        <f>IF('Time Series Inputs'!C887="","",'Time Series Inputs'!C887)</f>
        <v/>
      </c>
      <c r="E887" s="140" t="n"/>
      <c r="F887" s="140" t="n"/>
      <c r="G887" s="140" t="n"/>
      <c r="H887" s="140" t="n"/>
      <c r="I887" s="140" t="n"/>
      <c r="J887" s="140" t="n"/>
      <c r="K887" s="140" t="n"/>
      <c r="L887" s="140" t="n"/>
      <c r="M887" s="140" t="n"/>
      <c r="N887" s="140" t="n"/>
      <c r="O887" s="140" t="n"/>
      <c r="P887" s="140" t="n"/>
      <c r="Q887" s="140" t="n"/>
      <c r="R887" s="140" t="n"/>
      <c r="S887" s="140" t="n"/>
    </row>
    <row customHeight="1" ht="15.75" r="888" s="75">
      <c r="A888" s="137" t="n">
        <v>0.005</v>
      </c>
      <c r="B888" s="138">
        <f>IF('Time Series Inputs'!A888="","",'Time Series Inputs'!A888)</f>
        <v/>
      </c>
      <c r="C888" s="139">
        <f>IF('Time Series Inputs'!B888="","",'Time Series Inputs'!B888)</f>
        <v/>
      </c>
      <c r="D888" s="139">
        <f>IF('Time Series Inputs'!C888="","",'Time Series Inputs'!C888)</f>
        <v/>
      </c>
      <c r="E888" s="140" t="n"/>
      <c r="F888" s="140" t="n"/>
      <c r="G888" s="140" t="n"/>
      <c r="H888" s="140" t="n"/>
      <c r="I888" s="140" t="n"/>
      <c r="J888" s="140" t="n"/>
      <c r="K888" s="140" t="n"/>
      <c r="L888" s="140" t="n"/>
      <c r="M888" s="140" t="n"/>
      <c r="N888" s="140" t="n"/>
      <c r="O888" s="140" t="n"/>
      <c r="P888" s="140" t="n"/>
      <c r="Q888" s="140" t="n"/>
      <c r="R888" s="140" t="n"/>
      <c r="S888" s="140" t="n"/>
    </row>
    <row customHeight="1" ht="15.75" r="889" s="75">
      <c r="A889" s="137" t="n">
        <v>0.005</v>
      </c>
      <c r="B889" s="138">
        <f>IF('Time Series Inputs'!A889="","",'Time Series Inputs'!A889)</f>
        <v/>
      </c>
      <c r="C889" s="139">
        <f>IF('Time Series Inputs'!B889="","",'Time Series Inputs'!B889)</f>
        <v/>
      </c>
      <c r="D889" s="139">
        <f>IF('Time Series Inputs'!C889="","",'Time Series Inputs'!C889)</f>
        <v/>
      </c>
      <c r="E889" s="140" t="n"/>
      <c r="F889" s="140" t="n"/>
      <c r="G889" s="140" t="n"/>
      <c r="H889" s="140" t="n"/>
      <c r="I889" s="140" t="n"/>
      <c r="J889" s="140" t="n"/>
      <c r="K889" s="140" t="n"/>
      <c r="L889" s="140" t="n"/>
      <c r="M889" s="140" t="n"/>
      <c r="N889" s="140" t="n"/>
      <c r="O889" s="140" t="n"/>
      <c r="P889" s="140" t="n"/>
      <c r="Q889" s="140" t="n"/>
      <c r="R889" s="140" t="n"/>
      <c r="S889" s="140" t="n"/>
    </row>
    <row customHeight="1" ht="15.75" r="890" s="75">
      <c r="A890" s="137" t="n">
        <v>0.005</v>
      </c>
      <c r="B890" s="138">
        <f>IF('Time Series Inputs'!A890="","",'Time Series Inputs'!A890)</f>
        <v/>
      </c>
      <c r="C890" s="139">
        <f>IF('Time Series Inputs'!B890="","",'Time Series Inputs'!B890)</f>
        <v/>
      </c>
      <c r="D890" s="139">
        <f>IF('Time Series Inputs'!C890="","",'Time Series Inputs'!C890)</f>
        <v/>
      </c>
      <c r="E890" s="140" t="n"/>
      <c r="F890" s="140" t="n"/>
      <c r="G890" s="140" t="n"/>
      <c r="H890" s="140" t="n"/>
      <c r="I890" s="140" t="n"/>
      <c r="J890" s="140" t="n"/>
      <c r="K890" s="140" t="n"/>
      <c r="L890" s="140" t="n"/>
      <c r="M890" s="140" t="n"/>
      <c r="N890" s="140" t="n"/>
      <c r="O890" s="140" t="n"/>
      <c r="P890" s="140" t="n"/>
      <c r="Q890" s="140" t="n"/>
      <c r="R890" s="140" t="n"/>
      <c r="S890" s="140" t="n"/>
    </row>
    <row customHeight="1" ht="15.75" r="891" s="75">
      <c r="A891" s="137" t="n">
        <v>0.005</v>
      </c>
      <c r="B891" s="138">
        <f>IF('Time Series Inputs'!A891="","",'Time Series Inputs'!A891)</f>
        <v/>
      </c>
      <c r="C891" s="139">
        <f>IF('Time Series Inputs'!B891="","",'Time Series Inputs'!B891)</f>
        <v/>
      </c>
      <c r="D891" s="139">
        <f>IF('Time Series Inputs'!C891="","",'Time Series Inputs'!C891)</f>
        <v/>
      </c>
      <c r="E891" s="140" t="n"/>
      <c r="F891" s="140" t="n"/>
      <c r="G891" s="140" t="n"/>
      <c r="H891" s="140" t="n"/>
      <c r="I891" s="140" t="n"/>
      <c r="J891" s="140" t="n"/>
      <c r="K891" s="140" t="n"/>
      <c r="L891" s="140" t="n"/>
      <c r="M891" s="140" t="n"/>
      <c r="N891" s="140" t="n"/>
      <c r="O891" s="140" t="n"/>
      <c r="P891" s="140" t="n"/>
      <c r="Q891" s="140" t="n"/>
      <c r="R891" s="140" t="n"/>
      <c r="S891" s="140" t="n"/>
    </row>
    <row customHeight="1" ht="15.75" r="892" s="75">
      <c r="A892" s="137" t="n">
        <v>0.005</v>
      </c>
      <c r="B892" s="138">
        <f>IF('Time Series Inputs'!A892="","",'Time Series Inputs'!A892)</f>
        <v/>
      </c>
      <c r="C892" s="139">
        <f>IF('Time Series Inputs'!B892="","",'Time Series Inputs'!B892)</f>
        <v/>
      </c>
      <c r="D892" s="139">
        <f>IF('Time Series Inputs'!C892="","",'Time Series Inputs'!C892)</f>
        <v/>
      </c>
      <c r="E892" s="140" t="n"/>
      <c r="F892" s="140" t="n"/>
      <c r="G892" s="140" t="n"/>
      <c r="H892" s="140" t="n"/>
      <c r="I892" s="140" t="n"/>
      <c r="J892" s="140" t="n"/>
      <c r="K892" s="140" t="n"/>
      <c r="L892" s="140" t="n"/>
      <c r="M892" s="140" t="n"/>
      <c r="N892" s="140" t="n"/>
      <c r="O892" s="140" t="n"/>
      <c r="P892" s="140" t="n"/>
      <c r="Q892" s="140" t="n"/>
      <c r="R892" s="140" t="n"/>
      <c r="S892" s="140" t="n"/>
    </row>
    <row customHeight="1" ht="15.75" r="893" s="75">
      <c r="A893" s="137" t="n">
        <v>0.005</v>
      </c>
      <c r="B893" s="138">
        <f>IF('Time Series Inputs'!A893="","",'Time Series Inputs'!A893)</f>
        <v/>
      </c>
      <c r="C893" s="139">
        <f>IF('Time Series Inputs'!B893="","",'Time Series Inputs'!B893)</f>
        <v/>
      </c>
      <c r="D893" s="139">
        <f>IF('Time Series Inputs'!C893="","",'Time Series Inputs'!C893)</f>
        <v/>
      </c>
      <c r="E893" s="140" t="n"/>
      <c r="F893" s="140" t="n"/>
      <c r="G893" s="140" t="n"/>
      <c r="H893" s="140" t="n"/>
      <c r="I893" s="140" t="n"/>
      <c r="J893" s="140" t="n"/>
      <c r="K893" s="140" t="n"/>
      <c r="L893" s="140" t="n"/>
      <c r="M893" s="140" t="n"/>
      <c r="N893" s="140" t="n"/>
      <c r="O893" s="140" t="n"/>
      <c r="P893" s="140" t="n"/>
      <c r="Q893" s="140" t="n"/>
      <c r="R893" s="140" t="n"/>
      <c r="S893" s="140" t="n"/>
    </row>
    <row customHeight="1" ht="15.75" r="894" s="75">
      <c r="A894" s="137" t="n">
        <v>0.005</v>
      </c>
      <c r="B894" s="138">
        <f>IF('Time Series Inputs'!A894="","",'Time Series Inputs'!A894)</f>
        <v/>
      </c>
      <c r="C894" s="139">
        <f>IF('Time Series Inputs'!B894="","",'Time Series Inputs'!B894)</f>
        <v/>
      </c>
      <c r="D894" s="139">
        <f>IF('Time Series Inputs'!C894="","",'Time Series Inputs'!C894)</f>
        <v/>
      </c>
      <c r="E894" s="140" t="n"/>
      <c r="F894" s="140" t="n"/>
      <c r="G894" s="140" t="n"/>
      <c r="H894" s="140" t="n"/>
      <c r="I894" s="140" t="n"/>
      <c r="J894" s="140" t="n"/>
      <c r="K894" s="140" t="n"/>
      <c r="L894" s="140" t="n"/>
      <c r="M894" s="140" t="n"/>
      <c r="N894" s="140" t="n"/>
      <c r="O894" s="140" t="n"/>
      <c r="P894" s="140" t="n"/>
      <c r="Q894" s="140" t="n"/>
      <c r="R894" s="140" t="n"/>
      <c r="S894" s="140" t="n"/>
    </row>
    <row customHeight="1" ht="15.75" r="895" s="75">
      <c r="A895" s="137" t="n">
        <v>0.005</v>
      </c>
      <c r="B895" s="138">
        <f>IF('Time Series Inputs'!A895="","",'Time Series Inputs'!A895)</f>
        <v/>
      </c>
      <c r="C895" s="139">
        <f>IF('Time Series Inputs'!B895="","",'Time Series Inputs'!B895)</f>
        <v/>
      </c>
      <c r="D895" s="139">
        <f>IF('Time Series Inputs'!C895="","",'Time Series Inputs'!C895)</f>
        <v/>
      </c>
      <c r="E895" s="140" t="n"/>
      <c r="F895" s="140" t="n"/>
      <c r="G895" s="140" t="n"/>
      <c r="H895" s="140" t="n"/>
      <c r="I895" s="140" t="n"/>
      <c r="J895" s="140" t="n"/>
      <c r="K895" s="140" t="n"/>
      <c r="L895" s="140" t="n"/>
      <c r="M895" s="140" t="n"/>
      <c r="N895" s="140" t="n"/>
      <c r="O895" s="140" t="n"/>
      <c r="P895" s="140" t="n"/>
      <c r="Q895" s="140" t="n"/>
      <c r="R895" s="140" t="n"/>
      <c r="S895" s="140" t="n"/>
    </row>
    <row customHeight="1" ht="15.75" r="896" s="75">
      <c r="A896" s="137" t="n">
        <v>0.005</v>
      </c>
      <c r="B896" s="138">
        <f>IF('Time Series Inputs'!A896="","",'Time Series Inputs'!A896)</f>
        <v/>
      </c>
      <c r="C896" s="139">
        <f>IF('Time Series Inputs'!B896="","",'Time Series Inputs'!B896)</f>
        <v/>
      </c>
      <c r="D896" s="139">
        <f>IF('Time Series Inputs'!C896="","",'Time Series Inputs'!C896)</f>
        <v/>
      </c>
      <c r="E896" s="140" t="n"/>
      <c r="F896" s="140" t="n"/>
      <c r="G896" s="140" t="n"/>
      <c r="H896" s="140" t="n"/>
      <c r="I896" s="140" t="n"/>
      <c r="J896" s="140" t="n"/>
      <c r="K896" s="140" t="n"/>
      <c r="L896" s="140" t="n"/>
      <c r="M896" s="140" t="n"/>
      <c r="N896" s="140" t="n"/>
      <c r="O896" s="140" t="n"/>
      <c r="P896" s="140" t="n"/>
      <c r="Q896" s="140" t="n"/>
      <c r="R896" s="140" t="n"/>
      <c r="S896" s="140" t="n"/>
    </row>
    <row customHeight="1" ht="15.75" r="897" s="75">
      <c r="A897" s="137" t="n">
        <v>0.005</v>
      </c>
      <c r="B897" s="138">
        <f>IF('Time Series Inputs'!A897="","",'Time Series Inputs'!A897)</f>
        <v/>
      </c>
      <c r="C897" s="139">
        <f>IF('Time Series Inputs'!B897="","",'Time Series Inputs'!B897)</f>
        <v/>
      </c>
      <c r="D897" s="139">
        <f>IF('Time Series Inputs'!C897="","",'Time Series Inputs'!C897)</f>
        <v/>
      </c>
      <c r="E897" s="140" t="n"/>
      <c r="F897" s="140" t="n"/>
      <c r="G897" s="140" t="n"/>
      <c r="H897" s="140" t="n"/>
      <c r="I897" s="140" t="n"/>
      <c r="J897" s="140" t="n"/>
      <c r="K897" s="140" t="n"/>
      <c r="L897" s="140" t="n"/>
      <c r="M897" s="140" t="n"/>
      <c r="N897" s="140" t="n"/>
      <c r="O897" s="140" t="n"/>
      <c r="P897" s="140" t="n"/>
      <c r="Q897" s="140" t="n"/>
      <c r="R897" s="140" t="n"/>
      <c r="S897" s="140" t="n"/>
    </row>
    <row customHeight="1" ht="15.75" r="898" s="75">
      <c r="A898" s="137" t="n">
        <v>0.005</v>
      </c>
      <c r="B898" s="138">
        <f>IF('Time Series Inputs'!A898="","",'Time Series Inputs'!A898)</f>
        <v/>
      </c>
      <c r="C898" s="139">
        <f>IF('Time Series Inputs'!B898="","",'Time Series Inputs'!B898)</f>
        <v/>
      </c>
      <c r="D898" s="139">
        <f>IF('Time Series Inputs'!C898="","",'Time Series Inputs'!C898)</f>
        <v/>
      </c>
      <c r="E898" s="140" t="n"/>
      <c r="F898" s="140" t="n"/>
      <c r="G898" s="140" t="n"/>
      <c r="H898" s="140" t="n"/>
      <c r="I898" s="140" t="n"/>
      <c r="J898" s="140" t="n"/>
      <c r="K898" s="140" t="n"/>
      <c r="L898" s="140" t="n"/>
      <c r="M898" s="140" t="n"/>
      <c r="N898" s="140" t="n"/>
      <c r="O898" s="140" t="n"/>
      <c r="P898" s="140" t="n"/>
      <c r="Q898" s="140" t="n"/>
      <c r="R898" s="140" t="n"/>
      <c r="S898" s="140" t="n"/>
    </row>
    <row customHeight="1" ht="15.75" r="899" s="75">
      <c r="A899" s="137" t="n">
        <v>0.005</v>
      </c>
      <c r="B899" s="138">
        <f>IF('Time Series Inputs'!A899="","",'Time Series Inputs'!A899)</f>
        <v/>
      </c>
      <c r="C899" s="139">
        <f>IF('Time Series Inputs'!B899="","",'Time Series Inputs'!B899)</f>
        <v/>
      </c>
      <c r="D899" s="139">
        <f>IF('Time Series Inputs'!C899="","",'Time Series Inputs'!C899)</f>
        <v/>
      </c>
      <c r="E899" s="140" t="n"/>
      <c r="F899" s="140" t="n"/>
      <c r="G899" s="140" t="n"/>
      <c r="H899" s="140" t="n"/>
      <c r="I899" s="140" t="n"/>
      <c r="J899" s="140" t="n"/>
      <c r="K899" s="140" t="n"/>
      <c r="L899" s="140" t="n"/>
      <c r="M899" s="140" t="n"/>
      <c r="N899" s="140" t="n"/>
      <c r="O899" s="140" t="n"/>
      <c r="P899" s="140" t="n"/>
      <c r="Q899" s="140" t="n"/>
      <c r="R899" s="140" t="n"/>
      <c r="S899" s="140" t="n"/>
    </row>
    <row customHeight="1" ht="15.75" r="900" s="75">
      <c r="A900" s="137" t="n">
        <v>0.005</v>
      </c>
      <c r="B900" s="138">
        <f>IF('Time Series Inputs'!A900="","",'Time Series Inputs'!A900)</f>
        <v/>
      </c>
      <c r="C900" s="139">
        <f>IF('Time Series Inputs'!B900="","",'Time Series Inputs'!B900)</f>
        <v/>
      </c>
      <c r="D900" s="139">
        <f>IF('Time Series Inputs'!C900="","",'Time Series Inputs'!C900)</f>
        <v/>
      </c>
      <c r="E900" s="140" t="n"/>
      <c r="F900" s="140" t="n"/>
      <c r="G900" s="140" t="n"/>
      <c r="H900" s="140" t="n"/>
      <c r="I900" s="140" t="n"/>
      <c r="J900" s="140" t="n"/>
      <c r="K900" s="140" t="n"/>
      <c r="L900" s="140" t="n"/>
      <c r="M900" s="140" t="n"/>
      <c r="N900" s="140" t="n"/>
      <c r="O900" s="140" t="n"/>
      <c r="P900" s="140" t="n"/>
      <c r="Q900" s="140" t="n"/>
      <c r="R900" s="140" t="n"/>
      <c r="S900" s="140" t="n"/>
    </row>
    <row customHeight="1" ht="15.75" r="901" s="75">
      <c r="A901" s="137" t="n">
        <v>0.005</v>
      </c>
      <c r="B901" s="138">
        <f>IF('Time Series Inputs'!A901="","",'Time Series Inputs'!A901)</f>
        <v/>
      </c>
      <c r="C901" s="139">
        <f>IF('Time Series Inputs'!B901="","",'Time Series Inputs'!B901)</f>
        <v/>
      </c>
      <c r="D901" s="139">
        <f>IF('Time Series Inputs'!C901="","",'Time Series Inputs'!C901)</f>
        <v/>
      </c>
      <c r="E901" s="140" t="n"/>
      <c r="F901" s="140" t="n"/>
      <c r="G901" s="140" t="n"/>
      <c r="H901" s="140" t="n"/>
      <c r="I901" s="140" t="n"/>
      <c r="J901" s="140" t="n"/>
      <c r="K901" s="140" t="n"/>
      <c r="L901" s="140" t="n"/>
      <c r="M901" s="140" t="n"/>
      <c r="N901" s="140" t="n"/>
      <c r="O901" s="140" t="n"/>
      <c r="P901" s="140" t="n"/>
      <c r="Q901" s="140" t="n"/>
      <c r="R901" s="140" t="n"/>
      <c r="S901" s="140" t="n"/>
    </row>
    <row customHeight="1" ht="15.75" r="902" s="75">
      <c r="A902" s="137" t="n">
        <v>0.005</v>
      </c>
      <c r="B902" s="138">
        <f>IF('Time Series Inputs'!A902="","",'Time Series Inputs'!A902)</f>
        <v/>
      </c>
      <c r="C902" s="139">
        <f>IF('Time Series Inputs'!B902="","",'Time Series Inputs'!B902)</f>
        <v/>
      </c>
      <c r="D902" s="139">
        <f>IF('Time Series Inputs'!C902="","",'Time Series Inputs'!C902)</f>
        <v/>
      </c>
      <c r="E902" s="140" t="n"/>
      <c r="F902" s="140" t="n"/>
      <c r="G902" s="140" t="n"/>
      <c r="H902" s="140" t="n"/>
      <c r="I902" s="140" t="n"/>
      <c r="J902" s="140" t="n"/>
      <c r="K902" s="140" t="n"/>
      <c r="L902" s="140" t="n"/>
      <c r="M902" s="140" t="n"/>
      <c r="N902" s="140" t="n"/>
      <c r="O902" s="140" t="n"/>
      <c r="P902" s="140" t="n"/>
      <c r="Q902" s="140" t="n"/>
      <c r="R902" s="140" t="n"/>
      <c r="S902" s="140" t="n"/>
    </row>
    <row customHeight="1" ht="15.75" r="903" s="75">
      <c r="A903" s="137" t="n">
        <v>0.005</v>
      </c>
      <c r="B903" s="138">
        <f>IF('Time Series Inputs'!A903="","",'Time Series Inputs'!A903)</f>
        <v/>
      </c>
      <c r="C903" s="139">
        <f>IF('Time Series Inputs'!B903="","",'Time Series Inputs'!B903)</f>
        <v/>
      </c>
      <c r="D903" s="139">
        <f>IF('Time Series Inputs'!C903="","",'Time Series Inputs'!C903)</f>
        <v/>
      </c>
      <c r="E903" s="140" t="n"/>
      <c r="F903" s="140" t="n"/>
      <c r="G903" s="140" t="n"/>
      <c r="H903" s="140" t="n"/>
      <c r="I903" s="140" t="n"/>
      <c r="J903" s="140" t="n"/>
      <c r="K903" s="140" t="n"/>
      <c r="L903" s="140" t="n"/>
      <c r="M903" s="140" t="n"/>
      <c r="N903" s="140" t="n"/>
      <c r="O903" s="140" t="n"/>
      <c r="P903" s="140" t="n"/>
      <c r="Q903" s="140" t="n"/>
      <c r="R903" s="140" t="n"/>
      <c r="S903" s="140" t="n"/>
    </row>
    <row customHeight="1" ht="15.75" r="904" s="75">
      <c r="A904" s="137" t="n">
        <v>0.005</v>
      </c>
      <c r="B904" s="138">
        <f>IF('Time Series Inputs'!A904="","",'Time Series Inputs'!A904)</f>
        <v/>
      </c>
      <c r="C904" s="139">
        <f>IF('Time Series Inputs'!B904="","",'Time Series Inputs'!B904)</f>
        <v/>
      </c>
      <c r="D904" s="139">
        <f>IF('Time Series Inputs'!C904="","",'Time Series Inputs'!C904)</f>
        <v/>
      </c>
      <c r="E904" s="140" t="n"/>
      <c r="F904" s="140" t="n"/>
      <c r="G904" s="140" t="n"/>
      <c r="H904" s="140" t="n"/>
      <c r="I904" s="140" t="n"/>
      <c r="J904" s="140" t="n"/>
      <c r="K904" s="140" t="n"/>
      <c r="L904" s="140" t="n"/>
      <c r="M904" s="140" t="n"/>
      <c r="N904" s="140" t="n"/>
      <c r="O904" s="140" t="n"/>
      <c r="P904" s="140" t="n"/>
      <c r="Q904" s="140" t="n"/>
      <c r="R904" s="140" t="n"/>
      <c r="S904" s="140" t="n"/>
    </row>
    <row customHeight="1" ht="15.75" r="905" s="75">
      <c r="A905" s="137" t="n">
        <v>0.005</v>
      </c>
      <c r="B905" s="138">
        <f>IF('Time Series Inputs'!A905="","",'Time Series Inputs'!A905)</f>
        <v/>
      </c>
      <c r="C905" s="139">
        <f>IF('Time Series Inputs'!B905="","",'Time Series Inputs'!B905)</f>
        <v/>
      </c>
      <c r="D905" s="139">
        <f>IF('Time Series Inputs'!C905="","",'Time Series Inputs'!C905)</f>
        <v/>
      </c>
      <c r="E905" s="140" t="n"/>
      <c r="F905" s="140" t="n"/>
      <c r="G905" s="140" t="n"/>
      <c r="H905" s="140" t="n"/>
      <c r="I905" s="140" t="n"/>
      <c r="J905" s="140" t="n"/>
      <c r="K905" s="140" t="n"/>
      <c r="L905" s="140" t="n"/>
      <c r="M905" s="140" t="n"/>
      <c r="N905" s="140" t="n"/>
      <c r="O905" s="140" t="n"/>
      <c r="P905" s="140" t="n"/>
      <c r="Q905" s="140" t="n"/>
      <c r="R905" s="140" t="n"/>
      <c r="S905" s="140" t="n"/>
    </row>
    <row customHeight="1" ht="15.75" r="906" s="75">
      <c r="A906" s="137" t="n">
        <v>0.005</v>
      </c>
      <c r="B906" s="138">
        <f>IF('Time Series Inputs'!A906="","",'Time Series Inputs'!A906)</f>
        <v/>
      </c>
      <c r="C906" s="139">
        <f>IF('Time Series Inputs'!B906="","",'Time Series Inputs'!B906)</f>
        <v/>
      </c>
      <c r="D906" s="139">
        <f>IF('Time Series Inputs'!C906="","",'Time Series Inputs'!C906)</f>
        <v/>
      </c>
      <c r="E906" s="140" t="n"/>
      <c r="F906" s="140" t="n"/>
      <c r="G906" s="140" t="n"/>
      <c r="H906" s="140" t="n"/>
      <c r="I906" s="140" t="n"/>
      <c r="J906" s="140" t="n"/>
      <c r="K906" s="140" t="n"/>
      <c r="L906" s="140" t="n"/>
      <c r="M906" s="140" t="n"/>
      <c r="N906" s="140" t="n"/>
      <c r="O906" s="140" t="n"/>
      <c r="P906" s="140" t="n"/>
      <c r="Q906" s="140" t="n"/>
      <c r="R906" s="140" t="n"/>
      <c r="S906" s="140" t="n"/>
    </row>
    <row customHeight="1" ht="15.75" r="907" s="75">
      <c r="A907" s="137" t="n">
        <v>0.005</v>
      </c>
      <c r="B907" s="138">
        <f>IF('Time Series Inputs'!A907="","",'Time Series Inputs'!A907)</f>
        <v/>
      </c>
      <c r="C907" s="139">
        <f>IF('Time Series Inputs'!B907="","",'Time Series Inputs'!B907)</f>
        <v/>
      </c>
      <c r="D907" s="139">
        <f>IF('Time Series Inputs'!C907="","",'Time Series Inputs'!C907)</f>
        <v/>
      </c>
      <c r="E907" s="140" t="n"/>
      <c r="F907" s="140" t="n"/>
      <c r="G907" s="140" t="n"/>
      <c r="H907" s="140" t="n"/>
      <c r="I907" s="140" t="n"/>
      <c r="J907" s="140" t="n"/>
      <c r="K907" s="140" t="n"/>
      <c r="L907" s="140" t="n"/>
      <c r="M907" s="140" t="n"/>
      <c r="N907" s="140" t="n"/>
      <c r="O907" s="140" t="n"/>
      <c r="P907" s="140" t="n"/>
      <c r="Q907" s="140" t="n"/>
      <c r="R907" s="140" t="n"/>
      <c r="S907" s="140" t="n"/>
    </row>
    <row customHeight="1" ht="15.75" r="908" s="75">
      <c r="A908" s="137" t="n">
        <v>0.005</v>
      </c>
      <c r="B908" s="138">
        <f>IF('Time Series Inputs'!A908="","",'Time Series Inputs'!A908)</f>
        <v/>
      </c>
      <c r="C908" s="139">
        <f>IF('Time Series Inputs'!B908="","",'Time Series Inputs'!B908)</f>
        <v/>
      </c>
      <c r="D908" s="139">
        <f>IF('Time Series Inputs'!C908="","",'Time Series Inputs'!C908)</f>
        <v/>
      </c>
      <c r="E908" s="140" t="n"/>
      <c r="F908" s="140" t="n"/>
      <c r="G908" s="140" t="n"/>
      <c r="H908" s="140" t="n"/>
      <c r="I908" s="140" t="n"/>
      <c r="J908" s="140" t="n"/>
      <c r="K908" s="140" t="n"/>
      <c r="L908" s="140" t="n"/>
      <c r="M908" s="140" t="n"/>
      <c r="N908" s="140" t="n"/>
      <c r="O908" s="140" t="n"/>
      <c r="P908" s="140" t="n"/>
      <c r="Q908" s="140" t="n"/>
      <c r="R908" s="140" t="n"/>
      <c r="S908" s="140" t="n"/>
    </row>
    <row customHeight="1" ht="15.75" r="909" s="75">
      <c r="A909" s="137" t="n">
        <v>0.005</v>
      </c>
      <c r="B909" s="138">
        <f>IF('Time Series Inputs'!A909="","",'Time Series Inputs'!A909)</f>
        <v/>
      </c>
      <c r="C909" s="139">
        <f>IF('Time Series Inputs'!B909="","",'Time Series Inputs'!B909)</f>
        <v/>
      </c>
      <c r="D909" s="139">
        <f>IF('Time Series Inputs'!C909="","",'Time Series Inputs'!C909)</f>
        <v/>
      </c>
      <c r="E909" s="140" t="n"/>
      <c r="F909" s="140" t="n"/>
      <c r="G909" s="140" t="n"/>
      <c r="H909" s="140" t="n"/>
      <c r="I909" s="140" t="n"/>
      <c r="J909" s="140" t="n"/>
      <c r="K909" s="140" t="n"/>
      <c r="L909" s="140" t="n"/>
      <c r="M909" s="140" t="n"/>
      <c r="N909" s="140" t="n"/>
      <c r="O909" s="140" t="n"/>
      <c r="P909" s="140" t="n"/>
      <c r="Q909" s="140" t="n"/>
      <c r="R909" s="140" t="n"/>
      <c r="S909" s="140" t="n"/>
    </row>
    <row customHeight="1" ht="15.75" r="910" s="75">
      <c r="A910" s="137" t="n">
        <v>0.005</v>
      </c>
      <c r="B910" s="138">
        <f>IF('Time Series Inputs'!A910="","",'Time Series Inputs'!A910)</f>
        <v/>
      </c>
      <c r="C910" s="139">
        <f>IF('Time Series Inputs'!B910="","",'Time Series Inputs'!B910)</f>
        <v/>
      </c>
      <c r="D910" s="139">
        <f>IF('Time Series Inputs'!C910="","",'Time Series Inputs'!C910)</f>
        <v/>
      </c>
      <c r="E910" s="140" t="n"/>
      <c r="F910" s="140" t="n"/>
      <c r="G910" s="140" t="n"/>
      <c r="H910" s="140" t="n"/>
      <c r="I910" s="140" t="n"/>
      <c r="J910" s="140" t="n"/>
      <c r="K910" s="140" t="n"/>
      <c r="L910" s="140" t="n"/>
      <c r="M910" s="140" t="n"/>
      <c r="N910" s="140" t="n"/>
      <c r="O910" s="140" t="n"/>
      <c r="P910" s="140" t="n"/>
      <c r="Q910" s="140" t="n"/>
      <c r="R910" s="140" t="n"/>
      <c r="S910" s="140" t="n"/>
    </row>
    <row customHeight="1" ht="15.75" r="911" s="75">
      <c r="A911" s="137" t="n">
        <v>0.005</v>
      </c>
      <c r="B911" s="138">
        <f>IF('Time Series Inputs'!A911="","",'Time Series Inputs'!A911)</f>
        <v/>
      </c>
      <c r="C911" s="139">
        <f>IF('Time Series Inputs'!B911="","",'Time Series Inputs'!B911)</f>
        <v/>
      </c>
      <c r="D911" s="139">
        <f>IF('Time Series Inputs'!C911="","",'Time Series Inputs'!C911)</f>
        <v/>
      </c>
      <c r="E911" s="140" t="n"/>
      <c r="F911" s="140" t="n"/>
      <c r="G911" s="140" t="n"/>
      <c r="H911" s="140" t="n"/>
      <c r="I911" s="140" t="n"/>
      <c r="J911" s="140" t="n"/>
      <c r="K911" s="140" t="n"/>
      <c r="L911" s="140" t="n"/>
      <c r="M911" s="140" t="n"/>
      <c r="N911" s="140" t="n"/>
      <c r="O911" s="140" t="n"/>
      <c r="P911" s="140" t="n"/>
      <c r="Q911" s="140" t="n"/>
      <c r="R911" s="140" t="n"/>
      <c r="S911" s="140" t="n"/>
    </row>
    <row customHeight="1" ht="15.75" r="912" s="75">
      <c r="A912" s="137" t="n">
        <v>0.005</v>
      </c>
      <c r="B912" s="138">
        <f>IF('Time Series Inputs'!A912="","",'Time Series Inputs'!A912)</f>
        <v/>
      </c>
      <c r="C912" s="139">
        <f>IF('Time Series Inputs'!B912="","",'Time Series Inputs'!B912)</f>
        <v/>
      </c>
      <c r="D912" s="139">
        <f>IF('Time Series Inputs'!C912="","",'Time Series Inputs'!C912)</f>
        <v/>
      </c>
      <c r="E912" s="140" t="n"/>
      <c r="F912" s="140" t="n"/>
      <c r="G912" s="140" t="n"/>
      <c r="H912" s="140" t="n"/>
      <c r="I912" s="140" t="n"/>
      <c r="J912" s="140" t="n"/>
      <c r="K912" s="140" t="n"/>
      <c r="L912" s="140" t="n"/>
      <c r="M912" s="140" t="n"/>
      <c r="N912" s="140" t="n"/>
      <c r="O912" s="140" t="n"/>
      <c r="P912" s="140" t="n"/>
      <c r="Q912" s="140" t="n"/>
      <c r="R912" s="140" t="n"/>
      <c r="S912" s="140" t="n"/>
    </row>
    <row customHeight="1" ht="15.75" r="913" s="75">
      <c r="A913" s="137" t="n">
        <v>0.005</v>
      </c>
      <c r="B913" s="138">
        <f>IF('Time Series Inputs'!A913="","",'Time Series Inputs'!A913)</f>
        <v/>
      </c>
      <c r="C913" s="139">
        <f>IF('Time Series Inputs'!B913="","",'Time Series Inputs'!B913)</f>
        <v/>
      </c>
      <c r="D913" s="139">
        <f>IF('Time Series Inputs'!C913="","",'Time Series Inputs'!C913)</f>
        <v/>
      </c>
      <c r="E913" s="140" t="n"/>
      <c r="F913" s="140" t="n"/>
      <c r="G913" s="140" t="n"/>
      <c r="H913" s="140" t="n"/>
      <c r="I913" s="140" t="n"/>
      <c r="J913" s="140" t="n"/>
      <c r="K913" s="140" t="n"/>
      <c r="L913" s="140" t="n"/>
      <c r="M913" s="140" t="n"/>
      <c r="N913" s="140" t="n"/>
      <c r="O913" s="140" t="n"/>
      <c r="P913" s="140" t="n"/>
      <c r="Q913" s="140" t="n"/>
      <c r="R913" s="140" t="n"/>
      <c r="S913" s="140" t="n"/>
    </row>
    <row customHeight="1" ht="15.75" r="914" s="75">
      <c r="A914" s="137" t="n">
        <v>0.005</v>
      </c>
      <c r="B914" s="138">
        <f>IF('Time Series Inputs'!A914="","",'Time Series Inputs'!A914)</f>
        <v/>
      </c>
      <c r="C914" s="139">
        <f>IF('Time Series Inputs'!B914="","",'Time Series Inputs'!B914)</f>
        <v/>
      </c>
      <c r="D914" s="139">
        <f>IF('Time Series Inputs'!C914="","",'Time Series Inputs'!C914)</f>
        <v/>
      </c>
      <c r="E914" s="140" t="n"/>
      <c r="F914" s="140" t="n"/>
      <c r="G914" s="140" t="n"/>
      <c r="H914" s="140" t="n"/>
      <c r="I914" s="140" t="n"/>
      <c r="J914" s="140" t="n"/>
      <c r="K914" s="140" t="n"/>
      <c r="L914" s="140" t="n"/>
      <c r="M914" s="140" t="n"/>
      <c r="N914" s="140" t="n"/>
      <c r="O914" s="140" t="n"/>
      <c r="P914" s="140" t="n"/>
      <c r="Q914" s="140" t="n"/>
      <c r="R914" s="140" t="n"/>
      <c r="S914" s="140" t="n"/>
    </row>
    <row customHeight="1" ht="15.75" r="915" s="75">
      <c r="A915" s="137" t="n">
        <v>0.005</v>
      </c>
      <c r="B915" s="138">
        <f>IF('Time Series Inputs'!A915="","",'Time Series Inputs'!A915)</f>
        <v/>
      </c>
      <c r="C915" s="139">
        <f>IF('Time Series Inputs'!B915="","",'Time Series Inputs'!B915)</f>
        <v/>
      </c>
      <c r="D915" s="139">
        <f>IF('Time Series Inputs'!C915="","",'Time Series Inputs'!C915)</f>
        <v/>
      </c>
      <c r="E915" s="140" t="n"/>
      <c r="F915" s="140" t="n"/>
      <c r="G915" s="140" t="n"/>
      <c r="H915" s="140" t="n"/>
      <c r="I915" s="140" t="n"/>
      <c r="J915" s="140" t="n"/>
      <c r="K915" s="140" t="n"/>
      <c r="L915" s="140" t="n"/>
      <c r="M915" s="140" t="n"/>
      <c r="N915" s="140" t="n"/>
      <c r="O915" s="140" t="n"/>
      <c r="P915" s="140" t="n"/>
      <c r="Q915" s="140" t="n"/>
      <c r="R915" s="140" t="n"/>
      <c r="S915" s="140" t="n"/>
    </row>
    <row customHeight="1" ht="15.75" r="916" s="75">
      <c r="A916" s="137" t="n">
        <v>0.005</v>
      </c>
      <c r="B916" s="138">
        <f>IF('Time Series Inputs'!A916="","",'Time Series Inputs'!A916)</f>
        <v/>
      </c>
      <c r="C916" s="139">
        <f>IF('Time Series Inputs'!B916="","",'Time Series Inputs'!B916)</f>
        <v/>
      </c>
      <c r="D916" s="139">
        <f>IF('Time Series Inputs'!C916="","",'Time Series Inputs'!C916)</f>
        <v/>
      </c>
      <c r="E916" s="140" t="n"/>
      <c r="F916" s="140" t="n"/>
      <c r="G916" s="140" t="n"/>
      <c r="H916" s="140" t="n"/>
      <c r="I916" s="140" t="n"/>
      <c r="J916" s="140" t="n"/>
      <c r="K916" s="140" t="n"/>
      <c r="L916" s="140" t="n"/>
      <c r="M916" s="140" t="n"/>
      <c r="N916" s="140" t="n"/>
      <c r="O916" s="140" t="n"/>
      <c r="P916" s="140" t="n"/>
      <c r="Q916" s="140" t="n"/>
      <c r="R916" s="140" t="n"/>
      <c r="S916" s="140" t="n"/>
    </row>
    <row customHeight="1" ht="15.75" r="917" s="75">
      <c r="A917" s="137" t="n">
        <v>0.005</v>
      </c>
      <c r="B917" s="138">
        <f>IF('Time Series Inputs'!A917="","",'Time Series Inputs'!A917)</f>
        <v/>
      </c>
      <c r="C917" s="139">
        <f>IF('Time Series Inputs'!B917="","",'Time Series Inputs'!B917)</f>
        <v/>
      </c>
      <c r="D917" s="139">
        <f>IF('Time Series Inputs'!C917="","",'Time Series Inputs'!C917)</f>
        <v/>
      </c>
      <c r="E917" s="140" t="n"/>
      <c r="F917" s="140" t="n"/>
      <c r="G917" s="140" t="n"/>
      <c r="H917" s="140" t="n"/>
      <c r="I917" s="140" t="n"/>
      <c r="J917" s="140" t="n"/>
      <c r="K917" s="140" t="n"/>
      <c r="L917" s="140" t="n"/>
      <c r="M917" s="140" t="n"/>
      <c r="N917" s="140" t="n"/>
      <c r="O917" s="140" t="n"/>
      <c r="P917" s="140" t="n"/>
      <c r="Q917" s="140" t="n"/>
      <c r="R917" s="140" t="n"/>
      <c r="S917" s="140" t="n"/>
    </row>
    <row customHeight="1" ht="15.75" r="918" s="75">
      <c r="A918" s="137" t="n">
        <v>0.005</v>
      </c>
      <c r="B918" s="138">
        <f>IF('Time Series Inputs'!A918="","",'Time Series Inputs'!A918)</f>
        <v/>
      </c>
      <c r="C918" s="139">
        <f>IF('Time Series Inputs'!B918="","",'Time Series Inputs'!B918)</f>
        <v/>
      </c>
      <c r="D918" s="139">
        <f>IF('Time Series Inputs'!C918="","",'Time Series Inputs'!C918)</f>
        <v/>
      </c>
      <c r="E918" s="140" t="n"/>
      <c r="F918" s="140" t="n"/>
      <c r="G918" s="140" t="n"/>
      <c r="H918" s="140" t="n"/>
      <c r="I918" s="140" t="n"/>
      <c r="J918" s="140" t="n"/>
      <c r="K918" s="140" t="n"/>
      <c r="L918" s="140" t="n"/>
      <c r="M918" s="140" t="n"/>
      <c r="N918" s="140" t="n"/>
      <c r="O918" s="140" t="n"/>
      <c r="P918" s="140" t="n"/>
      <c r="Q918" s="140" t="n"/>
      <c r="R918" s="140" t="n"/>
      <c r="S918" s="140" t="n"/>
    </row>
    <row customHeight="1" ht="15.75" r="919" s="75">
      <c r="A919" s="137" t="n">
        <v>0.005</v>
      </c>
      <c r="B919" s="138">
        <f>IF('Time Series Inputs'!A919="","",'Time Series Inputs'!A919)</f>
        <v/>
      </c>
      <c r="C919" s="139">
        <f>IF('Time Series Inputs'!B919="","",'Time Series Inputs'!B919)</f>
        <v/>
      </c>
      <c r="D919" s="139">
        <f>IF('Time Series Inputs'!C919="","",'Time Series Inputs'!C919)</f>
        <v/>
      </c>
      <c r="E919" s="140" t="n"/>
      <c r="F919" s="140" t="n"/>
      <c r="G919" s="140" t="n"/>
      <c r="H919" s="140" t="n"/>
      <c r="I919" s="140" t="n"/>
      <c r="J919" s="140" t="n"/>
      <c r="K919" s="140" t="n"/>
      <c r="L919" s="140" t="n"/>
      <c r="M919" s="140" t="n"/>
      <c r="N919" s="140" t="n"/>
      <c r="O919" s="140" t="n"/>
      <c r="P919" s="140" t="n"/>
      <c r="Q919" s="140" t="n"/>
      <c r="R919" s="140" t="n"/>
      <c r="S919" s="140" t="n"/>
    </row>
    <row customHeight="1" ht="15.75" r="920" s="75">
      <c r="A920" s="137" t="n">
        <v>0.005</v>
      </c>
      <c r="B920" s="138">
        <f>IF('Time Series Inputs'!A920="","",'Time Series Inputs'!A920)</f>
        <v/>
      </c>
      <c r="C920" s="139">
        <f>IF('Time Series Inputs'!B920="","",'Time Series Inputs'!B920)</f>
        <v/>
      </c>
      <c r="D920" s="139">
        <f>IF('Time Series Inputs'!C920="","",'Time Series Inputs'!C920)</f>
        <v/>
      </c>
      <c r="E920" s="140" t="n"/>
      <c r="F920" s="140" t="n"/>
      <c r="G920" s="140" t="n"/>
      <c r="H920" s="140" t="n"/>
      <c r="I920" s="140" t="n"/>
      <c r="J920" s="140" t="n"/>
      <c r="K920" s="140" t="n"/>
      <c r="L920" s="140" t="n"/>
      <c r="M920" s="140" t="n"/>
      <c r="N920" s="140" t="n"/>
      <c r="O920" s="140" t="n"/>
      <c r="P920" s="140" t="n"/>
      <c r="Q920" s="140" t="n"/>
      <c r="R920" s="140" t="n"/>
      <c r="S920" s="140" t="n"/>
    </row>
    <row customHeight="1" ht="15.75" r="921" s="75">
      <c r="A921" s="137" t="n">
        <v>0.005</v>
      </c>
      <c r="B921" s="138">
        <f>IF('Time Series Inputs'!A921="","",'Time Series Inputs'!A921)</f>
        <v/>
      </c>
      <c r="C921" s="139">
        <f>IF('Time Series Inputs'!B921="","",'Time Series Inputs'!B921)</f>
        <v/>
      </c>
      <c r="D921" s="139">
        <f>IF('Time Series Inputs'!C921="","",'Time Series Inputs'!C921)</f>
        <v/>
      </c>
      <c r="E921" s="140" t="n"/>
      <c r="F921" s="140" t="n"/>
      <c r="G921" s="140" t="n"/>
      <c r="H921" s="140" t="n"/>
      <c r="I921" s="140" t="n"/>
      <c r="J921" s="140" t="n"/>
      <c r="K921" s="140" t="n"/>
      <c r="L921" s="140" t="n"/>
      <c r="M921" s="140" t="n"/>
      <c r="N921" s="140" t="n"/>
      <c r="O921" s="140" t="n"/>
      <c r="P921" s="140" t="n"/>
      <c r="Q921" s="140" t="n"/>
      <c r="R921" s="140" t="n"/>
      <c r="S921" s="140" t="n"/>
    </row>
    <row customHeight="1" ht="15.75" r="922" s="75">
      <c r="A922" s="137" t="n">
        <v>0.005</v>
      </c>
      <c r="B922" s="138">
        <f>IF('Time Series Inputs'!A922="","",'Time Series Inputs'!A922)</f>
        <v/>
      </c>
      <c r="C922" s="139">
        <f>IF('Time Series Inputs'!B922="","",'Time Series Inputs'!B922)</f>
        <v/>
      </c>
      <c r="D922" s="139">
        <f>IF('Time Series Inputs'!C922="","",'Time Series Inputs'!C922)</f>
        <v/>
      </c>
      <c r="E922" s="140" t="n"/>
      <c r="F922" s="140" t="n"/>
      <c r="G922" s="140" t="n"/>
      <c r="H922" s="140" t="n"/>
      <c r="I922" s="140" t="n"/>
      <c r="J922" s="140" t="n"/>
      <c r="K922" s="140" t="n"/>
      <c r="L922" s="140" t="n"/>
      <c r="M922" s="140" t="n"/>
      <c r="N922" s="140" t="n"/>
      <c r="O922" s="140" t="n"/>
      <c r="P922" s="140" t="n"/>
      <c r="Q922" s="140" t="n"/>
      <c r="R922" s="140" t="n"/>
      <c r="S922" s="140" t="n"/>
    </row>
    <row customHeight="1" ht="15.75" r="923" s="75">
      <c r="A923" s="137" t="n">
        <v>0.005</v>
      </c>
      <c r="B923" s="138">
        <f>IF('Time Series Inputs'!A923="","",'Time Series Inputs'!A923)</f>
        <v/>
      </c>
      <c r="C923" s="139">
        <f>IF('Time Series Inputs'!B923="","",'Time Series Inputs'!B923)</f>
        <v/>
      </c>
      <c r="D923" s="139">
        <f>IF('Time Series Inputs'!C923="","",'Time Series Inputs'!C923)</f>
        <v/>
      </c>
      <c r="E923" s="140" t="n"/>
      <c r="F923" s="140" t="n"/>
      <c r="G923" s="140" t="n"/>
      <c r="H923" s="140" t="n"/>
      <c r="I923" s="140" t="n"/>
      <c r="J923" s="140" t="n"/>
      <c r="K923" s="140" t="n"/>
      <c r="L923" s="140" t="n"/>
      <c r="M923" s="140" t="n"/>
      <c r="N923" s="140" t="n"/>
      <c r="O923" s="140" t="n"/>
      <c r="P923" s="140" t="n"/>
      <c r="Q923" s="140" t="n"/>
      <c r="R923" s="140" t="n"/>
      <c r="S923" s="140" t="n"/>
    </row>
    <row customHeight="1" ht="15.75" r="924" s="75">
      <c r="A924" s="137" t="n">
        <v>0.005</v>
      </c>
      <c r="B924" s="138">
        <f>IF('Time Series Inputs'!A924="","",'Time Series Inputs'!A924)</f>
        <v/>
      </c>
      <c r="C924" s="139">
        <f>IF('Time Series Inputs'!B924="","",'Time Series Inputs'!B924)</f>
        <v/>
      </c>
      <c r="D924" s="139">
        <f>IF('Time Series Inputs'!C924="","",'Time Series Inputs'!C924)</f>
        <v/>
      </c>
      <c r="E924" s="140" t="n"/>
      <c r="F924" s="140" t="n"/>
      <c r="G924" s="140" t="n"/>
      <c r="H924" s="140" t="n"/>
      <c r="I924" s="140" t="n"/>
      <c r="J924" s="140" t="n"/>
      <c r="K924" s="140" t="n"/>
      <c r="L924" s="140" t="n"/>
      <c r="M924" s="140" t="n"/>
      <c r="N924" s="140" t="n"/>
      <c r="O924" s="140" t="n"/>
      <c r="P924" s="140" t="n"/>
      <c r="Q924" s="140" t="n"/>
      <c r="R924" s="140" t="n"/>
      <c r="S924" s="140" t="n"/>
    </row>
    <row customHeight="1" ht="15.75" r="925" s="75">
      <c r="A925" s="137" t="n">
        <v>0.005</v>
      </c>
      <c r="B925" s="138">
        <f>IF('Time Series Inputs'!A925="","",'Time Series Inputs'!A925)</f>
        <v/>
      </c>
      <c r="C925" s="139">
        <f>IF('Time Series Inputs'!B925="","",'Time Series Inputs'!B925)</f>
        <v/>
      </c>
      <c r="D925" s="139">
        <f>IF('Time Series Inputs'!C925="","",'Time Series Inputs'!C925)</f>
        <v/>
      </c>
      <c r="E925" s="140" t="n"/>
      <c r="F925" s="140" t="n"/>
      <c r="G925" s="140" t="n"/>
      <c r="H925" s="140" t="n"/>
      <c r="I925" s="140" t="n"/>
      <c r="J925" s="140" t="n"/>
      <c r="K925" s="140" t="n"/>
      <c r="L925" s="140" t="n"/>
      <c r="M925" s="140" t="n"/>
      <c r="N925" s="140" t="n"/>
      <c r="O925" s="140" t="n"/>
      <c r="P925" s="140" t="n"/>
      <c r="Q925" s="140" t="n"/>
      <c r="R925" s="140" t="n"/>
      <c r="S925" s="140" t="n"/>
    </row>
    <row customHeight="1" ht="15.75" r="926" s="75">
      <c r="A926" s="137" t="n">
        <v>0.005</v>
      </c>
      <c r="B926" s="138">
        <f>IF('Time Series Inputs'!A926="","",'Time Series Inputs'!A926)</f>
        <v/>
      </c>
      <c r="C926" s="139">
        <f>IF('Time Series Inputs'!B926="","",'Time Series Inputs'!B926)</f>
        <v/>
      </c>
      <c r="D926" s="139">
        <f>IF('Time Series Inputs'!C926="","",'Time Series Inputs'!C926)</f>
        <v/>
      </c>
      <c r="E926" s="140" t="n"/>
      <c r="F926" s="140" t="n"/>
      <c r="G926" s="140" t="n"/>
      <c r="H926" s="140" t="n"/>
      <c r="I926" s="140" t="n"/>
      <c r="J926" s="140" t="n"/>
      <c r="K926" s="140" t="n"/>
      <c r="L926" s="140" t="n"/>
      <c r="M926" s="140" t="n"/>
      <c r="N926" s="140" t="n"/>
      <c r="O926" s="140" t="n"/>
      <c r="P926" s="140" t="n"/>
      <c r="Q926" s="140" t="n"/>
      <c r="R926" s="140" t="n"/>
      <c r="S926" s="140" t="n"/>
    </row>
    <row customHeight="1" ht="15.75" r="927" s="75">
      <c r="A927" s="137" t="n">
        <v>0.005</v>
      </c>
      <c r="B927" s="138">
        <f>IF('Time Series Inputs'!A927="","",'Time Series Inputs'!A927)</f>
        <v/>
      </c>
      <c r="C927" s="139">
        <f>IF('Time Series Inputs'!B927="","",'Time Series Inputs'!B927)</f>
        <v/>
      </c>
      <c r="D927" s="139">
        <f>IF('Time Series Inputs'!C927="","",'Time Series Inputs'!C927)</f>
        <v/>
      </c>
      <c r="E927" s="140" t="n"/>
      <c r="F927" s="140" t="n"/>
      <c r="G927" s="140" t="n"/>
      <c r="H927" s="140" t="n"/>
      <c r="I927" s="140" t="n"/>
      <c r="J927" s="140" t="n"/>
      <c r="K927" s="140" t="n"/>
      <c r="L927" s="140" t="n"/>
      <c r="M927" s="140" t="n"/>
      <c r="N927" s="140" t="n"/>
      <c r="O927" s="140" t="n"/>
      <c r="P927" s="140" t="n"/>
      <c r="Q927" s="140" t="n"/>
      <c r="R927" s="140" t="n"/>
      <c r="S927" s="140" t="n"/>
    </row>
    <row customHeight="1" ht="15.75" r="928" s="75">
      <c r="A928" s="137" t="n">
        <v>0.005</v>
      </c>
      <c r="B928" s="138">
        <f>IF('Time Series Inputs'!A928="","",'Time Series Inputs'!A928)</f>
        <v/>
      </c>
      <c r="C928" s="139">
        <f>IF('Time Series Inputs'!B928="","",'Time Series Inputs'!B928)</f>
        <v/>
      </c>
      <c r="D928" s="139">
        <f>IF('Time Series Inputs'!C928="","",'Time Series Inputs'!C928)</f>
        <v/>
      </c>
      <c r="E928" s="140" t="n"/>
      <c r="F928" s="140" t="n"/>
      <c r="G928" s="140" t="n"/>
      <c r="H928" s="140" t="n"/>
      <c r="I928" s="140" t="n"/>
      <c r="J928" s="140" t="n"/>
      <c r="K928" s="140" t="n"/>
      <c r="L928" s="140" t="n"/>
      <c r="M928" s="140" t="n"/>
      <c r="N928" s="140" t="n"/>
      <c r="O928" s="140" t="n"/>
      <c r="P928" s="140" t="n"/>
      <c r="Q928" s="140" t="n"/>
      <c r="R928" s="140" t="n"/>
      <c r="S928" s="140" t="n"/>
    </row>
    <row customHeight="1" ht="15.75" r="929" s="75">
      <c r="A929" s="137" t="n">
        <v>0.005</v>
      </c>
      <c r="B929" s="138">
        <f>IF('Time Series Inputs'!A929="","",'Time Series Inputs'!A929)</f>
        <v/>
      </c>
      <c r="C929" s="139">
        <f>IF('Time Series Inputs'!B929="","",'Time Series Inputs'!B929)</f>
        <v/>
      </c>
      <c r="D929" s="139">
        <f>IF('Time Series Inputs'!C929="","",'Time Series Inputs'!C929)</f>
        <v/>
      </c>
      <c r="E929" s="140" t="n"/>
      <c r="F929" s="140" t="n"/>
      <c r="G929" s="140" t="n"/>
      <c r="H929" s="140" t="n"/>
      <c r="I929" s="140" t="n"/>
      <c r="J929" s="140" t="n"/>
      <c r="K929" s="140" t="n"/>
      <c r="L929" s="140" t="n"/>
      <c r="M929" s="140" t="n"/>
      <c r="N929" s="140" t="n"/>
      <c r="O929" s="140" t="n"/>
      <c r="P929" s="140" t="n"/>
      <c r="Q929" s="140" t="n"/>
      <c r="R929" s="140" t="n"/>
      <c r="S929" s="140" t="n"/>
    </row>
    <row customHeight="1" ht="15.75" r="930" s="75">
      <c r="A930" s="137" t="n">
        <v>0.005</v>
      </c>
      <c r="B930" s="138">
        <f>IF('Time Series Inputs'!A930="","",'Time Series Inputs'!A930)</f>
        <v/>
      </c>
      <c r="C930" s="139">
        <f>IF('Time Series Inputs'!B930="","",'Time Series Inputs'!B930)</f>
        <v/>
      </c>
      <c r="D930" s="139">
        <f>IF('Time Series Inputs'!C930="","",'Time Series Inputs'!C930)</f>
        <v/>
      </c>
      <c r="E930" s="140" t="n"/>
      <c r="F930" s="140" t="n"/>
      <c r="G930" s="140" t="n"/>
      <c r="H930" s="140" t="n"/>
      <c r="I930" s="140" t="n"/>
      <c r="J930" s="140" t="n"/>
      <c r="K930" s="140" t="n"/>
      <c r="L930" s="140" t="n"/>
      <c r="M930" s="140" t="n"/>
      <c r="N930" s="140" t="n"/>
      <c r="O930" s="140" t="n"/>
      <c r="P930" s="140" t="n"/>
      <c r="Q930" s="140" t="n"/>
      <c r="R930" s="140" t="n"/>
      <c r="S930" s="140" t="n"/>
    </row>
    <row customHeight="1" ht="15.75" r="931" s="75">
      <c r="A931" s="137" t="n">
        <v>0.005</v>
      </c>
      <c r="B931" s="138">
        <f>IF('Time Series Inputs'!A931="","",'Time Series Inputs'!A931)</f>
        <v/>
      </c>
      <c r="C931" s="139">
        <f>IF('Time Series Inputs'!B931="","",'Time Series Inputs'!B931)</f>
        <v/>
      </c>
      <c r="D931" s="139">
        <f>IF('Time Series Inputs'!C931="","",'Time Series Inputs'!C931)</f>
        <v/>
      </c>
      <c r="E931" s="140" t="n"/>
      <c r="F931" s="140" t="n"/>
      <c r="G931" s="140" t="n"/>
      <c r="H931" s="140" t="n"/>
      <c r="I931" s="140" t="n"/>
      <c r="J931" s="140" t="n"/>
      <c r="K931" s="140" t="n"/>
      <c r="L931" s="140" t="n"/>
      <c r="M931" s="140" t="n"/>
      <c r="N931" s="140" t="n"/>
      <c r="O931" s="140" t="n"/>
      <c r="P931" s="140" t="n"/>
      <c r="Q931" s="140" t="n"/>
      <c r="R931" s="140" t="n"/>
      <c r="S931" s="140" t="n"/>
    </row>
    <row customHeight="1" ht="15.75" r="932" s="75">
      <c r="A932" s="137" t="n">
        <v>0.005</v>
      </c>
      <c r="B932" s="138">
        <f>IF('Time Series Inputs'!A932="","",'Time Series Inputs'!A932)</f>
        <v/>
      </c>
      <c r="C932" s="139">
        <f>IF('Time Series Inputs'!B932="","",'Time Series Inputs'!B932)</f>
        <v/>
      </c>
      <c r="D932" s="139">
        <f>IF('Time Series Inputs'!C932="","",'Time Series Inputs'!C932)</f>
        <v/>
      </c>
      <c r="E932" s="140" t="n"/>
      <c r="F932" s="140" t="n"/>
      <c r="G932" s="140" t="n"/>
      <c r="H932" s="140" t="n"/>
      <c r="I932" s="140" t="n"/>
      <c r="J932" s="140" t="n"/>
      <c r="K932" s="140" t="n"/>
      <c r="L932" s="140" t="n"/>
      <c r="M932" s="140" t="n"/>
      <c r="N932" s="140" t="n"/>
      <c r="O932" s="140" t="n"/>
      <c r="P932" s="140" t="n"/>
      <c r="Q932" s="140" t="n"/>
      <c r="R932" s="140" t="n"/>
      <c r="S932" s="140" t="n"/>
    </row>
    <row customHeight="1" ht="15.75" r="933" s="75">
      <c r="A933" s="137" t="n">
        <v>0.005</v>
      </c>
      <c r="B933" s="138">
        <f>IF('Time Series Inputs'!A933="","",'Time Series Inputs'!A933)</f>
        <v/>
      </c>
      <c r="C933" s="139">
        <f>IF('Time Series Inputs'!B933="","",'Time Series Inputs'!B933)</f>
        <v/>
      </c>
      <c r="D933" s="139">
        <f>IF('Time Series Inputs'!C933="","",'Time Series Inputs'!C933)</f>
        <v/>
      </c>
      <c r="E933" s="140" t="n"/>
      <c r="F933" s="140" t="n"/>
      <c r="G933" s="140" t="n"/>
      <c r="H933" s="140" t="n"/>
      <c r="I933" s="140" t="n"/>
      <c r="J933" s="140" t="n"/>
      <c r="K933" s="140" t="n"/>
      <c r="L933" s="140" t="n"/>
      <c r="M933" s="140" t="n"/>
      <c r="N933" s="140" t="n"/>
      <c r="O933" s="140" t="n"/>
      <c r="P933" s="140" t="n"/>
      <c r="Q933" s="140" t="n"/>
      <c r="R933" s="140" t="n"/>
      <c r="S933" s="140" t="n"/>
    </row>
    <row customHeight="1" ht="15.75" r="934" s="75">
      <c r="A934" s="137" t="n">
        <v>0.005</v>
      </c>
      <c r="B934" s="138">
        <f>IF('Time Series Inputs'!A934="","",'Time Series Inputs'!A934)</f>
        <v/>
      </c>
      <c r="C934" s="139">
        <f>IF('Time Series Inputs'!B934="","",'Time Series Inputs'!B934)</f>
        <v/>
      </c>
      <c r="D934" s="139">
        <f>IF('Time Series Inputs'!C934="","",'Time Series Inputs'!C934)</f>
        <v/>
      </c>
      <c r="E934" s="140" t="n"/>
      <c r="F934" s="140" t="n"/>
      <c r="G934" s="140" t="n"/>
      <c r="H934" s="140" t="n"/>
      <c r="I934" s="140" t="n"/>
      <c r="J934" s="140" t="n"/>
      <c r="K934" s="140" t="n"/>
      <c r="L934" s="140" t="n"/>
      <c r="M934" s="140" t="n"/>
      <c r="N934" s="140" t="n"/>
      <c r="O934" s="140" t="n"/>
      <c r="P934" s="140" t="n"/>
      <c r="Q934" s="140" t="n"/>
      <c r="R934" s="140" t="n"/>
      <c r="S934" s="140" t="n"/>
    </row>
    <row customHeight="1" ht="15.75" r="935" s="75">
      <c r="A935" s="137" t="n">
        <v>0.005</v>
      </c>
      <c r="B935" s="138">
        <f>IF('Time Series Inputs'!A935="","",'Time Series Inputs'!A935)</f>
        <v/>
      </c>
      <c r="C935" s="139">
        <f>IF('Time Series Inputs'!B935="","",'Time Series Inputs'!B935)</f>
        <v/>
      </c>
      <c r="D935" s="139">
        <f>IF('Time Series Inputs'!C935="","",'Time Series Inputs'!C935)</f>
        <v/>
      </c>
      <c r="E935" s="140" t="n"/>
      <c r="F935" s="140" t="n"/>
      <c r="G935" s="140" t="n"/>
      <c r="H935" s="140" t="n"/>
      <c r="I935" s="140" t="n"/>
      <c r="J935" s="140" t="n"/>
      <c r="K935" s="140" t="n"/>
      <c r="L935" s="140" t="n"/>
      <c r="M935" s="140" t="n"/>
      <c r="N935" s="140" t="n"/>
      <c r="O935" s="140" t="n"/>
      <c r="P935" s="140" t="n"/>
      <c r="Q935" s="140" t="n"/>
      <c r="R935" s="140" t="n"/>
      <c r="S935" s="140" t="n"/>
    </row>
    <row customHeight="1" ht="15.75" r="936" s="75">
      <c r="A936" s="137" t="n">
        <v>0.005</v>
      </c>
      <c r="B936" s="138">
        <f>IF('Time Series Inputs'!A936="","",'Time Series Inputs'!A936)</f>
        <v/>
      </c>
      <c r="C936" s="139">
        <f>IF('Time Series Inputs'!B936="","",'Time Series Inputs'!B936)</f>
        <v/>
      </c>
      <c r="D936" s="139">
        <f>IF('Time Series Inputs'!C936="","",'Time Series Inputs'!C936)</f>
        <v/>
      </c>
      <c r="E936" s="140" t="n"/>
      <c r="F936" s="140" t="n"/>
      <c r="G936" s="140" t="n"/>
      <c r="H936" s="140" t="n"/>
      <c r="I936" s="140" t="n"/>
      <c r="J936" s="140" t="n"/>
      <c r="K936" s="140" t="n"/>
      <c r="L936" s="140" t="n"/>
      <c r="M936" s="140" t="n"/>
      <c r="N936" s="140" t="n"/>
      <c r="O936" s="140" t="n"/>
      <c r="P936" s="140" t="n"/>
      <c r="Q936" s="140" t="n"/>
      <c r="R936" s="140" t="n"/>
      <c r="S936" s="140" t="n"/>
    </row>
    <row customHeight="1" ht="15.75" r="937" s="75">
      <c r="A937" s="137" t="n">
        <v>0.005</v>
      </c>
      <c r="B937" s="138">
        <f>IF('Time Series Inputs'!A937="","",'Time Series Inputs'!A937)</f>
        <v/>
      </c>
      <c r="C937" s="139">
        <f>IF('Time Series Inputs'!B937="","",'Time Series Inputs'!B937)</f>
        <v/>
      </c>
      <c r="D937" s="139">
        <f>IF('Time Series Inputs'!C937="","",'Time Series Inputs'!C937)</f>
        <v/>
      </c>
      <c r="E937" s="140" t="n"/>
      <c r="F937" s="140" t="n"/>
      <c r="G937" s="140" t="n"/>
      <c r="H937" s="140" t="n"/>
      <c r="I937" s="140" t="n"/>
      <c r="J937" s="140" t="n"/>
      <c r="K937" s="140" t="n"/>
      <c r="L937" s="140" t="n"/>
      <c r="M937" s="140" t="n"/>
      <c r="N937" s="140" t="n"/>
      <c r="O937" s="140" t="n"/>
      <c r="P937" s="140" t="n"/>
      <c r="Q937" s="140" t="n"/>
      <c r="R937" s="140" t="n"/>
      <c r="S937" s="140" t="n"/>
    </row>
    <row customHeight="1" ht="15.75" r="938" s="75">
      <c r="A938" s="137" t="n">
        <v>0.005</v>
      </c>
      <c r="B938" s="138">
        <f>IF('Time Series Inputs'!A938="","",'Time Series Inputs'!A938)</f>
        <v/>
      </c>
      <c r="C938" s="139">
        <f>IF('Time Series Inputs'!B938="","",'Time Series Inputs'!B938)</f>
        <v/>
      </c>
      <c r="D938" s="139">
        <f>IF('Time Series Inputs'!C938="","",'Time Series Inputs'!C938)</f>
        <v/>
      </c>
      <c r="E938" s="140" t="n"/>
      <c r="F938" s="140" t="n"/>
      <c r="G938" s="140" t="n"/>
      <c r="H938" s="140" t="n"/>
      <c r="I938" s="140" t="n"/>
      <c r="J938" s="140" t="n"/>
      <c r="K938" s="140" t="n"/>
      <c r="L938" s="140" t="n"/>
      <c r="M938" s="140" t="n"/>
      <c r="N938" s="140" t="n"/>
      <c r="O938" s="140" t="n"/>
      <c r="P938" s="140" t="n"/>
      <c r="Q938" s="140" t="n"/>
      <c r="R938" s="140" t="n"/>
      <c r="S938" s="140" t="n"/>
    </row>
    <row customHeight="1" ht="15.75" r="939" s="75">
      <c r="A939" s="137" t="n">
        <v>0.005</v>
      </c>
      <c r="B939" s="138">
        <f>IF('Time Series Inputs'!A939="","",'Time Series Inputs'!A939)</f>
        <v/>
      </c>
      <c r="C939" s="139">
        <f>IF('Time Series Inputs'!B939="","",'Time Series Inputs'!B939)</f>
        <v/>
      </c>
      <c r="D939" s="139">
        <f>IF('Time Series Inputs'!C939="","",'Time Series Inputs'!C939)</f>
        <v/>
      </c>
      <c r="E939" s="140" t="n"/>
      <c r="F939" s="140" t="n"/>
      <c r="G939" s="140" t="n"/>
      <c r="H939" s="140" t="n"/>
      <c r="I939" s="140" t="n"/>
      <c r="J939" s="140" t="n"/>
      <c r="K939" s="140" t="n"/>
      <c r="L939" s="140" t="n"/>
      <c r="M939" s="140" t="n"/>
      <c r="N939" s="140" t="n"/>
      <c r="O939" s="140" t="n"/>
      <c r="P939" s="140" t="n"/>
      <c r="Q939" s="140" t="n"/>
      <c r="R939" s="140" t="n"/>
      <c r="S939" s="140" t="n"/>
    </row>
    <row customHeight="1" ht="15.75" r="940" s="75">
      <c r="A940" s="137" t="n">
        <v>0.005</v>
      </c>
      <c r="B940" s="138">
        <f>IF('Time Series Inputs'!A940="","",'Time Series Inputs'!A940)</f>
        <v/>
      </c>
      <c r="C940" s="139">
        <f>IF('Time Series Inputs'!B940="","",'Time Series Inputs'!B940)</f>
        <v/>
      </c>
      <c r="D940" s="139">
        <f>IF('Time Series Inputs'!C940="","",'Time Series Inputs'!C940)</f>
        <v/>
      </c>
      <c r="E940" s="140" t="n"/>
      <c r="F940" s="140" t="n"/>
      <c r="G940" s="140" t="n"/>
      <c r="H940" s="140" t="n"/>
      <c r="I940" s="140" t="n"/>
      <c r="J940" s="140" t="n"/>
      <c r="K940" s="140" t="n"/>
      <c r="L940" s="140" t="n"/>
      <c r="M940" s="140" t="n"/>
      <c r="N940" s="140" t="n"/>
      <c r="O940" s="140" t="n"/>
      <c r="P940" s="140" t="n"/>
      <c r="Q940" s="140" t="n"/>
      <c r="R940" s="140" t="n"/>
      <c r="S940" s="140" t="n"/>
    </row>
    <row customHeight="1" ht="15.75" r="941" s="75">
      <c r="A941" s="137" t="n">
        <v>0.005</v>
      </c>
      <c r="B941" s="138">
        <f>IF('Time Series Inputs'!A941="","",'Time Series Inputs'!A941)</f>
        <v/>
      </c>
      <c r="C941" s="139">
        <f>IF('Time Series Inputs'!B941="","",'Time Series Inputs'!B941)</f>
        <v/>
      </c>
      <c r="D941" s="139">
        <f>IF('Time Series Inputs'!C941="","",'Time Series Inputs'!C941)</f>
        <v/>
      </c>
      <c r="E941" s="140" t="n"/>
      <c r="F941" s="140" t="n"/>
      <c r="G941" s="140" t="n"/>
      <c r="H941" s="140" t="n"/>
      <c r="I941" s="140" t="n"/>
      <c r="J941" s="140" t="n"/>
      <c r="K941" s="140" t="n"/>
      <c r="L941" s="140" t="n"/>
      <c r="M941" s="140" t="n"/>
      <c r="N941" s="140" t="n"/>
      <c r="O941" s="140" t="n"/>
      <c r="P941" s="140" t="n"/>
      <c r="Q941" s="140" t="n"/>
      <c r="R941" s="140" t="n"/>
      <c r="S941" s="140" t="n"/>
    </row>
    <row customHeight="1" ht="15.75" r="942" s="75">
      <c r="A942" s="137" t="n">
        <v>0.005</v>
      </c>
      <c r="B942" s="138">
        <f>IF('Time Series Inputs'!A942="","",'Time Series Inputs'!A942)</f>
        <v/>
      </c>
      <c r="C942" s="139">
        <f>IF('Time Series Inputs'!B942="","",'Time Series Inputs'!B942)</f>
        <v/>
      </c>
      <c r="D942" s="139">
        <f>IF('Time Series Inputs'!C942="","",'Time Series Inputs'!C942)</f>
        <v/>
      </c>
      <c r="E942" s="140" t="n"/>
      <c r="F942" s="140" t="n"/>
      <c r="G942" s="140" t="n"/>
      <c r="H942" s="140" t="n"/>
      <c r="I942" s="140" t="n"/>
      <c r="J942" s="140" t="n"/>
      <c r="K942" s="140" t="n"/>
      <c r="L942" s="140" t="n"/>
      <c r="M942" s="140" t="n"/>
      <c r="N942" s="140" t="n"/>
      <c r="O942" s="140" t="n"/>
      <c r="P942" s="140" t="n"/>
      <c r="Q942" s="140" t="n"/>
      <c r="R942" s="140" t="n"/>
      <c r="S942" s="140" t="n"/>
    </row>
    <row customHeight="1" ht="15.75" r="943" s="75">
      <c r="A943" s="137" t="n">
        <v>0.005</v>
      </c>
      <c r="B943" s="138">
        <f>IF('Time Series Inputs'!A943="","",'Time Series Inputs'!A943)</f>
        <v/>
      </c>
      <c r="C943" s="139">
        <f>IF('Time Series Inputs'!B943="","",'Time Series Inputs'!B943)</f>
        <v/>
      </c>
      <c r="D943" s="139">
        <f>IF('Time Series Inputs'!C943="","",'Time Series Inputs'!C943)</f>
        <v/>
      </c>
      <c r="E943" s="140" t="n"/>
      <c r="F943" s="140" t="n"/>
      <c r="G943" s="140" t="n"/>
      <c r="H943" s="140" t="n"/>
      <c r="I943" s="140" t="n"/>
      <c r="J943" s="140" t="n"/>
      <c r="K943" s="140" t="n"/>
      <c r="L943" s="140" t="n"/>
      <c r="M943" s="140" t="n"/>
      <c r="N943" s="140" t="n"/>
      <c r="O943" s="140" t="n"/>
      <c r="P943" s="140" t="n"/>
      <c r="Q943" s="140" t="n"/>
      <c r="R943" s="140" t="n"/>
      <c r="S943" s="140" t="n"/>
    </row>
    <row customHeight="1" ht="15.75" r="944" s="75">
      <c r="A944" s="137" t="n">
        <v>0.005</v>
      </c>
      <c r="B944" s="138">
        <f>IF('Time Series Inputs'!A944="","",'Time Series Inputs'!A944)</f>
        <v/>
      </c>
      <c r="C944" s="139">
        <f>IF('Time Series Inputs'!B944="","",'Time Series Inputs'!B944)</f>
        <v/>
      </c>
      <c r="D944" s="139">
        <f>IF('Time Series Inputs'!C944="","",'Time Series Inputs'!C944)</f>
        <v/>
      </c>
      <c r="E944" s="140" t="n"/>
      <c r="F944" s="140" t="n"/>
      <c r="G944" s="140" t="n"/>
      <c r="H944" s="140" t="n"/>
      <c r="I944" s="140" t="n"/>
      <c r="J944" s="140" t="n"/>
      <c r="K944" s="140" t="n"/>
      <c r="L944" s="140" t="n"/>
      <c r="M944" s="140" t="n"/>
      <c r="N944" s="140" t="n"/>
      <c r="O944" s="140" t="n"/>
      <c r="P944" s="140" t="n"/>
      <c r="Q944" s="140" t="n"/>
      <c r="R944" s="140" t="n"/>
      <c r="S944" s="140" t="n"/>
    </row>
    <row customHeight="1" ht="15.75" r="945" s="75">
      <c r="A945" s="137" t="n">
        <v>0.005</v>
      </c>
      <c r="B945" s="138">
        <f>IF('Time Series Inputs'!A945="","",'Time Series Inputs'!A945)</f>
        <v/>
      </c>
      <c r="C945" s="139">
        <f>IF('Time Series Inputs'!B945="","",'Time Series Inputs'!B945)</f>
        <v/>
      </c>
      <c r="D945" s="139">
        <f>IF('Time Series Inputs'!C945="","",'Time Series Inputs'!C945)</f>
        <v/>
      </c>
      <c r="E945" s="140" t="n"/>
      <c r="F945" s="140" t="n"/>
      <c r="G945" s="140" t="n"/>
      <c r="H945" s="140" t="n"/>
      <c r="I945" s="140" t="n"/>
      <c r="J945" s="140" t="n"/>
      <c r="K945" s="140" t="n"/>
      <c r="L945" s="140" t="n"/>
      <c r="M945" s="140" t="n"/>
      <c r="N945" s="140" t="n"/>
      <c r="O945" s="140" t="n"/>
      <c r="P945" s="140" t="n"/>
      <c r="Q945" s="140" t="n"/>
      <c r="R945" s="140" t="n"/>
      <c r="S945" s="140" t="n"/>
    </row>
    <row customHeight="1" ht="15.75" r="946" s="75">
      <c r="A946" s="137" t="n">
        <v>0.005</v>
      </c>
      <c r="B946" s="138">
        <f>IF('Time Series Inputs'!A946="","",'Time Series Inputs'!A946)</f>
        <v/>
      </c>
      <c r="C946" s="139">
        <f>IF('Time Series Inputs'!B946="","",'Time Series Inputs'!B946)</f>
        <v/>
      </c>
      <c r="D946" s="139">
        <f>IF('Time Series Inputs'!C946="","",'Time Series Inputs'!C946)</f>
        <v/>
      </c>
      <c r="E946" s="140" t="n"/>
      <c r="F946" s="140" t="n"/>
      <c r="G946" s="140" t="n"/>
      <c r="H946" s="140" t="n"/>
      <c r="I946" s="140" t="n"/>
      <c r="J946" s="140" t="n"/>
      <c r="K946" s="140" t="n"/>
      <c r="L946" s="140" t="n"/>
      <c r="M946" s="140" t="n"/>
      <c r="N946" s="140" t="n"/>
      <c r="O946" s="140" t="n"/>
      <c r="P946" s="140" t="n"/>
      <c r="Q946" s="140" t="n"/>
      <c r="R946" s="140" t="n"/>
      <c r="S946" s="140" t="n"/>
    </row>
    <row customHeight="1" ht="15.75" r="947" s="75">
      <c r="A947" s="137" t="n">
        <v>0.005</v>
      </c>
      <c r="B947" s="138">
        <f>IF('Time Series Inputs'!A947="","",'Time Series Inputs'!A947)</f>
        <v/>
      </c>
      <c r="C947" s="139">
        <f>IF('Time Series Inputs'!B947="","",'Time Series Inputs'!B947)</f>
        <v/>
      </c>
      <c r="D947" s="139">
        <f>IF('Time Series Inputs'!C947="","",'Time Series Inputs'!C947)</f>
        <v/>
      </c>
      <c r="E947" s="140" t="n"/>
      <c r="F947" s="140" t="n"/>
      <c r="G947" s="140" t="n"/>
      <c r="H947" s="140" t="n"/>
      <c r="I947" s="140" t="n"/>
      <c r="J947" s="140" t="n"/>
      <c r="K947" s="140" t="n"/>
      <c r="L947" s="140" t="n"/>
      <c r="M947" s="140" t="n"/>
      <c r="N947" s="140" t="n"/>
      <c r="O947" s="140" t="n"/>
      <c r="P947" s="140" t="n"/>
      <c r="Q947" s="140" t="n"/>
      <c r="R947" s="140" t="n"/>
      <c r="S947" s="140" t="n"/>
    </row>
    <row customHeight="1" ht="15.75" r="948" s="75">
      <c r="A948" s="137" t="n">
        <v>0.005</v>
      </c>
      <c r="B948" s="138">
        <f>IF('Time Series Inputs'!A948="","",'Time Series Inputs'!A948)</f>
        <v/>
      </c>
      <c r="C948" s="139">
        <f>IF('Time Series Inputs'!B948="","",'Time Series Inputs'!B948)</f>
        <v/>
      </c>
      <c r="D948" s="139">
        <f>IF('Time Series Inputs'!C948="","",'Time Series Inputs'!C948)</f>
        <v/>
      </c>
      <c r="E948" s="140" t="n"/>
      <c r="F948" s="140" t="n"/>
      <c r="G948" s="140" t="n"/>
      <c r="H948" s="140" t="n"/>
      <c r="I948" s="140" t="n"/>
      <c r="J948" s="140" t="n"/>
      <c r="K948" s="140" t="n"/>
      <c r="L948" s="140" t="n"/>
      <c r="M948" s="140" t="n"/>
      <c r="N948" s="140" t="n"/>
      <c r="O948" s="140" t="n"/>
      <c r="P948" s="140" t="n"/>
      <c r="Q948" s="140" t="n"/>
      <c r="R948" s="140" t="n"/>
      <c r="S948" s="140" t="n"/>
    </row>
    <row customHeight="1" ht="15.75" r="949" s="75">
      <c r="A949" s="137" t="n">
        <v>0.005</v>
      </c>
      <c r="B949" s="138">
        <f>IF('Time Series Inputs'!A949="","",'Time Series Inputs'!A949)</f>
        <v/>
      </c>
      <c r="C949" s="139">
        <f>IF('Time Series Inputs'!B949="","",'Time Series Inputs'!B949)</f>
        <v/>
      </c>
      <c r="D949" s="139">
        <f>IF('Time Series Inputs'!C949="","",'Time Series Inputs'!C949)</f>
        <v/>
      </c>
      <c r="E949" s="140" t="n"/>
      <c r="F949" s="140" t="n"/>
      <c r="G949" s="140" t="n"/>
      <c r="H949" s="140" t="n"/>
      <c r="I949" s="140" t="n"/>
      <c r="J949" s="140" t="n"/>
      <c r="K949" s="140" t="n"/>
      <c r="L949" s="140" t="n"/>
      <c r="M949" s="140" t="n"/>
      <c r="N949" s="140" t="n"/>
      <c r="O949" s="140" t="n"/>
      <c r="P949" s="140" t="n"/>
      <c r="Q949" s="140" t="n"/>
      <c r="R949" s="140" t="n"/>
      <c r="S949" s="140" t="n"/>
    </row>
    <row customHeight="1" ht="15.75" r="950" s="75">
      <c r="A950" s="137" t="n">
        <v>0.005</v>
      </c>
      <c r="B950" s="138">
        <f>IF('Time Series Inputs'!A950="","",'Time Series Inputs'!A950)</f>
        <v/>
      </c>
      <c r="C950" s="139">
        <f>IF('Time Series Inputs'!B950="","",'Time Series Inputs'!B950)</f>
        <v/>
      </c>
      <c r="D950" s="139">
        <f>IF('Time Series Inputs'!C950="","",'Time Series Inputs'!C950)</f>
        <v/>
      </c>
      <c r="E950" s="140" t="n"/>
      <c r="F950" s="140" t="n"/>
      <c r="G950" s="140" t="n"/>
      <c r="H950" s="140" t="n"/>
      <c r="I950" s="140" t="n"/>
      <c r="J950" s="140" t="n"/>
      <c r="K950" s="140" t="n"/>
      <c r="L950" s="140" t="n"/>
      <c r="M950" s="140" t="n"/>
      <c r="N950" s="140" t="n"/>
      <c r="O950" s="140" t="n"/>
      <c r="P950" s="140" t="n"/>
      <c r="Q950" s="140" t="n"/>
      <c r="R950" s="140" t="n"/>
      <c r="S950" s="140" t="n"/>
    </row>
    <row customHeight="1" ht="15.75" r="951" s="75">
      <c r="A951" s="137" t="n">
        <v>0.005</v>
      </c>
      <c r="B951" s="138">
        <f>IF('Time Series Inputs'!A951="","",'Time Series Inputs'!A951)</f>
        <v/>
      </c>
      <c r="C951" s="139">
        <f>IF('Time Series Inputs'!B951="","",'Time Series Inputs'!B951)</f>
        <v/>
      </c>
      <c r="D951" s="139">
        <f>IF('Time Series Inputs'!C951="","",'Time Series Inputs'!C951)</f>
        <v/>
      </c>
      <c r="E951" s="140" t="n"/>
      <c r="F951" s="140" t="n"/>
      <c r="G951" s="140" t="n"/>
      <c r="H951" s="140" t="n"/>
      <c r="I951" s="140" t="n"/>
      <c r="J951" s="140" t="n"/>
      <c r="K951" s="140" t="n"/>
      <c r="L951" s="140" t="n"/>
      <c r="M951" s="140" t="n"/>
      <c r="N951" s="140" t="n"/>
      <c r="O951" s="140" t="n"/>
      <c r="P951" s="140" t="n"/>
      <c r="Q951" s="140" t="n"/>
      <c r="R951" s="140" t="n"/>
      <c r="S951" s="140" t="n"/>
    </row>
    <row customHeight="1" ht="15.75" r="952" s="75">
      <c r="A952" s="137" t="n">
        <v>0.005</v>
      </c>
      <c r="B952" s="138">
        <f>IF('Time Series Inputs'!A952="","",'Time Series Inputs'!A952)</f>
        <v/>
      </c>
      <c r="C952" s="139">
        <f>IF('Time Series Inputs'!B952="","",'Time Series Inputs'!B952)</f>
        <v/>
      </c>
      <c r="D952" s="139">
        <f>IF('Time Series Inputs'!C952="","",'Time Series Inputs'!C952)</f>
        <v/>
      </c>
      <c r="E952" s="140" t="n"/>
      <c r="F952" s="140" t="n"/>
      <c r="G952" s="140" t="n"/>
      <c r="H952" s="140" t="n"/>
      <c r="I952" s="140" t="n"/>
      <c r="J952" s="140" t="n"/>
      <c r="K952" s="140" t="n"/>
      <c r="L952" s="140" t="n"/>
      <c r="M952" s="140" t="n"/>
      <c r="N952" s="140" t="n"/>
      <c r="O952" s="140" t="n"/>
      <c r="P952" s="140" t="n"/>
      <c r="Q952" s="140" t="n"/>
      <c r="R952" s="140" t="n"/>
      <c r="S952" s="140" t="n"/>
    </row>
    <row customHeight="1" ht="15.75" r="953" s="75">
      <c r="A953" s="137" t="n">
        <v>0.005</v>
      </c>
      <c r="B953" s="138">
        <f>IF('Time Series Inputs'!A953="","",'Time Series Inputs'!A953)</f>
        <v/>
      </c>
      <c r="C953" s="139">
        <f>IF('Time Series Inputs'!B953="","",'Time Series Inputs'!B953)</f>
        <v/>
      </c>
      <c r="D953" s="139">
        <f>IF('Time Series Inputs'!C953="","",'Time Series Inputs'!C953)</f>
        <v/>
      </c>
      <c r="E953" s="140" t="n"/>
      <c r="F953" s="140" t="n"/>
      <c r="G953" s="140" t="n"/>
      <c r="H953" s="140" t="n"/>
      <c r="I953" s="140" t="n"/>
      <c r="J953" s="140" t="n"/>
      <c r="K953" s="140" t="n"/>
      <c r="L953" s="140" t="n"/>
      <c r="M953" s="140" t="n"/>
      <c r="N953" s="140" t="n"/>
      <c r="O953" s="140" t="n"/>
      <c r="P953" s="140" t="n"/>
      <c r="Q953" s="140" t="n"/>
      <c r="R953" s="140" t="n"/>
      <c r="S953" s="140" t="n"/>
    </row>
    <row customHeight="1" ht="15.75" r="954" s="75">
      <c r="A954" s="137" t="n">
        <v>0.005</v>
      </c>
      <c r="B954" s="138">
        <f>IF('Time Series Inputs'!A954="","",'Time Series Inputs'!A954)</f>
        <v/>
      </c>
      <c r="C954" s="139">
        <f>IF('Time Series Inputs'!B954="","",'Time Series Inputs'!B954)</f>
        <v/>
      </c>
      <c r="D954" s="139">
        <f>IF('Time Series Inputs'!C954="","",'Time Series Inputs'!C954)</f>
        <v/>
      </c>
      <c r="E954" s="140" t="n"/>
      <c r="F954" s="140" t="n"/>
      <c r="G954" s="140" t="n"/>
      <c r="H954" s="140" t="n"/>
      <c r="I954" s="140" t="n"/>
      <c r="J954" s="140" t="n"/>
      <c r="K954" s="140" t="n"/>
      <c r="L954" s="140" t="n"/>
      <c r="M954" s="140" t="n"/>
      <c r="N954" s="140" t="n"/>
      <c r="O954" s="140" t="n"/>
      <c r="P954" s="140" t="n"/>
      <c r="Q954" s="140" t="n"/>
      <c r="R954" s="140" t="n"/>
      <c r="S954" s="140" t="n"/>
    </row>
    <row customHeight="1" ht="15.75" r="955" s="75">
      <c r="A955" s="137" t="n">
        <v>0.005</v>
      </c>
      <c r="B955" s="138">
        <f>IF('Time Series Inputs'!A955="","",'Time Series Inputs'!A955)</f>
        <v/>
      </c>
      <c r="C955" s="139">
        <f>IF('Time Series Inputs'!B955="","",'Time Series Inputs'!B955)</f>
        <v/>
      </c>
      <c r="D955" s="139">
        <f>IF('Time Series Inputs'!C955="","",'Time Series Inputs'!C955)</f>
        <v/>
      </c>
      <c r="E955" s="140" t="n"/>
      <c r="F955" s="140" t="n"/>
      <c r="G955" s="140" t="n"/>
      <c r="H955" s="140" t="n"/>
      <c r="I955" s="140" t="n"/>
      <c r="J955" s="140" t="n"/>
      <c r="K955" s="140" t="n"/>
      <c r="L955" s="140" t="n"/>
      <c r="M955" s="140" t="n"/>
      <c r="N955" s="140" t="n"/>
      <c r="O955" s="140" t="n"/>
      <c r="P955" s="140" t="n"/>
      <c r="Q955" s="140" t="n"/>
      <c r="R955" s="140" t="n"/>
      <c r="S955" s="140" t="n"/>
    </row>
    <row customHeight="1" ht="15.75" r="956" s="75">
      <c r="A956" s="137" t="n">
        <v>0.005</v>
      </c>
      <c r="B956" s="138">
        <f>IF('Time Series Inputs'!A956="","",'Time Series Inputs'!A956)</f>
        <v/>
      </c>
      <c r="C956" s="139">
        <f>IF('Time Series Inputs'!B956="","",'Time Series Inputs'!B956)</f>
        <v/>
      </c>
      <c r="D956" s="139">
        <f>IF('Time Series Inputs'!C956="","",'Time Series Inputs'!C956)</f>
        <v/>
      </c>
      <c r="E956" s="140" t="n"/>
      <c r="F956" s="140" t="n"/>
      <c r="G956" s="140" t="n"/>
      <c r="H956" s="140" t="n"/>
      <c r="I956" s="140" t="n"/>
      <c r="J956" s="140" t="n"/>
      <c r="K956" s="140" t="n"/>
      <c r="L956" s="140" t="n"/>
      <c r="M956" s="140" t="n"/>
      <c r="N956" s="140" t="n"/>
      <c r="O956" s="140" t="n"/>
      <c r="P956" s="140" t="n"/>
      <c r="Q956" s="140" t="n"/>
      <c r="R956" s="140" t="n"/>
      <c r="S956" s="140" t="n"/>
    </row>
    <row customHeight="1" ht="15.75" r="957" s="75">
      <c r="A957" s="137" t="n">
        <v>0.005</v>
      </c>
      <c r="B957" s="138">
        <f>IF('Time Series Inputs'!A957="","",'Time Series Inputs'!A957)</f>
        <v/>
      </c>
      <c r="C957" s="139">
        <f>IF('Time Series Inputs'!B957="","",'Time Series Inputs'!B957)</f>
        <v/>
      </c>
      <c r="D957" s="139">
        <f>IF('Time Series Inputs'!C957="","",'Time Series Inputs'!C957)</f>
        <v/>
      </c>
      <c r="E957" s="140" t="n"/>
      <c r="F957" s="140" t="n"/>
      <c r="G957" s="140" t="n"/>
      <c r="H957" s="140" t="n"/>
      <c r="I957" s="140" t="n"/>
      <c r="J957" s="140" t="n"/>
      <c r="K957" s="140" t="n"/>
      <c r="L957" s="140" t="n"/>
      <c r="M957" s="140" t="n"/>
      <c r="N957" s="140" t="n"/>
      <c r="O957" s="140" t="n"/>
      <c r="P957" s="140" t="n"/>
      <c r="Q957" s="140" t="n"/>
      <c r="R957" s="140" t="n"/>
      <c r="S957" s="140" t="n"/>
    </row>
    <row customHeight="1" ht="15.75" r="958" s="75">
      <c r="A958" s="137" t="n">
        <v>0.005</v>
      </c>
      <c r="B958" s="138">
        <f>IF('Time Series Inputs'!A958="","",'Time Series Inputs'!A958)</f>
        <v/>
      </c>
      <c r="C958" s="139">
        <f>IF('Time Series Inputs'!B958="","",'Time Series Inputs'!B958)</f>
        <v/>
      </c>
      <c r="D958" s="139">
        <f>IF('Time Series Inputs'!C958="","",'Time Series Inputs'!C958)</f>
        <v/>
      </c>
      <c r="E958" s="140" t="n"/>
      <c r="F958" s="140" t="n"/>
      <c r="G958" s="140" t="n"/>
      <c r="H958" s="140" t="n"/>
      <c r="I958" s="140" t="n"/>
      <c r="J958" s="140" t="n"/>
      <c r="K958" s="140" t="n"/>
      <c r="L958" s="140" t="n"/>
      <c r="M958" s="140" t="n"/>
      <c r="N958" s="140" t="n"/>
      <c r="O958" s="140" t="n"/>
      <c r="P958" s="140" t="n"/>
      <c r="Q958" s="140" t="n"/>
      <c r="R958" s="140" t="n"/>
      <c r="S958" s="140" t="n"/>
    </row>
    <row customHeight="1" ht="15.75" r="959" s="75">
      <c r="A959" s="137" t="n">
        <v>0.005</v>
      </c>
      <c r="B959" s="138">
        <f>IF('Time Series Inputs'!A959="","",'Time Series Inputs'!A959)</f>
        <v/>
      </c>
      <c r="C959" s="139">
        <f>IF('Time Series Inputs'!B959="","",'Time Series Inputs'!B959)</f>
        <v/>
      </c>
      <c r="D959" s="139">
        <f>IF('Time Series Inputs'!C959="","",'Time Series Inputs'!C959)</f>
        <v/>
      </c>
      <c r="E959" s="140" t="n"/>
      <c r="F959" s="140" t="n"/>
      <c r="G959" s="140" t="n"/>
      <c r="H959" s="140" t="n"/>
      <c r="I959" s="140" t="n"/>
      <c r="J959" s="140" t="n"/>
      <c r="K959" s="140" t="n"/>
      <c r="L959" s="140" t="n"/>
      <c r="M959" s="140" t="n"/>
      <c r="N959" s="140" t="n"/>
      <c r="O959" s="140" t="n"/>
      <c r="P959" s="140" t="n"/>
      <c r="Q959" s="140" t="n"/>
      <c r="R959" s="140" t="n"/>
      <c r="S959" s="140" t="n"/>
    </row>
    <row customHeight="1" ht="15.75" r="960" s="75">
      <c r="A960" s="137" t="n">
        <v>0.005</v>
      </c>
      <c r="B960" s="138">
        <f>IF('Time Series Inputs'!A960="","",'Time Series Inputs'!A960)</f>
        <v/>
      </c>
      <c r="C960" s="139">
        <f>IF('Time Series Inputs'!B960="","",'Time Series Inputs'!B960)</f>
        <v/>
      </c>
      <c r="D960" s="139">
        <f>IF('Time Series Inputs'!C960="","",'Time Series Inputs'!C960)</f>
        <v/>
      </c>
      <c r="E960" s="140" t="n"/>
      <c r="F960" s="140" t="n"/>
      <c r="G960" s="140" t="n"/>
      <c r="H960" s="140" t="n"/>
      <c r="I960" s="140" t="n"/>
      <c r="J960" s="140" t="n"/>
      <c r="K960" s="140" t="n"/>
      <c r="L960" s="140" t="n"/>
      <c r="M960" s="140" t="n"/>
      <c r="N960" s="140" t="n"/>
      <c r="O960" s="140" t="n"/>
      <c r="P960" s="140" t="n"/>
      <c r="Q960" s="140" t="n"/>
      <c r="R960" s="140" t="n"/>
      <c r="S960" s="140" t="n"/>
    </row>
    <row customHeight="1" ht="15.75" r="961" s="75">
      <c r="A961" s="137" t="n">
        <v>0.005</v>
      </c>
      <c r="B961" s="138">
        <f>IF('Time Series Inputs'!A961="","",'Time Series Inputs'!A961)</f>
        <v/>
      </c>
      <c r="C961" s="139">
        <f>IF('Time Series Inputs'!B961="","",'Time Series Inputs'!B961)</f>
        <v/>
      </c>
      <c r="D961" s="139">
        <f>IF('Time Series Inputs'!C961="","",'Time Series Inputs'!C961)</f>
        <v/>
      </c>
      <c r="E961" s="140" t="n"/>
      <c r="F961" s="140" t="n"/>
      <c r="G961" s="140" t="n"/>
      <c r="H961" s="140" t="n"/>
      <c r="I961" s="140" t="n"/>
      <c r="J961" s="140" t="n"/>
      <c r="K961" s="140" t="n"/>
      <c r="L961" s="140" t="n"/>
      <c r="M961" s="140" t="n"/>
      <c r="N961" s="140" t="n"/>
      <c r="O961" s="140" t="n"/>
      <c r="P961" s="140" t="n"/>
      <c r="Q961" s="140" t="n"/>
      <c r="R961" s="140" t="n"/>
      <c r="S961" s="140" t="n"/>
    </row>
    <row customHeight="1" ht="15.75" r="962" s="75">
      <c r="A962" s="137" t="n">
        <v>0.005</v>
      </c>
      <c r="B962" s="138">
        <f>IF('Time Series Inputs'!A962="","",'Time Series Inputs'!A962)</f>
        <v/>
      </c>
      <c r="C962" s="139">
        <f>IF('Time Series Inputs'!B962="","",'Time Series Inputs'!B962)</f>
        <v/>
      </c>
      <c r="D962" s="139">
        <f>IF('Time Series Inputs'!C962="","",'Time Series Inputs'!C962)</f>
        <v/>
      </c>
      <c r="E962" s="140" t="n"/>
      <c r="F962" s="140" t="n"/>
      <c r="G962" s="140" t="n"/>
      <c r="H962" s="140" t="n"/>
      <c r="I962" s="140" t="n"/>
      <c r="J962" s="140" t="n"/>
      <c r="K962" s="140" t="n"/>
      <c r="L962" s="140" t="n"/>
      <c r="M962" s="140" t="n"/>
      <c r="N962" s="140" t="n"/>
      <c r="O962" s="140" t="n"/>
      <c r="P962" s="140" t="n"/>
      <c r="Q962" s="140" t="n"/>
      <c r="R962" s="140" t="n"/>
      <c r="S962" s="140" t="n"/>
    </row>
    <row customHeight="1" ht="15.75" r="963" s="75">
      <c r="A963" s="137" t="n">
        <v>0.005</v>
      </c>
      <c r="B963" s="138">
        <f>IF('Time Series Inputs'!A963="","",'Time Series Inputs'!A963)</f>
        <v/>
      </c>
      <c r="C963" s="139">
        <f>IF('Time Series Inputs'!B963="","",'Time Series Inputs'!B963)</f>
        <v/>
      </c>
      <c r="D963" s="139">
        <f>IF('Time Series Inputs'!C963="","",'Time Series Inputs'!C963)</f>
        <v/>
      </c>
      <c r="E963" s="140" t="n"/>
      <c r="F963" s="140" t="n"/>
      <c r="G963" s="140" t="n"/>
      <c r="H963" s="140" t="n"/>
      <c r="I963" s="140" t="n"/>
      <c r="J963" s="140" t="n"/>
      <c r="K963" s="140" t="n"/>
      <c r="L963" s="140" t="n"/>
      <c r="M963" s="140" t="n"/>
      <c r="N963" s="140" t="n"/>
      <c r="O963" s="140" t="n"/>
      <c r="P963" s="140" t="n"/>
      <c r="Q963" s="140" t="n"/>
      <c r="R963" s="140" t="n"/>
      <c r="S963" s="140" t="n"/>
    </row>
    <row customHeight="1" ht="15.75" r="964" s="75">
      <c r="A964" s="137" t="n">
        <v>0.005</v>
      </c>
      <c r="B964" s="138">
        <f>IF('Time Series Inputs'!A964="","",'Time Series Inputs'!A964)</f>
        <v/>
      </c>
      <c r="C964" s="139">
        <f>IF('Time Series Inputs'!B964="","",'Time Series Inputs'!B964)</f>
        <v/>
      </c>
      <c r="D964" s="139">
        <f>IF('Time Series Inputs'!C964="","",'Time Series Inputs'!C964)</f>
        <v/>
      </c>
      <c r="E964" s="140" t="n"/>
      <c r="F964" s="140" t="n"/>
      <c r="G964" s="140" t="n"/>
      <c r="H964" s="140" t="n"/>
      <c r="I964" s="140" t="n"/>
      <c r="J964" s="140" t="n"/>
      <c r="K964" s="140" t="n"/>
      <c r="L964" s="140" t="n"/>
      <c r="M964" s="140" t="n"/>
      <c r="N964" s="140" t="n"/>
      <c r="O964" s="140" t="n"/>
      <c r="P964" s="140" t="n"/>
      <c r="Q964" s="140" t="n"/>
      <c r="R964" s="140" t="n"/>
      <c r="S964" s="140" t="n"/>
    </row>
    <row customHeight="1" ht="15.75" r="965" s="75">
      <c r="A965" s="137" t="n">
        <v>0.005</v>
      </c>
      <c r="B965" s="138">
        <f>IF('Time Series Inputs'!A965="","",'Time Series Inputs'!A965)</f>
        <v/>
      </c>
      <c r="C965" s="139">
        <f>IF('Time Series Inputs'!B965="","",'Time Series Inputs'!B965)</f>
        <v/>
      </c>
      <c r="D965" s="139">
        <f>IF('Time Series Inputs'!C965="","",'Time Series Inputs'!C965)</f>
        <v/>
      </c>
      <c r="E965" s="140" t="n"/>
      <c r="F965" s="140" t="n"/>
      <c r="G965" s="140" t="n"/>
      <c r="H965" s="140" t="n"/>
      <c r="I965" s="140" t="n"/>
      <c r="J965" s="140" t="n"/>
      <c r="K965" s="140" t="n"/>
      <c r="L965" s="140" t="n"/>
      <c r="M965" s="140" t="n"/>
      <c r="N965" s="140" t="n"/>
      <c r="O965" s="140" t="n"/>
      <c r="P965" s="140" t="n"/>
      <c r="Q965" s="140" t="n"/>
      <c r="R965" s="140" t="n"/>
      <c r="S965" s="140" t="n"/>
    </row>
    <row customHeight="1" ht="15.75" r="966" s="75">
      <c r="A966" s="137" t="n">
        <v>0.005</v>
      </c>
      <c r="B966" s="138">
        <f>IF('Time Series Inputs'!A966="","",'Time Series Inputs'!A966)</f>
        <v/>
      </c>
      <c r="C966" s="139">
        <f>IF('Time Series Inputs'!B966="","",'Time Series Inputs'!B966)</f>
        <v/>
      </c>
      <c r="D966" s="139">
        <f>IF('Time Series Inputs'!C966="","",'Time Series Inputs'!C966)</f>
        <v/>
      </c>
      <c r="E966" s="140" t="n"/>
      <c r="F966" s="140" t="n"/>
      <c r="G966" s="140" t="n"/>
      <c r="H966" s="140" t="n"/>
      <c r="I966" s="140" t="n"/>
      <c r="J966" s="140" t="n"/>
      <c r="K966" s="140" t="n"/>
      <c r="L966" s="140" t="n"/>
      <c r="M966" s="140" t="n"/>
      <c r="N966" s="140" t="n"/>
      <c r="O966" s="140" t="n"/>
      <c r="P966" s="140" t="n"/>
      <c r="Q966" s="140" t="n"/>
      <c r="R966" s="140" t="n"/>
      <c r="S966" s="140" t="n"/>
    </row>
    <row customHeight="1" ht="15.75" r="967" s="75">
      <c r="A967" s="137" t="n">
        <v>0.005</v>
      </c>
      <c r="B967" s="138">
        <f>IF('Time Series Inputs'!A967="","",'Time Series Inputs'!A967)</f>
        <v/>
      </c>
      <c r="C967" s="139">
        <f>IF('Time Series Inputs'!B967="","",'Time Series Inputs'!B967)</f>
        <v/>
      </c>
      <c r="D967" s="139">
        <f>IF('Time Series Inputs'!C967="","",'Time Series Inputs'!C967)</f>
        <v/>
      </c>
      <c r="E967" s="140" t="n"/>
      <c r="F967" s="140" t="n"/>
      <c r="G967" s="140" t="n"/>
      <c r="H967" s="140" t="n"/>
      <c r="I967" s="140" t="n"/>
      <c r="J967" s="140" t="n"/>
      <c r="K967" s="140" t="n"/>
      <c r="L967" s="140" t="n"/>
      <c r="M967" s="140" t="n"/>
      <c r="N967" s="140" t="n"/>
      <c r="O967" s="140" t="n"/>
      <c r="P967" s="140" t="n"/>
      <c r="Q967" s="140" t="n"/>
      <c r="R967" s="140" t="n"/>
      <c r="S967" s="140" t="n"/>
    </row>
    <row customHeight="1" ht="15.75" r="968" s="75">
      <c r="A968" s="137" t="n">
        <v>0.005</v>
      </c>
      <c r="B968" s="138">
        <f>IF('Time Series Inputs'!A968="","",'Time Series Inputs'!A968)</f>
        <v/>
      </c>
      <c r="C968" s="139">
        <f>IF('Time Series Inputs'!B968="","",'Time Series Inputs'!B968)</f>
        <v/>
      </c>
      <c r="D968" s="139">
        <f>IF('Time Series Inputs'!C968="","",'Time Series Inputs'!C968)</f>
        <v/>
      </c>
      <c r="E968" s="140" t="n"/>
      <c r="F968" s="140" t="n"/>
      <c r="G968" s="140" t="n"/>
      <c r="H968" s="140" t="n"/>
      <c r="I968" s="140" t="n"/>
      <c r="J968" s="140" t="n"/>
      <c r="K968" s="140" t="n"/>
      <c r="L968" s="140" t="n"/>
      <c r="M968" s="140" t="n"/>
      <c r="N968" s="140" t="n"/>
      <c r="O968" s="140" t="n"/>
      <c r="P968" s="140" t="n"/>
      <c r="Q968" s="140" t="n"/>
      <c r="R968" s="140" t="n"/>
      <c r="S968" s="140" t="n"/>
    </row>
    <row customHeight="1" ht="15.75" r="969" s="75">
      <c r="A969" s="137" t="n">
        <v>0.005</v>
      </c>
      <c r="B969" s="138">
        <f>IF('Time Series Inputs'!A969="","",'Time Series Inputs'!A969)</f>
        <v/>
      </c>
      <c r="C969" s="139">
        <f>IF('Time Series Inputs'!B969="","",'Time Series Inputs'!B969)</f>
        <v/>
      </c>
      <c r="D969" s="139">
        <f>IF('Time Series Inputs'!C969="","",'Time Series Inputs'!C969)</f>
        <v/>
      </c>
      <c r="E969" s="140" t="n"/>
      <c r="F969" s="140" t="n"/>
      <c r="G969" s="140" t="n"/>
      <c r="H969" s="140" t="n"/>
      <c r="I969" s="140" t="n"/>
      <c r="J969" s="140" t="n"/>
      <c r="K969" s="140" t="n"/>
      <c r="L969" s="140" t="n"/>
      <c r="M969" s="140" t="n"/>
      <c r="N969" s="140" t="n"/>
      <c r="O969" s="140" t="n"/>
      <c r="P969" s="140" t="n"/>
      <c r="Q969" s="140" t="n"/>
      <c r="R969" s="140" t="n"/>
      <c r="S969" s="140" t="n"/>
    </row>
    <row customHeight="1" ht="15.75" r="970" s="75">
      <c r="A970" s="137" t="n">
        <v>0.005</v>
      </c>
      <c r="B970" s="138">
        <f>IF('Time Series Inputs'!A970="","",'Time Series Inputs'!A970)</f>
        <v/>
      </c>
      <c r="C970" s="139">
        <f>IF('Time Series Inputs'!B970="","",'Time Series Inputs'!B970)</f>
        <v/>
      </c>
      <c r="D970" s="139">
        <f>IF('Time Series Inputs'!C970="","",'Time Series Inputs'!C970)</f>
        <v/>
      </c>
      <c r="E970" s="140" t="n"/>
      <c r="F970" s="140" t="n"/>
      <c r="G970" s="140" t="n"/>
      <c r="H970" s="140" t="n"/>
      <c r="I970" s="140" t="n"/>
      <c r="J970" s="140" t="n"/>
      <c r="K970" s="140" t="n"/>
      <c r="L970" s="140" t="n"/>
      <c r="M970" s="140" t="n"/>
      <c r="N970" s="140" t="n"/>
      <c r="O970" s="140" t="n"/>
      <c r="P970" s="140" t="n"/>
      <c r="Q970" s="140" t="n"/>
      <c r="R970" s="140" t="n"/>
      <c r="S970" s="140" t="n"/>
    </row>
    <row customHeight="1" ht="15.75" r="971" s="75">
      <c r="A971" s="137" t="n">
        <v>0.005</v>
      </c>
      <c r="B971" s="138">
        <f>IF('Time Series Inputs'!A971="","",'Time Series Inputs'!A971)</f>
        <v/>
      </c>
      <c r="C971" s="139">
        <f>IF('Time Series Inputs'!B971="","",'Time Series Inputs'!B971)</f>
        <v/>
      </c>
      <c r="D971" s="139">
        <f>IF('Time Series Inputs'!C971="","",'Time Series Inputs'!C971)</f>
        <v/>
      </c>
      <c r="E971" s="140" t="n"/>
      <c r="F971" s="140" t="n"/>
      <c r="G971" s="140" t="n"/>
      <c r="H971" s="140" t="n"/>
      <c r="I971" s="140" t="n"/>
      <c r="J971" s="140" t="n"/>
      <c r="K971" s="140" t="n"/>
      <c r="L971" s="140" t="n"/>
      <c r="M971" s="140" t="n"/>
      <c r="N971" s="140" t="n"/>
      <c r="O971" s="140" t="n"/>
      <c r="P971" s="140" t="n"/>
      <c r="Q971" s="140" t="n"/>
      <c r="R971" s="140" t="n"/>
      <c r="S971" s="140" t="n"/>
    </row>
    <row customHeight="1" ht="15.75" r="972" s="75">
      <c r="A972" s="137" t="n">
        <v>0.005</v>
      </c>
      <c r="B972" s="138">
        <f>IF('Time Series Inputs'!A972="","",'Time Series Inputs'!A972)</f>
        <v/>
      </c>
      <c r="C972" s="139">
        <f>IF('Time Series Inputs'!B972="","",'Time Series Inputs'!B972)</f>
        <v/>
      </c>
      <c r="D972" s="139">
        <f>IF('Time Series Inputs'!C972="","",'Time Series Inputs'!C972)</f>
        <v/>
      </c>
      <c r="E972" s="140" t="n"/>
      <c r="F972" s="140" t="n"/>
      <c r="G972" s="140" t="n"/>
      <c r="H972" s="140" t="n"/>
      <c r="I972" s="140" t="n"/>
      <c r="J972" s="140" t="n"/>
      <c r="K972" s="140" t="n"/>
      <c r="L972" s="140" t="n"/>
      <c r="M972" s="140" t="n"/>
      <c r="N972" s="140" t="n"/>
      <c r="O972" s="140" t="n"/>
      <c r="P972" s="140" t="n"/>
      <c r="Q972" s="140" t="n"/>
      <c r="R972" s="140" t="n"/>
      <c r="S972" s="140" t="n"/>
    </row>
    <row customHeight="1" ht="15.75" r="973" s="75">
      <c r="A973" s="137" t="n">
        <v>0.005</v>
      </c>
      <c r="B973" s="138">
        <f>IF('Time Series Inputs'!A973="","",'Time Series Inputs'!A973)</f>
        <v/>
      </c>
      <c r="C973" s="139">
        <f>IF('Time Series Inputs'!B973="","",'Time Series Inputs'!B973)</f>
        <v/>
      </c>
      <c r="D973" s="139">
        <f>IF('Time Series Inputs'!C973="","",'Time Series Inputs'!C973)</f>
        <v/>
      </c>
      <c r="E973" s="140" t="n"/>
      <c r="F973" s="140" t="n"/>
      <c r="G973" s="140" t="n"/>
      <c r="H973" s="140" t="n"/>
      <c r="I973" s="140" t="n"/>
      <c r="J973" s="140" t="n"/>
      <c r="K973" s="140" t="n"/>
      <c r="L973" s="140" t="n"/>
      <c r="M973" s="140" t="n"/>
      <c r="N973" s="140" t="n"/>
      <c r="O973" s="140" t="n"/>
      <c r="P973" s="140" t="n"/>
      <c r="Q973" s="140" t="n"/>
      <c r="R973" s="140" t="n"/>
      <c r="S973" s="140" t="n"/>
    </row>
    <row customHeight="1" ht="15.75" r="974" s="75">
      <c r="A974" s="137" t="n">
        <v>0.005</v>
      </c>
      <c r="B974" s="138">
        <f>IF('Time Series Inputs'!A974="","",'Time Series Inputs'!A974)</f>
        <v/>
      </c>
      <c r="C974" s="139">
        <f>IF('Time Series Inputs'!B974="","",'Time Series Inputs'!B974)</f>
        <v/>
      </c>
      <c r="D974" s="139">
        <f>IF('Time Series Inputs'!C974="","",'Time Series Inputs'!C974)</f>
        <v/>
      </c>
      <c r="E974" s="140" t="n"/>
      <c r="F974" s="140" t="n"/>
      <c r="G974" s="140" t="n"/>
      <c r="H974" s="140" t="n"/>
      <c r="I974" s="140" t="n"/>
      <c r="J974" s="140" t="n"/>
      <c r="K974" s="140" t="n"/>
      <c r="L974" s="140" t="n"/>
      <c r="M974" s="140" t="n"/>
      <c r="N974" s="140" t="n"/>
      <c r="O974" s="140" t="n"/>
      <c r="P974" s="140" t="n"/>
      <c r="Q974" s="140" t="n"/>
      <c r="R974" s="140" t="n"/>
      <c r="S974" s="140" t="n"/>
    </row>
    <row customHeight="1" ht="15.75" r="975" s="75">
      <c r="A975" s="137" t="n">
        <v>0.005</v>
      </c>
      <c r="B975" s="138">
        <f>IF('Time Series Inputs'!A975="","",'Time Series Inputs'!A975)</f>
        <v/>
      </c>
      <c r="C975" s="139">
        <f>IF('Time Series Inputs'!B975="","",'Time Series Inputs'!B975)</f>
        <v/>
      </c>
      <c r="D975" s="139">
        <f>IF('Time Series Inputs'!C975="","",'Time Series Inputs'!C975)</f>
        <v/>
      </c>
      <c r="E975" s="140" t="n"/>
      <c r="F975" s="140" t="n"/>
      <c r="G975" s="140" t="n"/>
      <c r="H975" s="140" t="n"/>
      <c r="I975" s="140" t="n"/>
      <c r="J975" s="140" t="n"/>
      <c r="K975" s="140" t="n"/>
      <c r="L975" s="140" t="n"/>
      <c r="M975" s="140" t="n"/>
      <c r="N975" s="140" t="n"/>
      <c r="O975" s="140" t="n"/>
      <c r="P975" s="140" t="n"/>
      <c r="Q975" s="140" t="n"/>
      <c r="R975" s="140" t="n"/>
      <c r="S975" s="140" t="n"/>
    </row>
    <row customHeight="1" ht="15.75" r="976" s="75">
      <c r="A976" s="137" t="n">
        <v>0.005</v>
      </c>
      <c r="B976" s="138">
        <f>IF('Time Series Inputs'!A976="","",'Time Series Inputs'!A976)</f>
        <v/>
      </c>
      <c r="C976" s="139">
        <f>IF('Time Series Inputs'!B976="","",'Time Series Inputs'!B976)</f>
        <v/>
      </c>
      <c r="D976" s="139">
        <f>IF('Time Series Inputs'!C976="","",'Time Series Inputs'!C976)</f>
        <v/>
      </c>
      <c r="E976" s="140" t="n"/>
      <c r="F976" s="140" t="n"/>
      <c r="G976" s="140" t="n"/>
      <c r="H976" s="140" t="n"/>
      <c r="I976" s="140" t="n"/>
      <c r="J976" s="140" t="n"/>
      <c r="K976" s="140" t="n"/>
      <c r="L976" s="140" t="n"/>
      <c r="M976" s="140" t="n"/>
      <c r="N976" s="140" t="n"/>
      <c r="O976" s="140" t="n"/>
      <c r="P976" s="140" t="n"/>
      <c r="Q976" s="140" t="n"/>
      <c r="R976" s="140" t="n"/>
      <c r="S976" s="140" t="n"/>
    </row>
    <row customHeight="1" ht="15.75" r="977" s="75">
      <c r="A977" s="137" t="n">
        <v>0.005</v>
      </c>
      <c r="B977" s="138">
        <f>IF('Time Series Inputs'!A977="","",'Time Series Inputs'!A977)</f>
        <v/>
      </c>
      <c r="C977" s="139">
        <f>IF('Time Series Inputs'!B977="","",'Time Series Inputs'!B977)</f>
        <v/>
      </c>
      <c r="D977" s="139">
        <f>IF('Time Series Inputs'!C977="","",'Time Series Inputs'!C977)</f>
        <v/>
      </c>
      <c r="E977" s="140" t="n"/>
      <c r="F977" s="140" t="n"/>
      <c r="G977" s="140" t="n"/>
      <c r="H977" s="140" t="n"/>
      <c r="I977" s="140" t="n"/>
      <c r="J977" s="140" t="n"/>
      <c r="K977" s="140" t="n"/>
      <c r="L977" s="140" t="n"/>
      <c r="M977" s="140" t="n"/>
      <c r="N977" s="140" t="n"/>
      <c r="O977" s="140" t="n"/>
      <c r="P977" s="140" t="n"/>
      <c r="Q977" s="140" t="n"/>
      <c r="R977" s="140" t="n"/>
      <c r="S977" s="140" t="n"/>
    </row>
    <row customHeight="1" ht="15.75" r="978" s="75">
      <c r="A978" s="137" t="n">
        <v>0.005</v>
      </c>
      <c r="B978" s="138">
        <f>IF('Time Series Inputs'!A978="","",'Time Series Inputs'!A978)</f>
        <v/>
      </c>
      <c r="C978" s="139">
        <f>IF('Time Series Inputs'!B978="","",'Time Series Inputs'!B978)</f>
        <v/>
      </c>
      <c r="D978" s="139">
        <f>IF('Time Series Inputs'!C978="","",'Time Series Inputs'!C978)</f>
        <v/>
      </c>
      <c r="E978" s="140" t="n"/>
      <c r="F978" s="140" t="n"/>
      <c r="G978" s="140" t="n"/>
      <c r="H978" s="140" t="n"/>
      <c r="I978" s="140" t="n"/>
      <c r="J978" s="140" t="n"/>
      <c r="K978" s="140" t="n"/>
      <c r="L978" s="140" t="n"/>
      <c r="M978" s="140" t="n"/>
      <c r="N978" s="140" t="n"/>
      <c r="O978" s="140" t="n"/>
      <c r="P978" s="140" t="n"/>
      <c r="Q978" s="140" t="n"/>
      <c r="R978" s="140" t="n"/>
      <c r="S978" s="140" t="n"/>
    </row>
    <row customHeight="1" ht="15.75" r="979" s="75">
      <c r="A979" s="137" t="n">
        <v>0.005</v>
      </c>
      <c r="B979" s="138">
        <f>IF('Time Series Inputs'!A979="","",'Time Series Inputs'!A979)</f>
        <v/>
      </c>
      <c r="C979" s="139">
        <f>IF('Time Series Inputs'!B979="","",'Time Series Inputs'!B979)</f>
        <v/>
      </c>
      <c r="D979" s="139">
        <f>IF('Time Series Inputs'!C979="","",'Time Series Inputs'!C979)</f>
        <v/>
      </c>
      <c r="E979" s="140" t="n"/>
      <c r="F979" s="140" t="n"/>
      <c r="G979" s="140" t="n"/>
      <c r="H979" s="140" t="n"/>
      <c r="I979" s="140" t="n"/>
      <c r="J979" s="140" t="n"/>
      <c r="K979" s="140" t="n"/>
      <c r="L979" s="140" t="n"/>
      <c r="M979" s="140" t="n"/>
      <c r="N979" s="140" t="n"/>
      <c r="O979" s="140" t="n"/>
      <c r="P979" s="140" t="n"/>
      <c r="Q979" s="140" t="n"/>
      <c r="R979" s="140" t="n"/>
      <c r="S979" s="140" t="n"/>
    </row>
    <row customHeight="1" ht="15.75" r="980" s="75">
      <c r="A980" s="137" t="n">
        <v>0.005</v>
      </c>
      <c r="B980" s="138">
        <f>IF('Time Series Inputs'!A980="","",'Time Series Inputs'!A980)</f>
        <v/>
      </c>
      <c r="C980" s="139">
        <f>IF('Time Series Inputs'!B980="","",'Time Series Inputs'!B980)</f>
        <v/>
      </c>
      <c r="D980" s="139">
        <f>IF('Time Series Inputs'!C980="","",'Time Series Inputs'!C980)</f>
        <v/>
      </c>
      <c r="E980" s="140" t="n"/>
      <c r="F980" s="140" t="n"/>
      <c r="G980" s="140" t="n"/>
      <c r="H980" s="140" t="n"/>
      <c r="I980" s="140" t="n"/>
      <c r="J980" s="140" t="n"/>
      <c r="K980" s="140" t="n"/>
      <c r="L980" s="140" t="n"/>
      <c r="M980" s="140" t="n"/>
      <c r="N980" s="140" t="n"/>
      <c r="O980" s="140" t="n"/>
      <c r="P980" s="140" t="n"/>
      <c r="Q980" s="140" t="n"/>
      <c r="R980" s="140" t="n"/>
      <c r="S980" s="140" t="n"/>
    </row>
    <row customHeight="1" ht="15.75" r="981" s="75">
      <c r="A981" s="137" t="n">
        <v>0.005</v>
      </c>
      <c r="B981" s="138">
        <f>IF('Time Series Inputs'!A981="","",'Time Series Inputs'!A981)</f>
        <v/>
      </c>
      <c r="C981" s="139">
        <f>IF('Time Series Inputs'!B981="","",'Time Series Inputs'!B981)</f>
        <v/>
      </c>
      <c r="D981" s="139">
        <f>IF('Time Series Inputs'!C981="","",'Time Series Inputs'!C981)</f>
        <v/>
      </c>
      <c r="E981" s="140" t="n"/>
      <c r="F981" s="140" t="n"/>
      <c r="G981" s="140" t="n"/>
      <c r="H981" s="140" t="n"/>
      <c r="I981" s="140" t="n"/>
      <c r="J981" s="140" t="n"/>
      <c r="K981" s="140" t="n"/>
      <c r="L981" s="140" t="n"/>
      <c r="M981" s="140" t="n"/>
      <c r="N981" s="140" t="n"/>
      <c r="O981" s="140" t="n"/>
      <c r="P981" s="140" t="n"/>
      <c r="Q981" s="140" t="n"/>
      <c r="R981" s="140" t="n"/>
      <c r="S981" s="140" t="n"/>
    </row>
    <row customHeight="1" ht="15.75" r="982" s="75">
      <c r="A982" s="137" t="n">
        <v>0.005</v>
      </c>
      <c r="B982" s="138">
        <f>IF('Time Series Inputs'!A982="","",'Time Series Inputs'!A982)</f>
        <v/>
      </c>
      <c r="C982" s="139">
        <f>IF('Time Series Inputs'!B982="","",'Time Series Inputs'!B982)</f>
        <v/>
      </c>
      <c r="D982" s="139">
        <f>IF('Time Series Inputs'!C982="","",'Time Series Inputs'!C982)</f>
        <v/>
      </c>
      <c r="E982" s="140" t="n"/>
      <c r="F982" s="140" t="n"/>
      <c r="G982" s="140" t="n"/>
      <c r="H982" s="140" t="n"/>
      <c r="I982" s="140" t="n"/>
      <c r="J982" s="140" t="n"/>
      <c r="K982" s="140" t="n"/>
      <c r="L982" s="140" t="n"/>
      <c r="M982" s="140" t="n"/>
      <c r="N982" s="140" t="n"/>
      <c r="O982" s="140" t="n"/>
      <c r="P982" s="140" t="n"/>
      <c r="Q982" s="140" t="n"/>
      <c r="R982" s="140" t="n"/>
      <c r="S982" s="140" t="n"/>
    </row>
    <row customHeight="1" ht="15.75" r="983" s="75">
      <c r="A983" s="137" t="n">
        <v>0.005</v>
      </c>
      <c r="B983" s="138">
        <f>IF('Time Series Inputs'!A983="","",'Time Series Inputs'!A983)</f>
        <v/>
      </c>
      <c r="C983" s="139">
        <f>IF('Time Series Inputs'!B983="","",'Time Series Inputs'!B983)</f>
        <v/>
      </c>
      <c r="D983" s="139">
        <f>IF('Time Series Inputs'!C983="","",'Time Series Inputs'!C983)</f>
        <v/>
      </c>
      <c r="E983" s="140" t="n"/>
      <c r="F983" s="140" t="n"/>
      <c r="G983" s="140" t="n"/>
      <c r="H983" s="140" t="n"/>
      <c r="I983" s="140" t="n"/>
      <c r="J983" s="140" t="n"/>
      <c r="K983" s="140" t="n"/>
      <c r="L983" s="140" t="n"/>
      <c r="M983" s="140" t="n"/>
      <c r="N983" s="140" t="n"/>
      <c r="O983" s="140" t="n"/>
      <c r="P983" s="140" t="n"/>
      <c r="Q983" s="140" t="n"/>
      <c r="R983" s="140" t="n"/>
      <c r="S983" s="140" t="n"/>
    </row>
    <row customHeight="1" ht="15.75" r="984" s="75">
      <c r="A984" s="137" t="n">
        <v>0.005</v>
      </c>
      <c r="B984" s="138">
        <f>IF('Time Series Inputs'!A984="","",'Time Series Inputs'!A984)</f>
        <v/>
      </c>
      <c r="C984" s="139">
        <f>IF('Time Series Inputs'!B984="","",'Time Series Inputs'!B984)</f>
        <v/>
      </c>
      <c r="D984" s="139">
        <f>IF('Time Series Inputs'!C984="","",'Time Series Inputs'!C984)</f>
        <v/>
      </c>
      <c r="E984" s="140" t="n"/>
      <c r="F984" s="140" t="n"/>
      <c r="G984" s="140" t="n"/>
      <c r="H984" s="140" t="n"/>
      <c r="I984" s="140" t="n"/>
      <c r="J984" s="140" t="n"/>
      <c r="K984" s="140" t="n"/>
      <c r="L984" s="140" t="n"/>
      <c r="M984" s="140" t="n"/>
      <c r="N984" s="140" t="n"/>
      <c r="O984" s="140" t="n"/>
      <c r="P984" s="140" t="n"/>
      <c r="Q984" s="140" t="n"/>
      <c r="R984" s="140" t="n"/>
      <c r="S984" s="140" t="n"/>
    </row>
    <row customHeight="1" ht="15.75" r="985" s="75">
      <c r="A985" s="137" t="n">
        <v>0.005</v>
      </c>
      <c r="B985" s="138">
        <f>IF('Time Series Inputs'!A985="","",'Time Series Inputs'!A985)</f>
        <v/>
      </c>
      <c r="C985" s="139">
        <f>IF('Time Series Inputs'!B985="","",'Time Series Inputs'!B985)</f>
        <v/>
      </c>
      <c r="D985" s="139">
        <f>IF('Time Series Inputs'!C985="","",'Time Series Inputs'!C985)</f>
        <v/>
      </c>
      <c r="E985" s="140" t="n"/>
      <c r="F985" s="140" t="n"/>
      <c r="G985" s="140" t="n"/>
      <c r="H985" s="140" t="n"/>
      <c r="I985" s="140" t="n"/>
      <c r="J985" s="140" t="n"/>
      <c r="K985" s="140" t="n"/>
      <c r="L985" s="140" t="n"/>
      <c r="M985" s="140" t="n"/>
      <c r="N985" s="140" t="n"/>
      <c r="O985" s="140" t="n"/>
      <c r="P985" s="140" t="n"/>
      <c r="Q985" s="140" t="n"/>
      <c r="R985" s="140" t="n"/>
      <c r="S985" s="140" t="n"/>
    </row>
    <row customHeight="1" ht="15.75" r="986" s="75">
      <c r="A986" s="137" t="n">
        <v>0.005</v>
      </c>
      <c r="B986" s="138">
        <f>IF('Time Series Inputs'!A986="","",'Time Series Inputs'!A986)</f>
        <v/>
      </c>
      <c r="C986" s="139">
        <f>IF('Time Series Inputs'!B986="","",'Time Series Inputs'!B986)</f>
        <v/>
      </c>
      <c r="D986" s="139">
        <f>IF('Time Series Inputs'!C986="","",'Time Series Inputs'!C986)</f>
        <v/>
      </c>
      <c r="E986" s="140" t="n"/>
      <c r="F986" s="140" t="n"/>
      <c r="G986" s="140" t="n"/>
      <c r="H986" s="140" t="n"/>
      <c r="I986" s="140" t="n"/>
      <c r="J986" s="140" t="n"/>
      <c r="K986" s="140" t="n"/>
      <c r="L986" s="140" t="n"/>
      <c r="M986" s="140" t="n"/>
      <c r="N986" s="140" t="n"/>
      <c r="O986" s="140" t="n"/>
      <c r="P986" s="140" t="n"/>
      <c r="Q986" s="140" t="n"/>
      <c r="R986" s="140" t="n"/>
      <c r="S986" s="140" t="n"/>
    </row>
    <row customHeight="1" ht="15.75" r="987" s="75">
      <c r="A987" s="137" t="n">
        <v>0.005</v>
      </c>
      <c r="B987" s="138">
        <f>IF('Time Series Inputs'!A987="","",'Time Series Inputs'!A987)</f>
        <v/>
      </c>
      <c r="C987" s="139">
        <f>IF('Time Series Inputs'!B987="","",'Time Series Inputs'!B987)</f>
        <v/>
      </c>
      <c r="D987" s="139">
        <f>IF('Time Series Inputs'!C987="","",'Time Series Inputs'!C987)</f>
        <v/>
      </c>
      <c r="E987" s="140" t="n"/>
      <c r="F987" s="140" t="n"/>
      <c r="G987" s="140" t="n"/>
      <c r="H987" s="140" t="n"/>
      <c r="I987" s="140" t="n"/>
      <c r="J987" s="140" t="n"/>
      <c r="K987" s="140" t="n"/>
      <c r="L987" s="140" t="n"/>
      <c r="M987" s="140" t="n"/>
      <c r="N987" s="140" t="n"/>
      <c r="O987" s="140" t="n"/>
      <c r="P987" s="140" t="n"/>
      <c r="Q987" s="140" t="n"/>
      <c r="R987" s="140" t="n"/>
      <c r="S987" s="140" t="n"/>
    </row>
    <row customHeight="1" ht="15.75" r="988" s="75">
      <c r="A988" s="137" t="n">
        <v>0.005</v>
      </c>
      <c r="B988" s="138">
        <f>IF('Time Series Inputs'!A988="","",'Time Series Inputs'!A988)</f>
        <v/>
      </c>
      <c r="C988" s="139">
        <f>IF('Time Series Inputs'!B988="","",'Time Series Inputs'!B988)</f>
        <v/>
      </c>
      <c r="D988" s="139">
        <f>IF('Time Series Inputs'!C988="","",'Time Series Inputs'!C988)</f>
        <v/>
      </c>
      <c r="E988" s="140" t="n"/>
      <c r="F988" s="140" t="n"/>
      <c r="G988" s="140" t="n"/>
      <c r="H988" s="140" t="n"/>
      <c r="I988" s="140" t="n"/>
      <c r="J988" s="140" t="n"/>
      <c r="K988" s="140" t="n"/>
      <c r="L988" s="140" t="n"/>
      <c r="M988" s="140" t="n"/>
      <c r="N988" s="140" t="n"/>
      <c r="O988" s="140" t="n"/>
      <c r="P988" s="140" t="n"/>
      <c r="Q988" s="140" t="n"/>
      <c r="R988" s="140" t="n"/>
      <c r="S988" s="140" t="n"/>
    </row>
    <row customHeight="1" ht="15.75" r="989" s="75">
      <c r="A989" s="137" t="n">
        <v>0.005</v>
      </c>
      <c r="B989" s="138">
        <f>IF('Time Series Inputs'!A989="","",'Time Series Inputs'!A989)</f>
        <v/>
      </c>
      <c r="C989" s="139">
        <f>IF('Time Series Inputs'!B989="","",'Time Series Inputs'!B989)</f>
        <v/>
      </c>
      <c r="D989" s="139">
        <f>IF('Time Series Inputs'!C989="","",'Time Series Inputs'!C989)</f>
        <v/>
      </c>
      <c r="E989" s="140" t="n"/>
      <c r="F989" s="140" t="n"/>
      <c r="G989" s="140" t="n"/>
      <c r="H989" s="140" t="n"/>
      <c r="I989" s="140" t="n"/>
      <c r="J989" s="140" t="n"/>
      <c r="K989" s="140" t="n"/>
      <c r="L989" s="140" t="n"/>
      <c r="M989" s="140" t="n"/>
      <c r="N989" s="140" t="n"/>
      <c r="O989" s="140" t="n"/>
      <c r="P989" s="140" t="n"/>
      <c r="Q989" s="140" t="n"/>
      <c r="R989" s="140" t="n"/>
      <c r="S989" s="140" t="n"/>
    </row>
    <row customHeight="1" ht="15.75" r="990" s="75">
      <c r="A990" s="137" t="n">
        <v>0.005</v>
      </c>
      <c r="B990" s="138">
        <f>IF('Time Series Inputs'!A990="","",'Time Series Inputs'!A990)</f>
        <v/>
      </c>
      <c r="C990" s="139">
        <f>IF('Time Series Inputs'!B990="","",'Time Series Inputs'!B990)</f>
        <v/>
      </c>
      <c r="D990" s="139">
        <f>IF('Time Series Inputs'!C990="","",'Time Series Inputs'!C990)</f>
        <v/>
      </c>
      <c r="E990" s="140" t="n"/>
      <c r="F990" s="140" t="n"/>
      <c r="G990" s="140" t="n"/>
      <c r="H990" s="140" t="n"/>
      <c r="I990" s="140" t="n"/>
      <c r="J990" s="140" t="n"/>
      <c r="K990" s="140" t="n"/>
      <c r="L990" s="140" t="n"/>
      <c r="M990" s="140" t="n"/>
      <c r="N990" s="140" t="n"/>
      <c r="O990" s="140" t="n"/>
      <c r="P990" s="140" t="n"/>
      <c r="Q990" s="140" t="n"/>
      <c r="R990" s="140" t="n"/>
      <c r="S990" s="140" t="n"/>
    </row>
    <row customHeight="1" ht="15.75" r="991" s="75">
      <c r="A991" s="137" t="n">
        <v>0.005</v>
      </c>
      <c r="B991" s="138">
        <f>IF('Time Series Inputs'!A991="","",'Time Series Inputs'!A991)</f>
        <v/>
      </c>
      <c r="C991" s="139">
        <f>IF('Time Series Inputs'!B991="","",'Time Series Inputs'!B991)</f>
        <v/>
      </c>
      <c r="D991" s="139">
        <f>IF('Time Series Inputs'!C991="","",'Time Series Inputs'!C991)</f>
        <v/>
      </c>
      <c r="E991" s="140" t="n"/>
      <c r="F991" s="140" t="n"/>
      <c r="G991" s="140" t="n"/>
      <c r="H991" s="140" t="n"/>
      <c r="I991" s="140" t="n"/>
      <c r="J991" s="140" t="n"/>
      <c r="K991" s="140" t="n"/>
      <c r="L991" s="140" t="n"/>
      <c r="M991" s="140" t="n"/>
      <c r="N991" s="140" t="n"/>
      <c r="O991" s="140" t="n"/>
      <c r="P991" s="140" t="n"/>
      <c r="Q991" s="140" t="n"/>
      <c r="R991" s="140" t="n"/>
      <c r="S991" s="140" t="n"/>
    </row>
    <row customHeight="1" ht="15.75" r="992" s="75">
      <c r="A992" s="137" t="n">
        <v>0.005</v>
      </c>
      <c r="B992" s="138">
        <f>IF('Time Series Inputs'!A992="","",'Time Series Inputs'!A992)</f>
        <v/>
      </c>
      <c r="C992" s="139">
        <f>IF('Time Series Inputs'!B992="","",'Time Series Inputs'!B992)</f>
        <v/>
      </c>
      <c r="D992" s="139">
        <f>IF('Time Series Inputs'!C992="","",'Time Series Inputs'!C992)</f>
        <v/>
      </c>
      <c r="E992" s="140" t="n"/>
      <c r="F992" s="140" t="n"/>
      <c r="G992" s="140" t="n"/>
      <c r="H992" s="140" t="n"/>
      <c r="I992" s="140" t="n"/>
      <c r="J992" s="140" t="n"/>
      <c r="K992" s="140" t="n"/>
      <c r="L992" s="140" t="n"/>
      <c r="M992" s="140" t="n"/>
      <c r="N992" s="140" t="n"/>
      <c r="O992" s="140" t="n"/>
      <c r="P992" s="140" t="n"/>
      <c r="Q992" s="140" t="n"/>
      <c r="R992" s="140" t="n"/>
      <c r="S992" s="140" t="n"/>
    </row>
    <row customHeight="1" ht="15.75" r="993" s="75">
      <c r="A993" s="137" t="n">
        <v>0.005</v>
      </c>
      <c r="B993" s="138">
        <f>IF('Time Series Inputs'!A993="","",'Time Series Inputs'!A993)</f>
        <v/>
      </c>
      <c r="C993" s="139">
        <f>IF('Time Series Inputs'!B993="","",'Time Series Inputs'!B993)</f>
        <v/>
      </c>
      <c r="D993" s="139">
        <f>IF('Time Series Inputs'!C993="","",'Time Series Inputs'!C993)</f>
        <v/>
      </c>
      <c r="E993" s="140" t="n"/>
      <c r="F993" s="140" t="n"/>
      <c r="G993" s="140" t="n"/>
      <c r="H993" s="140" t="n"/>
      <c r="I993" s="140" t="n"/>
      <c r="J993" s="140" t="n"/>
      <c r="K993" s="140" t="n"/>
      <c r="L993" s="140" t="n"/>
      <c r="M993" s="140" t="n"/>
      <c r="N993" s="140" t="n"/>
      <c r="O993" s="140" t="n"/>
      <c r="P993" s="140" t="n"/>
      <c r="Q993" s="140" t="n"/>
      <c r="R993" s="140" t="n"/>
      <c r="S993" s="140" t="n"/>
    </row>
    <row customHeight="1" ht="15" r="994" s="75">
      <c r="A994" s="137" t="n">
        <v>0.005</v>
      </c>
      <c r="B994" s="138">
        <f>IF('Time Series Inputs'!A994="","",'Time Series Inputs'!A994)</f>
        <v/>
      </c>
      <c r="C994" s="139">
        <f>IF('Time Series Inputs'!B994="","",'Time Series Inputs'!B994)</f>
        <v/>
      </c>
      <c r="D994" s="139">
        <f>IF('Time Series Inputs'!C994="","",'Time Series Inputs'!C994)</f>
        <v/>
      </c>
      <c r="E994" s="140" t="n"/>
      <c r="F994" s="140" t="n"/>
      <c r="G994" s="140" t="n"/>
      <c r="H994" s="140" t="n"/>
      <c r="I994" s="140" t="n"/>
      <c r="J994" s="140" t="n"/>
      <c r="K994" s="140" t="n"/>
      <c r="L994" s="140" t="n"/>
      <c r="M994" s="140" t="n"/>
      <c r="N994" s="140" t="n"/>
      <c r="O994" s="140" t="n"/>
      <c r="P994" s="140" t="n"/>
      <c r="Q994" s="140" t="n"/>
      <c r="R994" s="140" t="n"/>
      <c r="S994" s="140" t="n"/>
    </row>
    <row customHeight="1" ht="15" r="995" s="75">
      <c r="A995" s="137" t="n">
        <v>0.005</v>
      </c>
      <c r="B995" s="138">
        <f>IF('Time Series Inputs'!A995="","",'Time Series Inputs'!A995)</f>
        <v/>
      </c>
      <c r="C995" s="139">
        <f>IF('Time Series Inputs'!B995="","",'Time Series Inputs'!B995)</f>
        <v/>
      </c>
      <c r="D995" s="139">
        <f>IF('Time Series Inputs'!C995="","",'Time Series Inputs'!C995)</f>
        <v/>
      </c>
      <c r="E995" s="140" t="n"/>
      <c r="F995" s="140" t="n"/>
      <c r="G995" s="140" t="n"/>
      <c r="H995" s="140" t="n"/>
      <c r="I995" s="140" t="n"/>
      <c r="J995" s="140" t="n"/>
      <c r="K995" s="140" t="n"/>
      <c r="L995" s="140" t="n"/>
      <c r="M995" s="140" t="n"/>
      <c r="N995" s="140" t="n"/>
      <c r="O995" s="140" t="n"/>
      <c r="P995" s="140" t="n"/>
      <c r="Q995" s="140" t="n"/>
      <c r="R995" s="140" t="n"/>
      <c r="S995" s="140" t="n"/>
    </row>
    <row customHeight="1" ht="15" r="996" s="75">
      <c r="A996" s="137" t="n">
        <v>0.005</v>
      </c>
      <c r="B996" s="138">
        <f>IF('Time Series Inputs'!A996="","",'Time Series Inputs'!A996)</f>
        <v/>
      </c>
      <c r="C996" s="139">
        <f>IF('Time Series Inputs'!B996="","",'Time Series Inputs'!B996)</f>
        <v/>
      </c>
      <c r="D996" s="139">
        <f>IF('Time Series Inputs'!C996="","",'Time Series Inputs'!C996)</f>
        <v/>
      </c>
      <c r="E996" s="140" t="n"/>
      <c r="F996" s="140" t="n"/>
      <c r="G996" s="140" t="n"/>
      <c r="H996" s="140" t="n"/>
      <c r="I996" s="140" t="n"/>
      <c r="J996" s="140" t="n"/>
      <c r="K996" s="140" t="n"/>
      <c r="L996" s="140" t="n"/>
      <c r="M996" s="140" t="n"/>
      <c r="N996" s="140" t="n"/>
      <c r="O996" s="140" t="n"/>
      <c r="P996" s="140" t="n"/>
      <c r="Q996" s="140" t="n"/>
      <c r="R996" s="140" t="n"/>
      <c r="S996" s="140" t="n"/>
    </row>
    <row customHeight="1" ht="15" r="997" s="75">
      <c r="A997" s="137" t="n">
        <v>0.005</v>
      </c>
      <c r="B997" s="138">
        <f>IF('Time Series Inputs'!A997="","",'Time Series Inputs'!A997)</f>
        <v/>
      </c>
      <c r="C997" s="139">
        <f>IF('Time Series Inputs'!B997="","",'Time Series Inputs'!B997)</f>
        <v/>
      </c>
      <c r="D997" s="139">
        <f>IF('Time Series Inputs'!C997="","",'Time Series Inputs'!C997)</f>
        <v/>
      </c>
      <c r="E997" s="140" t="n"/>
      <c r="F997" s="140" t="n"/>
      <c r="G997" s="140" t="n"/>
      <c r="H997" s="140" t="n"/>
      <c r="I997" s="140" t="n"/>
      <c r="J997" s="140" t="n"/>
      <c r="K997" s="140" t="n"/>
      <c r="L997" s="140" t="n"/>
      <c r="M997" s="140" t="n"/>
      <c r="N997" s="140" t="n"/>
      <c r="O997" s="140" t="n"/>
      <c r="P997" s="140" t="n"/>
      <c r="Q997" s="140" t="n"/>
      <c r="R997" s="140" t="n"/>
      <c r="S997" s="140" t="n"/>
    </row>
    <row customHeight="1" ht="15" r="998" s="75">
      <c r="A998" s="137" t="n">
        <v>0.005</v>
      </c>
      <c r="B998" s="138">
        <f>IF('Time Series Inputs'!A998="","",'Time Series Inputs'!A998)</f>
        <v/>
      </c>
      <c r="C998" s="139">
        <f>IF('Time Series Inputs'!B998="","",'Time Series Inputs'!B998)</f>
        <v/>
      </c>
      <c r="D998" s="139">
        <f>IF('Time Series Inputs'!C998="","",'Time Series Inputs'!C998)</f>
        <v/>
      </c>
      <c r="E998" s="140" t="n"/>
      <c r="F998" s="140" t="n"/>
      <c r="G998" s="140" t="n"/>
      <c r="H998" s="140" t="n"/>
      <c r="I998" s="140" t="n"/>
      <c r="J998" s="140" t="n"/>
      <c r="K998" s="140" t="n"/>
      <c r="L998" s="140" t="n"/>
      <c r="M998" s="140" t="n"/>
      <c r="N998" s="140" t="n"/>
      <c r="O998" s="140" t="n"/>
      <c r="P998" s="140" t="n"/>
      <c r="Q998" s="140" t="n"/>
      <c r="R998" s="140" t="n"/>
      <c r="S998" s="140" t="n"/>
    </row>
    <row customHeight="1" ht="15" r="999" s="75">
      <c r="A999" s="137" t="n">
        <v>0.005</v>
      </c>
      <c r="B999" s="138">
        <f>IF('Time Series Inputs'!A999="","",'Time Series Inputs'!A999)</f>
        <v/>
      </c>
      <c r="C999" s="139">
        <f>IF('Time Series Inputs'!B999="","",'Time Series Inputs'!B999)</f>
        <v/>
      </c>
      <c r="D999" s="139">
        <f>IF('Time Series Inputs'!C999="","",'Time Series Inputs'!C999)</f>
        <v/>
      </c>
      <c r="E999" s="140" t="n"/>
      <c r="F999" s="140" t="n"/>
      <c r="G999" s="140" t="n"/>
      <c r="H999" s="140" t="n"/>
      <c r="I999" s="140" t="n"/>
      <c r="J999" s="140" t="n"/>
      <c r="K999" s="140" t="n"/>
      <c r="L999" s="140" t="n"/>
      <c r="M999" s="140" t="n"/>
      <c r="N999" s="140" t="n"/>
      <c r="O999" s="140" t="n"/>
      <c r="P999" s="140" t="n"/>
      <c r="Q999" s="140" t="n"/>
      <c r="R999" s="140" t="n"/>
      <c r="S999" s="140" t="n"/>
    </row>
    <row customHeight="1" ht="15" r="1000" s="75">
      <c r="A1000" s="137" t="n">
        <v>0.005</v>
      </c>
      <c r="B1000" s="138">
        <f>IF('Time Series Inputs'!A1000="","",'Time Series Inputs'!A1000)</f>
        <v/>
      </c>
      <c r="C1000" s="139">
        <f>IF('Time Series Inputs'!B1000="","",'Time Series Inputs'!B1000)</f>
        <v/>
      </c>
      <c r="D1000" s="139">
        <f>IF('Time Series Inputs'!C1000="","",'Time Series Inputs'!C1000)</f>
        <v/>
      </c>
      <c r="E1000" s="140" t="n"/>
      <c r="F1000" s="140" t="n"/>
      <c r="G1000" s="140" t="n"/>
      <c r="H1000" s="140" t="n"/>
      <c r="I1000" s="140" t="n"/>
      <c r="J1000" s="140" t="n"/>
      <c r="K1000" s="140" t="n"/>
      <c r="L1000" s="140" t="n"/>
      <c r="M1000" s="140" t="n"/>
      <c r="N1000" s="140" t="n"/>
      <c r="O1000" s="140" t="n"/>
      <c r="P1000" s="140" t="n"/>
      <c r="Q1000" s="140" t="n"/>
      <c r="R1000" s="140" t="n"/>
      <c r="S1000" s="140" t="n"/>
    </row>
    <row customHeight="1" ht="15" r="1001" s="75">
      <c r="A1001" s="137" t="n">
        <v>0.005</v>
      </c>
      <c r="B1001" s="138">
        <f>IF('Time Series Inputs'!A1001="","",'Time Series Inputs'!A1001)</f>
        <v/>
      </c>
      <c r="C1001" s="139">
        <f>IF('Time Series Inputs'!B1001="","",'Time Series Inputs'!B1001)</f>
        <v/>
      </c>
      <c r="D1001" s="139">
        <f>IF('Time Series Inputs'!C1001="","",'Time Series Inputs'!C1001)</f>
        <v/>
      </c>
      <c r="E1001" s="140" t="n"/>
      <c r="F1001" s="140" t="n"/>
      <c r="G1001" s="140" t="n"/>
      <c r="H1001" s="140" t="n"/>
      <c r="I1001" s="140" t="n"/>
      <c r="J1001" s="140" t="n"/>
      <c r="K1001" s="140" t="n"/>
      <c r="L1001" s="140" t="n"/>
      <c r="M1001" s="140" t="n"/>
      <c r="N1001" s="140" t="n"/>
      <c r="O1001" s="140" t="n"/>
      <c r="P1001" s="140" t="n"/>
      <c r="Q1001" s="140" t="n"/>
      <c r="R1001" s="140" t="n"/>
      <c r="S1001" s="140" t="n"/>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worksheet>
</file>

<file path=xl/worksheets/sheet7.xml><?xml version="1.0" encoding="utf-8"?>
<worksheet xmlns="http://schemas.openxmlformats.org/spreadsheetml/2006/main">
  <sheetPr filterMode="0">
    <outlinePr summaryBelow="1" summaryRight="1"/>
    <pageSetUpPr fitToPage="0"/>
  </sheetPr>
  <dimension ref="A1:Z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34.1"/>
    <col customWidth="1" max="2" min="2" style="74" width="15"/>
    <col customWidth="1" max="3" min="3" style="74" width="13.7"/>
    <col customWidth="1" max="4" min="4" style="74" width="14.4"/>
    <col customWidth="1" max="5" min="5" style="74" width="34.2"/>
    <col customWidth="1" max="6" min="6" style="74" width="34.69"/>
    <col customWidth="1" max="7" min="7" style="74" width="39.1"/>
    <col customWidth="1" max="8" min="8" style="74" width="37"/>
    <col customWidth="1" max="9" min="9" style="74" width="17.6"/>
    <col customWidth="1" max="10" min="10" style="74" width="24"/>
    <col customWidth="1" max="26" min="11" style="74" width="8.6"/>
    <col customWidth="1" max="1025" min="27" style="74" width="12.6"/>
  </cols>
  <sheetData>
    <row customHeight="1" ht="13.5" r="1" s="75">
      <c r="A1" s="141" t="inlineStr">
        <is>
          <t>Portfolio allocations after constraints</t>
        </is>
      </c>
      <c r="B1" s="142" t="inlineStr">
        <is>
          <t>Dates</t>
        </is>
      </c>
      <c r="C1" s="143" t="inlineStr">
        <is>
          <t>Price</t>
        </is>
      </c>
      <c r="D1" s="143" t="inlineStr">
        <is>
          <t>Research</t>
        </is>
      </c>
      <c r="E1" s="144" t="inlineStr">
        <is>
          <t>Target allocation before constraints</t>
        </is>
      </c>
      <c r="F1" s="144" t="inlineStr">
        <is>
          <t>Allocation after start date restriction</t>
        </is>
      </c>
      <c r="G1" s="144" t="inlineStr">
        <is>
          <t>Allocation after max allocation restriction</t>
        </is>
      </c>
      <c r="H1" s="144" t="inlineStr">
        <is>
          <t>Allocation after short selling restriction</t>
        </is>
      </c>
      <c r="I1" s="83" t="inlineStr">
        <is>
          <t>Stop loss active?</t>
        </is>
      </c>
      <c r="J1" s="144" t="inlineStr">
        <is>
          <t>Allocation after stop loss</t>
        </is>
      </c>
      <c r="K1" s="145" t="n"/>
      <c r="L1" s="145" t="n"/>
      <c r="M1" s="145" t="n"/>
      <c r="N1" s="145" t="n"/>
      <c r="O1" s="145" t="n"/>
      <c r="P1" s="145" t="n"/>
      <c r="Q1" s="145" t="n"/>
      <c r="R1" s="145" t="n"/>
      <c r="S1" s="145" t="n"/>
      <c r="T1" s="145" t="n"/>
      <c r="U1" s="145" t="n"/>
      <c r="V1" s="145" t="n"/>
      <c r="W1" s="145" t="n"/>
      <c r="X1" s="145" t="n"/>
      <c r="Y1" s="145" t="n"/>
      <c r="Z1" s="145" t="n"/>
    </row>
    <row customHeight="1" ht="13.5" r="2" s="75">
      <c r="A2" s="82">
        <f>IF(J2="","",J2)</f>
        <v/>
      </c>
      <c r="B2" s="80">
        <f>IF('Time Series Inputs'!A2="","",'Time Series Inputs'!A2)</f>
        <v/>
      </c>
      <c r="C2" s="81">
        <f>IF('Time Series Inputs'!B2="","",'Time Series Inputs'!B2)</f>
        <v/>
      </c>
      <c r="D2" s="81">
        <f>IF('Time Series Inputs'!C2="","",'Time Series Inputs'!C2)</f>
        <v/>
      </c>
      <c r="E2" s="146">
        <f>IF('Rule Recommendations'!A2="","",'Rule Recommendations'!A2)</f>
        <v/>
      </c>
      <c r="F2" s="146">
        <f>IF($E2="","",IF(ROW($E2)&lt;=FIRST_PERMITTED_TRADE_DATE,0,'Apply Constraints'!$E2))</f>
        <v/>
      </c>
      <c r="G2" s="146">
        <f>IF(F2="","",IF(ABS($F2)&gt;MAXIMUM_PERMITTED_LEVERAGE, MAXIMUM_PERMITTED_LEVERAGE*SIGN($F2),$F2))</f>
        <v/>
      </c>
      <c r="H2" s="146">
        <f>IF(G2="","",MAX($G2,-ABS(MAXIMUM_PERMITTED_SHORT_POSITION)))</f>
        <v/>
      </c>
      <c r="I2" s="147" t="inlineStr">
        <is>
          <t>Not applicable</t>
        </is>
      </c>
      <c r="J2" s="146">
        <f>IF(I2="Triggered", 0, H2)</f>
        <v/>
      </c>
    </row>
    <row customHeight="1" ht="13.5" r="3" s="75">
      <c r="A3" s="82">
        <f>IF(J3="","",J3)</f>
        <v/>
      </c>
      <c r="B3" s="80">
        <f>IF('Time Series Inputs'!A3="","",'Time Series Inputs'!A3)</f>
        <v/>
      </c>
      <c r="C3" s="81">
        <f>IF('Time Series Inputs'!B3="","",'Time Series Inputs'!B3)</f>
        <v/>
      </c>
      <c r="D3" s="81">
        <f>IF('Time Series Inputs'!C3="","",'Time Series Inputs'!C3)</f>
        <v/>
      </c>
      <c r="E3" s="146">
        <f>IF('Rule Recommendations'!A3="","",'Rule Recommendations'!A3)</f>
        <v/>
      </c>
      <c r="F3" s="146">
        <f>IF($E3="","",IF(ROW($E3)&lt;=FIRST_PERMITTED_TRADE_DATE,0,'Apply Constraints'!$E3))</f>
        <v/>
      </c>
      <c r="G3" s="146">
        <f>IF(F3="","",IF(ABS($F3)&gt;MAXIMUM_PERMITTED_LEVERAGE, MAXIMUM_PERMITTED_LEVERAGE*SIGN($F3),$F3))</f>
        <v/>
      </c>
      <c r="H3" s="146">
        <f>IF(G3="","",MAX($G3,-ABS(MAXIMUM_PERMITTED_SHORT_POSITION)))</f>
        <v/>
      </c>
      <c r="I3" s="86">
        <f>IF(C3="","",IF(I2="Triggered","Triggered",IF((C3-C2)/C2*H2&lt;-TRAILING_STOP_LOSS_MAXIMUM_DAILY_LOSS,"Triggered","Inactive")))</f>
        <v/>
      </c>
      <c r="J3" s="146">
        <f>IF(I3="Triggered", 0, H3)</f>
        <v/>
      </c>
    </row>
    <row customHeight="1" ht="13.5" r="4" s="75">
      <c r="A4" s="82">
        <f>IF(J4="","",J4)</f>
        <v/>
      </c>
      <c r="B4" s="80">
        <f>IF('Time Series Inputs'!A4="","",'Time Series Inputs'!A4)</f>
        <v/>
      </c>
      <c r="C4" s="81">
        <f>IF('Time Series Inputs'!B4="","",'Time Series Inputs'!B4)</f>
        <v/>
      </c>
      <c r="D4" s="81">
        <f>IF('Time Series Inputs'!C4="","",'Time Series Inputs'!C4)</f>
        <v/>
      </c>
      <c r="E4" s="146">
        <f>IF('Rule Recommendations'!A4="","",'Rule Recommendations'!A4)</f>
        <v/>
      </c>
      <c r="F4" s="146">
        <f>IF($E4="","",IF(ROW($E4)&lt;=FIRST_PERMITTED_TRADE_DATE,0,'Apply Constraints'!$E4))</f>
        <v/>
      </c>
      <c r="G4" s="146">
        <f>IF(F4="","",IF(ABS($F4)&gt;MAXIMUM_PERMITTED_LEVERAGE, MAXIMUM_PERMITTED_LEVERAGE*SIGN($F4),$F4))</f>
        <v/>
      </c>
      <c r="H4" s="146">
        <f>IF(G4="","",MAX($G4,-ABS(MAXIMUM_PERMITTED_SHORT_POSITION)))</f>
        <v/>
      </c>
      <c r="I4" s="86">
        <f>IF(C4="","",IF(I3="Triggered","Triggered",IF((C4-C3)/C3*H3&lt;-TRAILING_STOP_LOSS_MAXIMUM_DAILY_LOSS,"Triggered","Inactive")))</f>
        <v/>
      </c>
      <c r="J4" s="146">
        <f>IF(I4="Triggered", 0, H4)</f>
        <v/>
      </c>
    </row>
    <row customHeight="1" ht="13.5" r="5" s="75">
      <c r="A5" s="82">
        <f>IF(J5="","",J5)</f>
        <v/>
      </c>
      <c r="B5" s="80">
        <f>IF('Time Series Inputs'!A5="","",'Time Series Inputs'!A5)</f>
        <v/>
      </c>
      <c r="C5" s="81">
        <f>IF('Time Series Inputs'!B5="","",'Time Series Inputs'!B5)</f>
        <v/>
      </c>
      <c r="D5" s="81">
        <f>IF('Time Series Inputs'!C5="","",'Time Series Inputs'!C5)</f>
        <v/>
      </c>
      <c r="E5" s="146">
        <f>IF('Rule Recommendations'!A5="","",'Rule Recommendations'!A5)</f>
        <v/>
      </c>
      <c r="F5" s="146">
        <f>IF($E5="","",IF(ROW($E5)&lt;=FIRST_PERMITTED_TRADE_DATE,0,'Apply Constraints'!$E5))</f>
        <v/>
      </c>
      <c r="G5" s="146">
        <f>IF(F5="","",IF(ABS($F5)&gt;MAXIMUM_PERMITTED_LEVERAGE, MAXIMUM_PERMITTED_LEVERAGE*SIGN($F5),$F5))</f>
        <v/>
      </c>
      <c r="H5" s="146">
        <f>IF(G5="","",MAX($G5,-ABS(MAXIMUM_PERMITTED_SHORT_POSITION)))</f>
        <v/>
      </c>
      <c r="I5" s="86">
        <f>IF(C5="","",IF(I4="Triggered","Triggered",IF((C5-C4)/C4*H4&lt;-TRAILING_STOP_LOSS_MAXIMUM_DAILY_LOSS,"Triggered","Inactive")))</f>
        <v/>
      </c>
      <c r="J5" s="146">
        <f>IF(I5="Triggered", 0, H5)</f>
        <v/>
      </c>
    </row>
    <row customHeight="1" ht="13.5" r="6" s="75">
      <c r="A6" s="82">
        <f>IF(J6="","",J6)</f>
        <v/>
      </c>
      <c r="B6" s="80">
        <f>IF('Time Series Inputs'!A6="","",'Time Series Inputs'!A6)</f>
        <v/>
      </c>
      <c r="C6" s="81">
        <f>IF('Time Series Inputs'!B6="","",'Time Series Inputs'!B6)</f>
        <v/>
      </c>
      <c r="D6" s="81">
        <f>IF('Time Series Inputs'!C6="","",'Time Series Inputs'!C6)</f>
        <v/>
      </c>
      <c r="E6" s="146">
        <f>IF('Rule Recommendations'!A6="","",'Rule Recommendations'!A6)</f>
        <v/>
      </c>
      <c r="F6" s="146">
        <f>IF($E6="","",IF(ROW($E6)&lt;=FIRST_PERMITTED_TRADE_DATE,0,'Apply Constraints'!$E6))</f>
        <v/>
      </c>
      <c r="G6" s="146">
        <f>IF(F6="","",IF(ABS($F6)&gt;MAXIMUM_PERMITTED_LEVERAGE, MAXIMUM_PERMITTED_LEVERAGE*SIGN($F6),$F6))</f>
        <v/>
      </c>
      <c r="H6" s="146">
        <f>IF(G6="","",MAX($G6,-ABS(MAXIMUM_PERMITTED_SHORT_POSITION)))</f>
        <v/>
      </c>
      <c r="I6" s="86">
        <f>IF(C6="","",IF(I5="Triggered","Triggered",IF((C6-C5)/C5*H5&lt;-TRAILING_STOP_LOSS_MAXIMUM_DAILY_LOSS,"Triggered","Inactive")))</f>
        <v/>
      </c>
      <c r="J6" s="146">
        <f>IF(I6="Triggered", 0, H6)</f>
        <v/>
      </c>
    </row>
    <row customHeight="1" ht="13.5" r="7" s="75">
      <c r="A7" s="82">
        <f>IF(J7="","",J7)</f>
        <v/>
      </c>
      <c r="B7" s="80">
        <f>IF('Time Series Inputs'!A7="","",'Time Series Inputs'!A7)</f>
        <v/>
      </c>
      <c r="C7" s="81">
        <f>IF('Time Series Inputs'!B7="","",'Time Series Inputs'!B7)</f>
        <v/>
      </c>
      <c r="D7" s="81">
        <f>IF('Time Series Inputs'!C7="","",'Time Series Inputs'!C7)</f>
        <v/>
      </c>
      <c r="E7" s="146">
        <f>IF('Rule Recommendations'!A7="","",'Rule Recommendations'!A7)</f>
        <v/>
      </c>
      <c r="F7" s="146">
        <f>IF($E7="","",IF(ROW($E7)&lt;=FIRST_PERMITTED_TRADE_DATE,0,'Apply Constraints'!$E7))</f>
        <v/>
      </c>
      <c r="G7" s="146">
        <f>IF(F7="","",IF(ABS($F7)&gt;MAXIMUM_PERMITTED_LEVERAGE, MAXIMUM_PERMITTED_LEVERAGE*SIGN($F7),$F7))</f>
        <v/>
      </c>
      <c r="H7" s="146">
        <f>IF(G7="","",MAX($G7,-ABS(MAXIMUM_PERMITTED_SHORT_POSITION)))</f>
        <v/>
      </c>
      <c r="I7" s="86">
        <f>IF(C7="","",IF(I6="Triggered","Triggered",IF((C7-C6)/C6*H6&lt;-TRAILING_STOP_LOSS_MAXIMUM_DAILY_LOSS,"Triggered","Inactive")))</f>
        <v/>
      </c>
      <c r="J7" s="146">
        <f>IF(I7="Triggered", 0, H7)</f>
        <v/>
      </c>
    </row>
    <row customHeight="1" ht="13.5" r="8" s="75">
      <c r="A8" s="82">
        <f>IF(J8="","",J8)</f>
        <v/>
      </c>
      <c r="B8" s="80">
        <f>IF('Time Series Inputs'!A8="","",'Time Series Inputs'!A8)</f>
        <v/>
      </c>
      <c r="C8" s="81">
        <f>IF('Time Series Inputs'!B8="","",'Time Series Inputs'!B8)</f>
        <v/>
      </c>
      <c r="D8" s="81">
        <f>IF('Time Series Inputs'!C8="","",'Time Series Inputs'!C8)</f>
        <v/>
      </c>
      <c r="E8" s="146">
        <f>IF('Rule Recommendations'!A8="","",'Rule Recommendations'!A8)</f>
        <v/>
      </c>
      <c r="F8" s="146">
        <f>IF($E8="","",IF(ROW($E8)&lt;=FIRST_PERMITTED_TRADE_DATE,0,'Apply Constraints'!$E8))</f>
        <v/>
      </c>
      <c r="G8" s="146">
        <f>IF(F8="","",IF(ABS($F8)&gt;MAXIMUM_PERMITTED_LEVERAGE, MAXIMUM_PERMITTED_LEVERAGE*SIGN($F8),$F8))</f>
        <v/>
      </c>
      <c r="H8" s="146">
        <f>IF(G8="","",MAX($G8,-ABS(MAXIMUM_PERMITTED_SHORT_POSITION)))</f>
        <v/>
      </c>
      <c r="I8" s="86">
        <f>IF(C8="","",IF(I7="Triggered","Triggered",IF((C8-C7)/C7*H7&lt;-TRAILING_STOP_LOSS_MAXIMUM_DAILY_LOSS,"Triggered","Inactive")))</f>
        <v/>
      </c>
      <c r="J8" s="146">
        <f>IF(I8="Triggered", 0, H8)</f>
        <v/>
      </c>
    </row>
    <row customHeight="1" ht="13.5" r="9" s="75">
      <c r="A9" s="82">
        <f>IF(J9="","",J9)</f>
        <v/>
      </c>
      <c r="B9" s="80">
        <f>IF('Time Series Inputs'!A9="","",'Time Series Inputs'!A9)</f>
        <v/>
      </c>
      <c r="C9" s="81">
        <f>IF('Time Series Inputs'!B9="","",'Time Series Inputs'!B9)</f>
        <v/>
      </c>
      <c r="D9" s="81">
        <f>IF('Time Series Inputs'!C9="","",'Time Series Inputs'!C9)</f>
        <v/>
      </c>
      <c r="E9" s="146">
        <f>IF('Rule Recommendations'!A9="","",'Rule Recommendations'!A9)</f>
        <v/>
      </c>
      <c r="F9" s="146">
        <f>IF($E9="","",IF(ROW($E9)&lt;=FIRST_PERMITTED_TRADE_DATE,0,'Apply Constraints'!$E9))</f>
        <v/>
      </c>
      <c r="G9" s="146">
        <f>IF(F9="","",IF(ABS($F9)&gt;MAXIMUM_PERMITTED_LEVERAGE, MAXIMUM_PERMITTED_LEVERAGE*SIGN($F9),$F9))</f>
        <v/>
      </c>
      <c r="H9" s="146">
        <f>IF(G9="","",MAX($G9,-ABS(MAXIMUM_PERMITTED_SHORT_POSITION)))</f>
        <v/>
      </c>
      <c r="I9" s="86">
        <f>IF(C9="","",IF(I8="Triggered","Triggered",IF((C9-C8)/C8*H8&lt;-TRAILING_STOP_LOSS_MAXIMUM_DAILY_LOSS,"Triggered","Inactive")))</f>
        <v/>
      </c>
      <c r="J9" s="146">
        <f>IF(I9="Triggered", 0, H9)</f>
        <v/>
      </c>
    </row>
    <row customHeight="1" ht="13.5" r="10" s="75">
      <c r="A10" s="82">
        <f>IF(J10="","",J10)</f>
        <v/>
      </c>
      <c r="B10" s="80">
        <f>IF('Time Series Inputs'!A10="","",'Time Series Inputs'!A10)</f>
        <v/>
      </c>
      <c r="C10" s="81">
        <f>IF('Time Series Inputs'!B10="","",'Time Series Inputs'!B10)</f>
        <v/>
      </c>
      <c r="D10" s="81">
        <f>IF('Time Series Inputs'!C10="","",'Time Series Inputs'!C10)</f>
        <v/>
      </c>
      <c r="E10" s="146">
        <f>IF('Rule Recommendations'!A10="","",'Rule Recommendations'!A10)</f>
        <v/>
      </c>
      <c r="F10" s="146">
        <f>IF($E10="","",IF(ROW($E10)&lt;=FIRST_PERMITTED_TRADE_DATE,0,'Apply Constraints'!$E10))</f>
        <v/>
      </c>
      <c r="G10" s="146">
        <f>IF(F10="","",IF(ABS($F10)&gt;MAXIMUM_PERMITTED_LEVERAGE, MAXIMUM_PERMITTED_LEVERAGE*SIGN($F10),$F10))</f>
        <v/>
      </c>
      <c r="H10" s="146">
        <f>IF(G10="","",MAX($G10,-ABS(MAXIMUM_PERMITTED_SHORT_POSITION)))</f>
        <v/>
      </c>
      <c r="I10" s="86">
        <f>IF(C10="","",IF(I9="Triggered","Triggered",IF((C10-C9)/C9*H9&lt;-TRAILING_STOP_LOSS_MAXIMUM_DAILY_LOSS,"Triggered","Inactive")))</f>
        <v/>
      </c>
      <c r="J10" s="146">
        <f>IF(I10="Triggered", 0, H10)</f>
        <v/>
      </c>
    </row>
    <row customHeight="1" ht="13.5" r="11" s="75">
      <c r="A11" s="82">
        <f>IF(J11="","",J11)</f>
        <v/>
      </c>
      <c r="B11" s="80">
        <f>IF('Time Series Inputs'!A11="","",'Time Series Inputs'!A11)</f>
        <v/>
      </c>
      <c r="C11" s="81">
        <f>IF('Time Series Inputs'!B11="","",'Time Series Inputs'!B11)</f>
        <v/>
      </c>
      <c r="D11" s="81">
        <f>IF('Time Series Inputs'!C11="","",'Time Series Inputs'!C11)</f>
        <v/>
      </c>
      <c r="E11" s="146">
        <f>IF('Rule Recommendations'!A11="","",'Rule Recommendations'!A11)</f>
        <v/>
      </c>
      <c r="F11" s="146">
        <f>IF($E11="","",IF(ROW($E11)&lt;=FIRST_PERMITTED_TRADE_DATE,0,'Apply Constraints'!$E11))</f>
        <v/>
      </c>
      <c r="G11" s="146">
        <f>IF(F11="","",IF(ABS($F11)&gt;MAXIMUM_PERMITTED_LEVERAGE, MAXIMUM_PERMITTED_LEVERAGE*SIGN($F11),$F11))</f>
        <v/>
      </c>
      <c r="H11" s="146">
        <f>IF(G11="","",MAX($G11,-ABS(MAXIMUM_PERMITTED_SHORT_POSITION)))</f>
        <v/>
      </c>
      <c r="I11" s="86">
        <f>IF(C11="","",IF(I10="Triggered","Triggered",IF((C11-C10)/C10*H10&lt;-TRAILING_STOP_LOSS_MAXIMUM_DAILY_LOSS,"Triggered","Inactive")))</f>
        <v/>
      </c>
      <c r="J11" s="146">
        <f>IF(I11="Triggered", 0, H11)</f>
        <v/>
      </c>
    </row>
    <row customHeight="1" ht="13.5" r="12" s="75">
      <c r="A12" s="82">
        <f>IF(J12="","",J12)</f>
        <v/>
      </c>
      <c r="B12" s="80">
        <f>IF('Time Series Inputs'!A12="","",'Time Series Inputs'!A12)</f>
        <v/>
      </c>
      <c r="C12" s="81">
        <f>IF('Time Series Inputs'!B12="","",'Time Series Inputs'!B12)</f>
        <v/>
      </c>
      <c r="D12" s="81">
        <f>IF('Time Series Inputs'!C12="","",'Time Series Inputs'!C12)</f>
        <v/>
      </c>
      <c r="E12" s="146">
        <f>IF('Rule Recommendations'!A12="","",'Rule Recommendations'!A12)</f>
        <v/>
      </c>
      <c r="F12" s="146">
        <f>IF($E12="","",IF(ROW($E12)&lt;=FIRST_PERMITTED_TRADE_DATE,0,'Apply Constraints'!$E12))</f>
        <v/>
      </c>
      <c r="G12" s="146">
        <f>IF(F12="","",IF(ABS($F12)&gt;MAXIMUM_PERMITTED_LEVERAGE, MAXIMUM_PERMITTED_LEVERAGE*SIGN($F12),$F12))</f>
        <v/>
      </c>
      <c r="H12" s="146">
        <f>IF(G12="","",MAX($G12,-ABS(MAXIMUM_PERMITTED_SHORT_POSITION)))</f>
        <v/>
      </c>
      <c r="I12" s="86">
        <f>IF(C12="","",IF(I11="Triggered","Triggered",IF((C12-C11)/C11*H11&lt;-TRAILING_STOP_LOSS_MAXIMUM_DAILY_LOSS,"Triggered","Inactive")))</f>
        <v/>
      </c>
      <c r="J12" s="146">
        <f>IF(I12="Triggered", 0, H12)</f>
        <v/>
      </c>
    </row>
    <row customHeight="1" ht="13.5" r="13" s="75">
      <c r="A13" s="82">
        <f>IF(J13="","",J13)</f>
        <v/>
      </c>
      <c r="B13" s="80">
        <f>IF('Time Series Inputs'!A13="","",'Time Series Inputs'!A13)</f>
        <v/>
      </c>
      <c r="C13" s="81">
        <f>IF('Time Series Inputs'!B13="","",'Time Series Inputs'!B13)</f>
        <v/>
      </c>
      <c r="D13" s="81">
        <f>IF('Time Series Inputs'!C13="","",'Time Series Inputs'!C13)</f>
        <v/>
      </c>
      <c r="E13" s="146">
        <f>IF('Rule Recommendations'!A13="","",'Rule Recommendations'!A13)</f>
        <v/>
      </c>
      <c r="F13" s="146">
        <f>IF($E13="","",IF(ROW($E13)&lt;=FIRST_PERMITTED_TRADE_DATE,0,'Apply Constraints'!$E13))</f>
        <v/>
      </c>
      <c r="G13" s="146">
        <f>IF(F13="","",IF(ABS($F13)&gt;MAXIMUM_PERMITTED_LEVERAGE, MAXIMUM_PERMITTED_LEVERAGE*SIGN($F13),$F13))</f>
        <v/>
      </c>
      <c r="H13" s="146">
        <f>IF(G13="","",MAX($G13,-ABS(MAXIMUM_PERMITTED_SHORT_POSITION)))</f>
        <v/>
      </c>
      <c r="I13" s="86">
        <f>IF(C13="","",IF(I12="Triggered","Triggered",IF((C13-C12)/C12*H12&lt;-TRAILING_STOP_LOSS_MAXIMUM_DAILY_LOSS,"Triggered","Inactive")))</f>
        <v/>
      </c>
      <c r="J13" s="146">
        <f>IF(I13="Triggered", 0, H13)</f>
        <v/>
      </c>
    </row>
    <row customHeight="1" ht="13.5" r="14" s="75">
      <c r="A14" s="82">
        <f>IF(J14="","",J14)</f>
        <v/>
      </c>
      <c r="B14" s="80">
        <f>IF('Time Series Inputs'!A14="","",'Time Series Inputs'!A14)</f>
        <v/>
      </c>
      <c r="C14" s="81">
        <f>IF('Time Series Inputs'!B14="","",'Time Series Inputs'!B14)</f>
        <v/>
      </c>
      <c r="D14" s="81">
        <f>IF('Time Series Inputs'!C14="","",'Time Series Inputs'!C14)</f>
        <v/>
      </c>
      <c r="E14" s="146">
        <f>IF('Rule Recommendations'!A14="","",'Rule Recommendations'!A14)</f>
        <v/>
      </c>
      <c r="F14" s="146">
        <f>IF($E14="","",IF(ROW($E14)&lt;=FIRST_PERMITTED_TRADE_DATE,0,'Apply Constraints'!$E14))</f>
        <v/>
      </c>
      <c r="G14" s="146">
        <f>IF(F14="","",IF(ABS($F14)&gt;MAXIMUM_PERMITTED_LEVERAGE, MAXIMUM_PERMITTED_LEVERAGE*SIGN($F14),$F14))</f>
        <v/>
      </c>
      <c r="H14" s="146">
        <f>IF(G14="","",MAX($G14,-ABS(MAXIMUM_PERMITTED_SHORT_POSITION)))</f>
        <v/>
      </c>
      <c r="I14" s="86">
        <f>IF(C14="","",IF(I13="Triggered","Triggered",IF((C14-C13)/C13*H13&lt;-TRAILING_STOP_LOSS_MAXIMUM_DAILY_LOSS,"Triggered","Inactive")))</f>
        <v/>
      </c>
      <c r="J14" s="146">
        <f>IF(I14="Triggered", 0, H14)</f>
        <v/>
      </c>
    </row>
    <row customHeight="1" ht="13.5" r="15" s="75">
      <c r="A15" s="82">
        <f>IF(J15="","",J15)</f>
        <v/>
      </c>
      <c r="B15" s="80">
        <f>IF('Time Series Inputs'!A15="","",'Time Series Inputs'!A15)</f>
        <v/>
      </c>
      <c r="C15" s="81">
        <f>IF('Time Series Inputs'!B15="","",'Time Series Inputs'!B15)</f>
        <v/>
      </c>
      <c r="D15" s="81">
        <f>IF('Time Series Inputs'!C15="","",'Time Series Inputs'!C15)</f>
        <v/>
      </c>
      <c r="E15" s="146">
        <f>IF('Rule Recommendations'!A15="","",'Rule Recommendations'!A15)</f>
        <v/>
      </c>
      <c r="F15" s="146">
        <f>IF($E15="","",IF(ROW($E15)&lt;=FIRST_PERMITTED_TRADE_DATE,0,'Apply Constraints'!$E15))</f>
        <v/>
      </c>
      <c r="G15" s="146">
        <f>IF(F15="","",IF(ABS($F15)&gt;MAXIMUM_PERMITTED_LEVERAGE, MAXIMUM_PERMITTED_LEVERAGE*SIGN($F15),$F15))</f>
        <v/>
      </c>
      <c r="H15" s="146">
        <f>IF(G15="","",MAX($G15,-ABS(MAXIMUM_PERMITTED_SHORT_POSITION)))</f>
        <v/>
      </c>
      <c r="I15" s="86">
        <f>IF(C15="","",IF(I14="Triggered","Triggered",IF((C15-C14)/C14*H14&lt;-TRAILING_STOP_LOSS_MAXIMUM_DAILY_LOSS,"Triggered","Inactive")))</f>
        <v/>
      </c>
      <c r="J15" s="146">
        <f>IF(I15="Triggered", 0, H15)</f>
        <v/>
      </c>
    </row>
    <row customHeight="1" ht="13.5" r="16" s="75">
      <c r="A16" s="82">
        <f>IF(J16="","",J16)</f>
        <v/>
      </c>
      <c r="B16" s="80">
        <f>IF('Time Series Inputs'!A16="","",'Time Series Inputs'!A16)</f>
        <v/>
      </c>
      <c r="C16" s="81">
        <f>IF('Time Series Inputs'!B16="","",'Time Series Inputs'!B16)</f>
        <v/>
      </c>
      <c r="D16" s="81">
        <f>IF('Time Series Inputs'!C16="","",'Time Series Inputs'!C16)</f>
        <v/>
      </c>
      <c r="E16" s="146">
        <f>IF('Rule Recommendations'!A16="","",'Rule Recommendations'!A16)</f>
        <v/>
      </c>
      <c r="F16" s="146">
        <f>IF($E16="","",IF(ROW($E16)&lt;=FIRST_PERMITTED_TRADE_DATE,0,'Apply Constraints'!$E16))</f>
        <v/>
      </c>
      <c r="G16" s="146">
        <f>IF(F16="","",IF(ABS($F16)&gt;MAXIMUM_PERMITTED_LEVERAGE, MAXIMUM_PERMITTED_LEVERAGE*SIGN($F16),$F16))</f>
        <v/>
      </c>
      <c r="H16" s="146">
        <f>IF(G16="","",MAX($G16,-ABS(MAXIMUM_PERMITTED_SHORT_POSITION)))</f>
        <v/>
      </c>
      <c r="I16" s="86">
        <f>IF(C16="","",IF(I15="Triggered","Triggered",IF((C16-C15)/C15*H15&lt;-TRAILING_STOP_LOSS_MAXIMUM_DAILY_LOSS,"Triggered","Inactive")))</f>
        <v/>
      </c>
      <c r="J16" s="146">
        <f>IF(I16="Triggered", 0, H16)</f>
        <v/>
      </c>
    </row>
    <row customHeight="1" ht="13.5" r="17" s="75">
      <c r="A17" s="82">
        <f>IF(J17="","",J17)</f>
        <v/>
      </c>
      <c r="B17" s="80">
        <f>IF('Time Series Inputs'!A17="","",'Time Series Inputs'!A17)</f>
        <v/>
      </c>
      <c r="C17" s="81">
        <f>IF('Time Series Inputs'!B17="","",'Time Series Inputs'!B17)</f>
        <v/>
      </c>
      <c r="D17" s="81">
        <f>IF('Time Series Inputs'!C17="","",'Time Series Inputs'!C17)</f>
        <v/>
      </c>
      <c r="E17" s="146">
        <f>IF('Rule Recommendations'!A17="","",'Rule Recommendations'!A17)</f>
        <v/>
      </c>
      <c r="F17" s="146">
        <f>IF($E17="","",IF(ROW($E17)&lt;=FIRST_PERMITTED_TRADE_DATE,0,'Apply Constraints'!$E17))</f>
        <v/>
      </c>
      <c r="G17" s="146">
        <f>IF(F17="","",IF(ABS($F17)&gt;MAXIMUM_PERMITTED_LEVERAGE, MAXIMUM_PERMITTED_LEVERAGE*SIGN($F17),$F17))</f>
        <v/>
      </c>
      <c r="H17" s="146">
        <f>IF(G17="","",MAX($G17,-ABS(MAXIMUM_PERMITTED_SHORT_POSITION)))</f>
        <v/>
      </c>
      <c r="I17" s="86">
        <f>IF(C17="","",IF(I16="Triggered","Triggered",IF((C17-C16)/C16*H16&lt;-TRAILING_STOP_LOSS_MAXIMUM_DAILY_LOSS,"Triggered","Inactive")))</f>
        <v/>
      </c>
      <c r="J17" s="146">
        <f>IF(I17="Triggered", 0, H17)</f>
        <v/>
      </c>
    </row>
    <row customHeight="1" ht="13.5" r="18" s="75">
      <c r="A18" s="82">
        <f>IF(J18="","",J18)</f>
        <v/>
      </c>
      <c r="B18" s="80">
        <f>IF('Time Series Inputs'!A18="","",'Time Series Inputs'!A18)</f>
        <v/>
      </c>
      <c r="C18" s="81">
        <f>IF('Time Series Inputs'!B18="","",'Time Series Inputs'!B18)</f>
        <v/>
      </c>
      <c r="D18" s="81">
        <f>IF('Time Series Inputs'!C18="","",'Time Series Inputs'!C18)</f>
        <v/>
      </c>
      <c r="E18" s="146">
        <f>IF('Rule Recommendations'!A18="","",'Rule Recommendations'!A18)</f>
        <v/>
      </c>
      <c r="F18" s="146">
        <f>IF($E18="","",IF(ROW($E18)&lt;=FIRST_PERMITTED_TRADE_DATE,0,'Apply Constraints'!$E18))</f>
        <v/>
      </c>
      <c r="G18" s="146">
        <f>IF(F18="","",IF(ABS($F18)&gt;MAXIMUM_PERMITTED_LEVERAGE, MAXIMUM_PERMITTED_LEVERAGE*SIGN($F18),$F18))</f>
        <v/>
      </c>
      <c r="H18" s="146">
        <f>IF(G18="","",MAX($G18,-ABS(MAXIMUM_PERMITTED_SHORT_POSITION)))</f>
        <v/>
      </c>
      <c r="I18" s="86">
        <f>IF(C18="","",IF(I17="Triggered","Triggered",IF((C18-C17)/C17*H17&lt;-TRAILING_STOP_LOSS_MAXIMUM_DAILY_LOSS,"Triggered","Inactive")))</f>
        <v/>
      </c>
      <c r="J18" s="146">
        <f>IF(I18="Triggered", 0, H18)</f>
        <v/>
      </c>
    </row>
    <row customHeight="1" ht="13.5" r="19" s="75">
      <c r="A19" s="82">
        <f>IF(J19="","",J19)</f>
        <v/>
      </c>
      <c r="B19" s="80">
        <f>IF('Time Series Inputs'!A19="","",'Time Series Inputs'!A19)</f>
        <v/>
      </c>
      <c r="C19" s="81">
        <f>IF('Time Series Inputs'!B19="","",'Time Series Inputs'!B19)</f>
        <v/>
      </c>
      <c r="D19" s="81">
        <f>IF('Time Series Inputs'!C19="","",'Time Series Inputs'!C19)</f>
        <v/>
      </c>
      <c r="E19" s="146">
        <f>IF('Rule Recommendations'!A19="","",'Rule Recommendations'!A19)</f>
        <v/>
      </c>
      <c r="F19" s="146">
        <f>IF($E19="","",IF(ROW($E19)&lt;=FIRST_PERMITTED_TRADE_DATE,0,'Apply Constraints'!$E19))</f>
        <v/>
      </c>
      <c r="G19" s="146">
        <f>IF(F19="","",IF(ABS($F19)&gt;MAXIMUM_PERMITTED_LEVERAGE, MAXIMUM_PERMITTED_LEVERAGE*SIGN($F19),$F19))</f>
        <v/>
      </c>
      <c r="H19" s="146">
        <f>IF(G19="","",MAX($G19,-ABS(MAXIMUM_PERMITTED_SHORT_POSITION)))</f>
        <v/>
      </c>
      <c r="I19" s="86">
        <f>IF(C19="","",IF(I18="Triggered","Triggered",IF((C19-C18)/C18*H18&lt;-TRAILING_STOP_LOSS_MAXIMUM_DAILY_LOSS,"Triggered","Inactive")))</f>
        <v/>
      </c>
      <c r="J19" s="146">
        <f>IF(I19="Triggered", 0, H19)</f>
        <v/>
      </c>
    </row>
    <row customHeight="1" ht="13.5" r="20" s="75">
      <c r="A20" s="82">
        <f>IF(J20="","",J20)</f>
        <v/>
      </c>
      <c r="B20" s="80">
        <f>IF('Time Series Inputs'!A20="","",'Time Series Inputs'!A20)</f>
        <v/>
      </c>
      <c r="C20" s="81">
        <f>IF('Time Series Inputs'!B20="","",'Time Series Inputs'!B20)</f>
        <v/>
      </c>
      <c r="D20" s="81">
        <f>IF('Time Series Inputs'!C20="","",'Time Series Inputs'!C20)</f>
        <v/>
      </c>
      <c r="E20" s="146">
        <f>IF('Rule Recommendations'!A20="","",'Rule Recommendations'!A20)</f>
        <v/>
      </c>
      <c r="F20" s="146">
        <f>IF($E20="","",IF(ROW($E20)&lt;=FIRST_PERMITTED_TRADE_DATE,0,'Apply Constraints'!$E20))</f>
        <v/>
      </c>
      <c r="G20" s="146">
        <f>IF(F20="","",IF(ABS($F20)&gt;MAXIMUM_PERMITTED_LEVERAGE, MAXIMUM_PERMITTED_LEVERAGE*SIGN($F20),$F20))</f>
        <v/>
      </c>
      <c r="H20" s="146">
        <f>IF(G20="","",MAX($G20,-ABS(MAXIMUM_PERMITTED_SHORT_POSITION)))</f>
        <v/>
      </c>
      <c r="I20" s="86">
        <f>IF(C20="","",IF(I19="Triggered","Triggered",IF((C20-C19)/C19*H19&lt;-TRAILING_STOP_LOSS_MAXIMUM_DAILY_LOSS,"Triggered","Inactive")))</f>
        <v/>
      </c>
      <c r="J20" s="146">
        <f>IF(I20="Triggered", 0, H20)</f>
        <v/>
      </c>
    </row>
    <row customHeight="1" ht="15.75" r="21" s="75">
      <c r="A21" s="82">
        <f>IF(J21="","",J21)</f>
        <v/>
      </c>
      <c r="B21" s="80">
        <f>IF('Time Series Inputs'!A21="","",'Time Series Inputs'!A21)</f>
        <v/>
      </c>
      <c r="C21" s="81">
        <f>IF('Time Series Inputs'!B21="","",'Time Series Inputs'!B21)</f>
        <v/>
      </c>
      <c r="D21" s="81">
        <f>IF('Time Series Inputs'!C21="","",'Time Series Inputs'!C21)</f>
        <v/>
      </c>
      <c r="E21" s="146">
        <f>IF('Rule Recommendations'!A21="","",'Rule Recommendations'!A21)</f>
        <v/>
      </c>
      <c r="F21" s="146">
        <f>IF($E21="","",IF(ROW($E21)&lt;=FIRST_PERMITTED_TRADE_DATE,0,'Apply Constraints'!$E21))</f>
        <v/>
      </c>
      <c r="G21" s="146">
        <f>IF(F21="","",IF(ABS($F21)&gt;MAXIMUM_PERMITTED_LEVERAGE, MAXIMUM_PERMITTED_LEVERAGE*SIGN($F21),$F21))</f>
        <v/>
      </c>
      <c r="H21" s="146">
        <f>IF(G21="","",MAX($G21,-ABS(MAXIMUM_PERMITTED_SHORT_POSITION)))</f>
        <v/>
      </c>
      <c r="I21" s="86">
        <f>IF(C21="","",IF(I20="Triggered","Triggered",IF((C21-C20)/C20*H20&lt;-TRAILING_STOP_LOSS_MAXIMUM_DAILY_LOSS,"Triggered","Inactive")))</f>
        <v/>
      </c>
      <c r="J21" s="146">
        <f>IF(I21="Triggered", 0, H21)</f>
        <v/>
      </c>
    </row>
    <row customHeight="1" ht="15.75" r="22" s="75">
      <c r="A22" s="82">
        <f>IF(J22="","",J22)</f>
        <v/>
      </c>
      <c r="B22" s="80">
        <f>IF('Time Series Inputs'!A22="","",'Time Series Inputs'!A22)</f>
        <v/>
      </c>
      <c r="C22" s="81">
        <f>IF('Time Series Inputs'!B22="","",'Time Series Inputs'!B22)</f>
        <v/>
      </c>
      <c r="D22" s="81">
        <f>IF('Time Series Inputs'!C22="","",'Time Series Inputs'!C22)</f>
        <v/>
      </c>
      <c r="E22" s="146">
        <f>IF('Rule Recommendations'!A22="","",'Rule Recommendations'!A22)</f>
        <v/>
      </c>
      <c r="F22" s="146">
        <f>IF($E22="","",IF(ROW($E22)&lt;=FIRST_PERMITTED_TRADE_DATE,0,'Apply Constraints'!$E22))</f>
        <v/>
      </c>
      <c r="G22" s="146">
        <f>IF(F22="","",IF(ABS($F22)&gt;MAXIMUM_PERMITTED_LEVERAGE, MAXIMUM_PERMITTED_LEVERAGE*SIGN($F22),$F22))</f>
        <v/>
      </c>
      <c r="H22" s="146">
        <f>IF(G22="","",MAX($G22,-ABS(MAXIMUM_PERMITTED_SHORT_POSITION)))</f>
        <v/>
      </c>
      <c r="I22" s="86">
        <f>IF(C22="","",IF(I21="Triggered","Triggered",IF((C22-C21)/C21*H21&lt;-TRAILING_STOP_LOSS_MAXIMUM_DAILY_LOSS,"Triggered","Inactive")))</f>
        <v/>
      </c>
      <c r="J22" s="146">
        <f>IF(I22="Triggered", 0, H22)</f>
        <v/>
      </c>
    </row>
    <row customHeight="1" ht="15.75" r="23" s="75">
      <c r="A23" s="82">
        <f>IF(J23="","",J23)</f>
        <v/>
      </c>
      <c r="B23" s="80">
        <f>IF('Time Series Inputs'!A23="","",'Time Series Inputs'!A23)</f>
        <v/>
      </c>
      <c r="C23" s="81">
        <f>IF('Time Series Inputs'!B23="","",'Time Series Inputs'!B23)</f>
        <v/>
      </c>
      <c r="D23" s="81">
        <f>IF('Time Series Inputs'!C23="","",'Time Series Inputs'!C23)</f>
        <v/>
      </c>
      <c r="E23" s="146">
        <f>IF('Rule Recommendations'!A23="","",'Rule Recommendations'!A23)</f>
        <v/>
      </c>
      <c r="F23" s="146">
        <f>IF($E23="","",IF(ROW($E23)&lt;=FIRST_PERMITTED_TRADE_DATE,0,'Apply Constraints'!$E23))</f>
        <v/>
      </c>
      <c r="G23" s="146">
        <f>IF(F23="","",IF(ABS($F23)&gt;MAXIMUM_PERMITTED_LEVERAGE, MAXIMUM_PERMITTED_LEVERAGE*SIGN($F23),$F23))</f>
        <v/>
      </c>
      <c r="H23" s="146">
        <f>IF(G23="","",MAX($G23,-ABS(MAXIMUM_PERMITTED_SHORT_POSITION)))</f>
        <v/>
      </c>
      <c r="I23" s="86">
        <f>IF(C23="","",IF(I22="Triggered","Triggered",IF((C23-C22)/C22*H22&lt;-TRAILING_STOP_LOSS_MAXIMUM_DAILY_LOSS,"Triggered","Inactive")))</f>
        <v/>
      </c>
      <c r="J23" s="146">
        <f>IF(I23="Triggered", 0, H23)</f>
        <v/>
      </c>
    </row>
    <row customHeight="1" ht="15.75" r="24" s="75">
      <c r="A24" s="82">
        <f>IF(J24="","",J24)</f>
        <v/>
      </c>
      <c r="B24" s="80">
        <f>IF('Time Series Inputs'!A24="","",'Time Series Inputs'!A24)</f>
        <v/>
      </c>
      <c r="C24" s="81">
        <f>IF('Time Series Inputs'!B24="","",'Time Series Inputs'!B24)</f>
        <v/>
      </c>
      <c r="D24" s="81">
        <f>IF('Time Series Inputs'!C24="","",'Time Series Inputs'!C24)</f>
        <v/>
      </c>
      <c r="E24" s="146">
        <f>IF('Rule Recommendations'!A24="","",'Rule Recommendations'!A24)</f>
        <v/>
      </c>
      <c r="F24" s="146">
        <f>IF($E24="","",IF(ROW($E24)&lt;=FIRST_PERMITTED_TRADE_DATE,0,'Apply Constraints'!$E24))</f>
        <v/>
      </c>
      <c r="G24" s="146">
        <f>IF(F24="","",IF(ABS($F24)&gt;MAXIMUM_PERMITTED_LEVERAGE, MAXIMUM_PERMITTED_LEVERAGE*SIGN($F24),$F24))</f>
        <v/>
      </c>
      <c r="H24" s="146">
        <f>IF(G24="","",MAX($G24,-ABS(MAXIMUM_PERMITTED_SHORT_POSITION)))</f>
        <v/>
      </c>
      <c r="I24" s="86">
        <f>IF(C24="","",IF(I23="Triggered","Triggered",IF((C24-C23)/C23*H23&lt;-TRAILING_STOP_LOSS_MAXIMUM_DAILY_LOSS,"Triggered","Inactive")))</f>
        <v/>
      </c>
      <c r="J24" s="146">
        <f>IF(I24="Triggered", 0, H24)</f>
        <v/>
      </c>
    </row>
    <row customHeight="1" ht="15.75" r="25" s="75">
      <c r="A25" s="82">
        <f>IF(J25="","",J25)</f>
        <v/>
      </c>
      <c r="B25" s="80">
        <f>IF('Time Series Inputs'!A25="","",'Time Series Inputs'!A25)</f>
        <v/>
      </c>
      <c r="C25" s="81">
        <f>IF('Time Series Inputs'!B25="","",'Time Series Inputs'!B25)</f>
        <v/>
      </c>
      <c r="D25" s="81">
        <f>IF('Time Series Inputs'!C25="","",'Time Series Inputs'!C25)</f>
        <v/>
      </c>
      <c r="E25" s="146">
        <f>IF('Rule Recommendations'!A25="","",'Rule Recommendations'!A25)</f>
        <v/>
      </c>
      <c r="F25" s="146">
        <f>IF($E25="","",IF(ROW($E25)&lt;=FIRST_PERMITTED_TRADE_DATE,0,'Apply Constraints'!$E25))</f>
        <v/>
      </c>
      <c r="G25" s="146">
        <f>IF(F25="","",IF(ABS($F25)&gt;MAXIMUM_PERMITTED_LEVERAGE, MAXIMUM_PERMITTED_LEVERAGE*SIGN($F25),$F25))</f>
        <v/>
      </c>
      <c r="H25" s="146">
        <f>IF(G25="","",MAX($G25,-ABS(MAXIMUM_PERMITTED_SHORT_POSITION)))</f>
        <v/>
      </c>
      <c r="I25" s="86">
        <f>IF(C25="","",IF(I24="Triggered","Triggered",IF((C25-C24)/C24*H24&lt;-TRAILING_STOP_LOSS_MAXIMUM_DAILY_LOSS,"Triggered","Inactive")))</f>
        <v/>
      </c>
      <c r="J25" s="146">
        <f>IF(I25="Triggered", 0, H25)</f>
        <v/>
      </c>
    </row>
    <row customHeight="1" ht="15.75" r="26" s="75">
      <c r="A26" s="82">
        <f>IF(J26="","",J26)</f>
        <v/>
      </c>
      <c r="B26" s="80">
        <f>IF('Time Series Inputs'!A26="","",'Time Series Inputs'!A26)</f>
        <v/>
      </c>
      <c r="C26" s="81">
        <f>IF('Time Series Inputs'!B26="","",'Time Series Inputs'!B26)</f>
        <v/>
      </c>
      <c r="D26" s="81">
        <f>IF('Time Series Inputs'!C26="","",'Time Series Inputs'!C26)</f>
        <v/>
      </c>
      <c r="E26" s="146">
        <f>IF('Rule Recommendations'!A26="","",'Rule Recommendations'!A26)</f>
        <v/>
      </c>
      <c r="F26" s="146">
        <f>IF($E26="","",IF(ROW($E26)&lt;=FIRST_PERMITTED_TRADE_DATE,0,'Apply Constraints'!$E26))</f>
        <v/>
      </c>
      <c r="G26" s="146">
        <f>IF(F26="","",IF(ABS($F26)&gt;MAXIMUM_PERMITTED_LEVERAGE, MAXIMUM_PERMITTED_LEVERAGE*SIGN($F26),$F26))</f>
        <v/>
      </c>
      <c r="H26" s="146">
        <f>IF(G26="","",MAX($G26,-ABS(MAXIMUM_PERMITTED_SHORT_POSITION)))</f>
        <v/>
      </c>
      <c r="I26" s="86">
        <f>IF(C26="","",IF(I25="Triggered","Triggered",IF((C26-C25)/C25*H25&lt;-TRAILING_STOP_LOSS_MAXIMUM_DAILY_LOSS,"Triggered","Inactive")))</f>
        <v/>
      </c>
      <c r="J26" s="146">
        <f>IF(I26="Triggered", 0, H26)</f>
        <v/>
      </c>
    </row>
    <row customHeight="1" ht="15.75" r="27" s="75">
      <c r="A27" s="82">
        <f>IF(J27="","",J27)</f>
        <v/>
      </c>
      <c r="B27" s="80">
        <f>IF('Time Series Inputs'!A27="","",'Time Series Inputs'!A27)</f>
        <v/>
      </c>
      <c r="C27" s="81">
        <f>IF('Time Series Inputs'!B27="","",'Time Series Inputs'!B27)</f>
        <v/>
      </c>
      <c r="D27" s="81">
        <f>IF('Time Series Inputs'!C27="","",'Time Series Inputs'!C27)</f>
        <v/>
      </c>
      <c r="E27" s="146">
        <f>IF('Rule Recommendations'!A27="","",'Rule Recommendations'!A27)</f>
        <v/>
      </c>
      <c r="F27" s="146">
        <f>IF($E27="","",IF(ROW($E27)&lt;=FIRST_PERMITTED_TRADE_DATE,0,'Apply Constraints'!$E27))</f>
        <v/>
      </c>
      <c r="G27" s="146">
        <f>IF(F27="","",IF(ABS($F27)&gt;MAXIMUM_PERMITTED_LEVERAGE, MAXIMUM_PERMITTED_LEVERAGE*SIGN($F27),$F27))</f>
        <v/>
      </c>
      <c r="H27" s="146">
        <f>IF(G27="","",MAX($G27,-ABS(MAXIMUM_PERMITTED_SHORT_POSITION)))</f>
        <v/>
      </c>
      <c r="I27" s="86">
        <f>IF(C27="","",IF(I26="Triggered","Triggered",IF((C27-C26)/C26*H26&lt;-TRAILING_STOP_LOSS_MAXIMUM_DAILY_LOSS,"Triggered","Inactive")))</f>
        <v/>
      </c>
      <c r="J27" s="146">
        <f>IF(I27="Triggered", 0, H27)</f>
        <v/>
      </c>
    </row>
    <row customHeight="1" ht="15.75" r="28" s="75">
      <c r="A28" s="82">
        <f>IF(J28="","",J28)</f>
        <v/>
      </c>
      <c r="B28" s="80">
        <f>IF('Time Series Inputs'!A28="","",'Time Series Inputs'!A28)</f>
        <v/>
      </c>
      <c r="C28" s="81">
        <f>IF('Time Series Inputs'!B28="","",'Time Series Inputs'!B28)</f>
        <v/>
      </c>
      <c r="D28" s="81">
        <f>IF('Time Series Inputs'!C28="","",'Time Series Inputs'!C28)</f>
        <v/>
      </c>
      <c r="E28" s="146">
        <f>IF('Rule Recommendations'!A28="","",'Rule Recommendations'!A28)</f>
        <v/>
      </c>
      <c r="F28" s="146">
        <f>IF($E28="","",IF(ROW($E28)&lt;=FIRST_PERMITTED_TRADE_DATE,0,'Apply Constraints'!$E28))</f>
        <v/>
      </c>
      <c r="G28" s="146">
        <f>IF(F28="","",IF(ABS($F28)&gt;MAXIMUM_PERMITTED_LEVERAGE, MAXIMUM_PERMITTED_LEVERAGE*SIGN($F28),$F28))</f>
        <v/>
      </c>
      <c r="H28" s="146">
        <f>IF(G28="","",MAX($G28,-ABS(MAXIMUM_PERMITTED_SHORT_POSITION)))</f>
        <v/>
      </c>
      <c r="I28" s="86">
        <f>IF(C28="","",IF(I27="Triggered","Triggered",IF((C28-C27)/C27*H27&lt;-TRAILING_STOP_LOSS_MAXIMUM_DAILY_LOSS,"Triggered","Inactive")))</f>
        <v/>
      </c>
      <c r="J28" s="146">
        <f>IF(I28="Triggered", 0, H28)</f>
        <v/>
      </c>
    </row>
    <row customHeight="1" ht="15.75" r="29" s="75">
      <c r="A29" s="82">
        <f>IF(J29="","",J29)</f>
        <v/>
      </c>
      <c r="B29" s="80">
        <f>IF('Time Series Inputs'!A29="","",'Time Series Inputs'!A29)</f>
        <v/>
      </c>
      <c r="C29" s="81">
        <f>IF('Time Series Inputs'!B29="","",'Time Series Inputs'!B29)</f>
        <v/>
      </c>
      <c r="D29" s="81">
        <f>IF('Time Series Inputs'!C29="","",'Time Series Inputs'!C29)</f>
        <v/>
      </c>
      <c r="E29" s="146">
        <f>IF('Rule Recommendations'!A29="","",'Rule Recommendations'!A29)</f>
        <v/>
      </c>
      <c r="F29" s="146">
        <f>IF($E29="","",IF(ROW($E29)&lt;=FIRST_PERMITTED_TRADE_DATE,0,'Apply Constraints'!$E29))</f>
        <v/>
      </c>
      <c r="G29" s="146">
        <f>IF(F29="","",IF(ABS($F29)&gt;MAXIMUM_PERMITTED_LEVERAGE, MAXIMUM_PERMITTED_LEVERAGE*SIGN($F29),$F29))</f>
        <v/>
      </c>
      <c r="H29" s="146">
        <f>IF(G29="","",MAX($G29,-ABS(MAXIMUM_PERMITTED_SHORT_POSITION)))</f>
        <v/>
      </c>
      <c r="I29" s="86">
        <f>IF(C29="","",IF(I28="Triggered","Triggered",IF((C29-C28)/C28*H28&lt;-TRAILING_STOP_LOSS_MAXIMUM_DAILY_LOSS,"Triggered","Inactive")))</f>
        <v/>
      </c>
      <c r="J29" s="146">
        <f>IF(I29="Triggered", 0, H29)</f>
        <v/>
      </c>
    </row>
    <row customHeight="1" ht="15.75" r="30" s="75">
      <c r="A30" s="82">
        <f>IF(J30="","",J30)</f>
        <v/>
      </c>
      <c r="B30" s="80">
        <f>IF('Time Series Inputs'!A30="","",'Time Series Inputs'!A30)</f>
        <v/>
      </c>
      <c r="C30" s="81">
        <f>IF('Time Series Inputs'!B30="","",'Time Series Inputs'!B30)</f>
        <v/>
      </c>
      <c r="D30" s="81">
        <f>IF('Time Series Inputs'!C30="","",'Time Series Inputs'!C30)</f>
        <v/>
      </c>
      <c r="E30" s="146">
        <f>IF('Rule Recommendations'!A30="","",'Rule Recommendations'!A30)</f>
        <v/>
      </c>
      <c r="F30" s="146">
        <f>IF($E30="","",IF(ROW($E30)&lt;=FIRST_PERMITTED_TRADE_DATE,0,'Apply Constraints'!$E30))</f>
        <v/>
      </c>
      <c r="G30" s="146">
        <f>IF(F30="","",IF(ABS($F30)&gt;MAXIMUM_PERMITTED_LEVERAGE, MAXIMUM_PERMITTED_LEVERAGE*SIGN($F30),$F30))</f>
        <v/>
      </c>
      <c r="H30" s="146">
        <f>IF(G30="","",MAX($G30,-ABS(MAXIMUM_PERMITTED_SHORT_POSITION)))</f>
        <v/>
      </c>
      <c r="I30" s="86">
        <f>IF(C30="","",IF(I29="Triggered","Triggered",IF((C30-C29)/C29*H29&lt;-TRAILING_STOP_LOSS_MAXIMUM_DAILY_LOSS,"Triggered","Inactive")))</f>
        <v/>
      </c>
      <c r="J30" s="146">
        <f>IF(I30="Triggered", 0, H30)</f>
        <v/>
      </c>
    </row>
    <row customHeight="1" ht="15.75" r="31" s="75">
      <c r="A31" s="82">
        <f>IF(J31="","",J31)</f>
        <v/>
      </c>
      <c r="B31" s="80">
        <f>IF('Time Series Inputs'!A31="","",'Time Series Inputs'!A31)</f>
        <v/>
      </c>
      <c r="C31" s="81">
        <f>IF('Time Series Inputs'!B31="","",'Time Series Inputs'!B31)</f>
        <v/>
      </c>
      <c r="D31" s="81">
        <f>IF('Time Series Inputs'!C31="","",'Time Series Inputs'!C31)</f>
        <v/>
      </c>
      <c r="E31" s="146">
        <f>IF('Rule Recommendations'!A31="","",'Rule Recommendations'!A31)</f>
        <v/>
      </c>
      <c r="F31" s="146">
        <f>IF($E31="","",IF(ROW($E31)&lt;=FIRST_PERMITTED_TRADE_DATE,0,'Apply Constraints'!$E31))</f>
        <v/>
      </c>
      <c r="G31" s="146">
        <f>IF(F31="","",IF(ABS($F31)&gt;MAXIMUM_PERMITTED_LEVERAGE, MAXIMUM_PERMITTED_LEVERAGE*SIGN($F31),$F31))</f>
        <v/>
      </c>
      <c r="H31" s="146">
        <f>IF(G31="","",MAX($G31,-ABS(MAXIMUM_PERMITTED_SHORT_POSITION)))</f>
        <v/>
      </c>
      <c r="I31" s="86">
        <f>IF(C31="","",IF(I30="Triggered","Triggered",IF((C31-C30)/C30*H30&lt;-TRAILING_STOP_LOSS_MAXIMUM_DAILY_LOSS,"Triggered","Inactive")))</f>
        <v/>
      </c>
      <c r="J31" s="146">
        <f>IF(I31="Triggered", 0, H31)</f>
        <v/>
      </c>
    </row>
    <row customHeight="1" ht="15.75" r="32" s="75">
      <c r="A32" s="82">
        <f>IF(J32="","",J32)</f>
        <v/>
      </c>
      <c r="B32" s="80">
        <f>IF('Time Series Inputs'!A32="","",'Time Series Inputs'!A32)</f>
        <v/>
      </c>
      <c r="C32" s="81">
        <f>IF('Time Series Inputs'!B32="","",'Time Series Inputs'!B32)</f>
        <v/>
      </c>
      <c r="D32" s="81">
        <f>IF('Time Series Inputs'!C32="","",'Time Series Inputs'!C32)</f>
        <v/>
      </c>
      <c r="E32" s="146">
        <f>IF('Rule Recommendations'!A32="","",'Rule Recommendations'!A32)</f>
        <v/>
      </c>
      <c r="F32" s="146">
        <f>IF($E32="","",IF(ROW($E32)&lt;=FIRST_PERMITTED_TRADE_DATE,0,'Apply Constraints'!$E32))</f>
        <v/>
      </c>
      <c r="G32" s="146">
        <f>IF(F32="","",IF(ABS($F32)&gt;MAXIMUM_PERMITTED_LEVERAGE, MAXIMUM_PERMITTED_LEVERAGE*SIGN($F32),$F32))</f>
        <v/>
      </c>
      <c r="H32" s="146">
        <f>IF(G32="","",MAX($G32,-ABS(MAXIMUM_PERMITTED_SHORT_POSITION)))</f>
        <v/>
      </c>
      <c r="I32" s="86">
        <f>IF(C32="","",IF(I31="Triggered","Triggered",IF((C32-C31)/C31*H31&lt;-TRAILING_STOP_LOSS_MAXIMUM_DAILY_LOSS,"Triggered","Inactive")))</f>
        <v/>
      </c>
      <c r="J32" s="146">
        <f>IF(I32="Triggered", 0, H32)</f>
        <v/>
      </c>
    </row>
    <row customHeight="1" ht="15.75" r="33" s="75">
      <c r="A33" s="82">
        <f>IF(J33="","",J33)</f>
        <v/>
      </c>
      <c r="B33" s="80">
        <f>IF('Time Series Inputs'!A33="","",'Time Series Inputs'!A33)</f>
        <v/>
      </c>
      <c r="C33" s="81">
        <f>IF('Time Series Inputs'!B33="","",'Time Series Inputs'!B33)</f>
        <v/>
      </c>
      <c r="D33" s="81">
        <f>IF('Time Series Inputs'!C33="","",'Time Series Inputs'!C33)</f>
        <v/>
      </c>
      <c r="E33" s="146">
        <f>IF('Rule Recommendations'!A33="","",'Rule Recommendations'!A33)</f>
        <v/>
      </c>
      <c r="F33" s="146">
        <f>IF($E33="","",IF(ROW($E33)&lt;=FIRST_PERMITTED_TRADE_DATE,0,'Apply Constraints'!$E33))</f>
        <v/>
      </c>
      <c r="G33" s="146">
        <f>IF(F33="","",IF(ABS($F33)&gt;MAXIMUM_PERMITTED_LEVERAGE, MAXIMUM_PERMITTED_LEVERAGE*SIGN($F33),$F33))</f>
        <v/>
      </c>
      <c r="H33" s="146">
        <f>IF(G33="","",MAX($G33,-ABS(MAXIMUM_PERMITTED_SHORT_POSITION)))</f>
        <v/>
      </c>
      <c r="I33" s="86">
        <f>IF(C33="","",IF(I32="Triggered","Triggered",IF((C33-C32)/C32*H32&lt;-TRAILING_STOP_LOSS_MAXIMUM_DAILY_LOSS,"Triggered","Inactive")))</f>
        <v/>
      </c>
      <c r="J33" s="146">
        <f>IF(I33="Triggered", 0, H33)</f>
        <v/>
      </c>
    </row>
    <row customHeight="1" ht="15.75" r="34" s="75">
      <c r="A34" s="82">
        <f>IF(J34="","",J34)</f>
        <v/>
      </c>
      <c r="B34" s="80">
        <f>IF('Time Series Inputs'!A34="","",'Time Series Inputs'!A34)</f>
        <v/>
      </c>
      <c r="C34" s="81">
        <f>IF('Time Series Inputs'!B34="","",'Time Series Inputs'!B34)</f>
        <v/>
      </c>
      <c r="D34" s="81">
        <f>IF('Time Series Inputs'!C34="","",'Time Series Inputs'!C34)</f>
        <v/>
      </c>
      <c r="E34" s="146">
        <f>IF('Rule Recommendations'!A34="","",'Rule Recommendations'!A34)</f>
        <v/>
      </c>
      <c r="F34" s="146">
        <f>IF($E34="","",IF(ROW($E34)&lt;=FIRST_PERMITTED_TRADE_DATE,0,'Apply Constraints'!$E34))</f>
        <v/>
      </c>
      <c r="G34" s="146">
        <f>IF(F34="","",IF(ABS($F34)&gt;MAXIMUM_PERMITTED_LEVERAGE, MAXIMUM_PERMITTED_LEVERAGE*SIGN($F34),$F34))</f>
        <v/>
      </c>
      <c r="H34" s="146">
        <f>IF(G34="","",MAX($G34,-ABS(MAXIMUM_PERMITTED_SHORT_POSITION)))</f>
        <v/>
      </c>
      <c r="I34" s="86">
        <f>IF(C34="","",IF(I33="Triggered","Triggered",IF((C34-C33)/C33*H33&lt;-TRAILING_STOP_LOSS_MAXIMUM_DAILY_LOSS,"Triggered","Inactive")))</f>
        <v/>
      </c>
      <c r="J34" s="146">
        <f>IF(I34="Triggered", 0, H34)</f>
        <v/>
      </c>
    </row>
    <row customHeight="1" ht="15.75" r="35" s="75">
      <c r="A35" s="82">
        <f>IF(J35="","",J35)</f>
        <v/>
      </c>
      <c r="B35" s="80">
        <f>IF('Time Series Inputs'!A35="","",'Time Series Inputs'!A35)</f>
        <v/>
      </c>
      <c r="C35" s="81">
        <f>IF('Time Series Inputs'!B35="","",'Time Series Inputs'!B35)</f>
        <v/>
      </c>
      <c r="D35" s="81">
        <f>IF('Time Series Inputs'!C35="","",'Time Series Inputs'!C35)</f>
        <v/>
      </c>
      <c r="E35" s="146">
        <f>IF('Rule Recommendations'!A35="","",'Rule Recommendations'!A35)</f>
        <v/>
      </c>
      <c r="F35" s="146">
        <f>IF($E35="","",IF(ROW($E35)&lt;=FIRST_PERMITTED_TRADE_DATE,0,'Apply Constraints'!$E35))</f>
        <v/>
      </c>
      <c r="G35" s="146">
        <f>IF(F35="","",IF(ABS($F35)&gt;MAXIMUM_PERMITTED_LEVERAGE, MAXIMUM_PERMITTED_LEVERAGE*SIGN($F35),$F35))</f>
        <v/>
      </c>
      <c r="H35" s="146">
        <f>IF(G35="","",MAX($G35,-ABS(MAXIMUM_PERMITTED_SHORT_POSITION)))</f>
        <v/>
      </c>
      <c r="I35" s="86">
        <f>IF(C35="","",IF(I34="Triggered","Triggered",IF((C35-C34)/C34*H34&lt;-TRAILING_STOP_LOSS_MAXIMUM_DAILY_LOSS,"Triggered","Inactive")))</f>
        <v/>
      </c>
      <c r="J35" s="146">
        <f>IF(I35="Triggered", 0, H35)</f>
        <v/>
      </c>
    </row>
    <row customHeight="1" ht="15.75" r="36" s="75">
      <c r="A36" s="82">
        <f>IF(J36="","",J36)</f>
        <v/>
      </c>
      <c r="B36" s="80">
        <f>IF('Time Series Inputs'!A36="","",'Time Series Inputs'!A36)</f>
        <v/>
      </c>
      <c r="C36" s="81">
        <f>IF('Time Series Inputs'!B36="","",'Time Series Inputs'!B36)</f>
        <v/>
      </c>
      <c r="D36" s="81">
        <f>IF('Time Series Inputs'!C36="","",'Time Series Inputs'!C36)</f>
        <v/>
      </c>
      <c r="E36" s="146">
        <f>IF('Rule Recommendations'!A36="","",'Rule Recommendations'!A36)</f>
        <v/>
      </c>
      <c r="F36" s="146">
        <f>IF($E36="","",IF(ROW($E36)&lt;=FIRST_PERMITTED_TRADE_DATE,0,'Apply Constraints'!$E36))</f>
        <v/>
      </c>
      <c r="G36" s="146">
        <f>IF(F36="","",IF(ABS($F36)&gt;MAXIMUM_PERMITTED_LEVERAGE, MAXIMUM_PERMITTED_LEVERAGE*SIGN($F36),$F36))</f>
        <v/>
      </c>
      <c r="H36" s="146">
        <f>IF(G36="","",MAX($G36,-ABS(MAXIMUM_PERMITTED_SHORT_POSITION)))</f>
        <v/>
      </c>
      <c r="I36" s="86">
        <f>IF(C36="","",IF(I35="Triggered","Triggered",IF((C36-C35)/C35*H35&lt;-TRAILING_STOP_LOSS_MAXIMUM_DAILY_LOSS,"Triggered","Inactive")))</f>
        <v/>
      </c>
      <c r="J36" s="146">
        <f>IF(I36="Triggered", 0, H36)</f>
        <v/>
      </c>
    </row>
    <row customHeight="1" ht="15.75" r="37" s="75">
      <c r="A37" s="82">
        <f>IF(J37="","",J37)</f>
        <v/>
      </c>
      <c r="B37" s="80">
        <f>IF('Time Series Inputs'!A37="","",'Time Series Inputs'!A37)</f>
        <v/>
      </c>
      <c r="C37" s="81">
        <f>IF('Time Series Inputs'!B37="","",'Time Series Inputs'!B37)</f>
        <v/>
      </c>
      <c r="D37" s="81">
        <f>IF('Time Series Inputs'!C37="","",'Time Series Inputs'!C37)</f>
        <v/>
      </c>
      <c r="E37" s="146">
        <f>IF('Rule Recommendations'!A37="","",'Rule Recommendations'!A37)</f>
        <v/>
      </c>
      <c r="F37" s="146">
        <f>IF($E37="","",IF(ROW($E37)&lt;=FIRST_PERMITTED_TRADE_DATE,0,'Apply Constraints'!$E37))</f>
        <v/>
      </c>
      <c r="G37" s="146">
        <f>IF(F37="","",IF(ABS($F37)&gt;MAXIMUM_PERMITTED_LEVERAGE, MAXIMUM_PERMITTED_LEVERAGE*SIGN($F37),$F37))</f>
        <v/>
      </c>
      <c r="H37" s="146">
        <f>IF(G37="","",MAX($G37,-ABS(MAXIMUM_PERMITTED_SHORT_POSITION)))</f>
        <v/>
      </c>
      <c r="I37" s="86">
        <f>IF(C37="","",IF(I36="Triggered","Triggered",IF((C37-C36)/C36*H36&lt;-TRAILING_STOP_LOSS_MAXIMUM_DAILY_LOSS,"Triggered","Inactive")))</f>
        <v/>
      </c>
      <c r="J37" s="146">
        <f>IF(I37="Triggered", 0, H37)</f>
        <v/>
      </c>
    </row>
    <row customHeight="1" ht="15.75" r="38" s="75">
      <c r="A38" s="82">
        <f>IF(J38="","",J38)</f>
        <v/>
      </c>
      <c r="B38" s="80">
        <f>IF('Time Series Inputs'!A38="","",'Time Series Inputs'!A38)</f>
        <v/>
      </c>
      <c r="C38" s="81">
        <f>IF('Time Series Inputs'!B38="","",'Time Series Inputs'!B38)</f>
        <v/>
      </c>
      <c r="D38" s="81">
        <f>IF('Time Series Inputs'!C38="","",'Time Series Inputs'!C38)</f>
        <v/>
      </c>
      <c r="E38" s="146">
        <f>IF('Rule Recommendations'!A38="","",'Rule Recommendations'!A38)</f>
        <v/>
      </c>
      <c r="F38" s="146">
        <f>IF($E38="","",IF(ROW($E38)&lt;=FIRST_PERMITTED_TRADE_DATE,0,'Apply Constraints'!$E38))</f>
        <v/>
      </c>
      <c r="G38" s="146">
        <f>IF(F38="","",IF(ABS($F38)&gt;MAXIMUM_PERMITTED_LEVERAGE, MAXIMUM_PERMITTED_LEVERAGE*SIGN($F38),$F38))</f>
        <v/>
      </c>
      <c r="H38" s="146">
        <f>IF(G38="","",MAX($G38,-ABS(MAXIMUM_PERMITTED_SHORT_POSITION)))</f>
        <v/>
      </c>
      <c r="I38" s="86">
        <f>IF(C38="","",IF(I37="Triggered","Triggered",IF((C38-C37)/C37*H37&lt;-TRAILING_STOP_LOSS_MAXIMUM_DAILY_LOSS,"Triggered","Inactive")))</f>
        <v/>
      </c>
      <c r="J38" s="146">
        <f>IF(I38="Triggered", 0, H38)</f>
        <v/>
      </c>
    </row>
    <row customHeight="1" ht="15.75" r="39" s="75">
      <c r="A39" s="82">
        <f>IF(J39="","",J39)</f>
        <v/>
      </c>
      <c r="B39" s="80">
        <f>IF('Time Series Inputs'!A39="","",'Time Series Inputs'!A39)</f>
        <v/>
      </c>
      <c r="C39" s="81">
        <f>IF('Time Series Inputs'!B39="","",'Time Series Inputs'!B39)</f>
        <v/>
      </c>
      <c r="D39" s="81">
        <f>IF('Time Series Inputs'!C39="","",'Time Series Inputs'!C39)</f>
        <v/>
      </c>
      <c r="E39" s="146">
        <f>IF('Rule Recommendations'!A39="","",'Rule Recommendations'!A39)</f>
        <v/>
      </c>
      <c r="F39" s="146">
        <f>IF($E39="","",IF(ROW($E39)&lt;=FIRST_PERMITTED_TRADE_DATE,0,'Apply Constraints'!$E39))</f>
        <v/>
      </c>
      <c r="G39" s="146">
        <f>IF(F39="","",IF(ABS($F39)&gt;MAXIMUM_PERMITTED_LEVERAGE, MAXIMUM_PERMITTED_LEVERAGE*SIGN($F39),$F39))</f>
        <v/>
      </c>
      <c r="H39" s="146">
        <f>IF(G39="","",MAX($G39,-ABS(MAXIMUM_PERMITTED_SHORT_POSITION)))</f>
        <v/>
      </c>
      <c r="I39" s="86">
        <f>IF(C39="","",IF(I38="Triggered","Triggered",IF((C39-C38)/C38*H38&lt;-TRAILING_STOP_LOSS_MAXIMUM_DAILY_LOSS,"Triggered","Inactive")))</f>
        <v/>
      </c>
      <c r="J39" s="146">
        <f>IF(I39="Triggered", 0, H39)</f>
        <v/>
      </c>
    </row>
    <row customHeight="1" ht="15.75" r="40" s="75">
      <c r="A40" s="82">
        <f>IF(J40="","",J40)</f>
        <v/>
      </c>
      <c r="B40" s="80">
        <f>IF('Time Series Inputs'!A40="","",'Time Series Inputs'!A40)</f>
        <v/>
      </c>
      <c r="C40" s="81">
        <f>IF('Time Series Inputs'!B40="","",'Time Series Inputs'!B40)</f>
        <v/>
      </c>
      <c r="D40" s="81">
        <f>IF('Time Series Inputs'!C40="","",'Time Series Inputs'!C40)</f>
        <v/>
      </c>
      <c r="E40" s="146">
        <f>IF('Rule Recommendations'!A40="","",'Rule Recommendations'!A40)</f>
        <v/>
      </c>
      <c r="F40" s="146">
        <f>IF($E40="","",IF(ROW($E40)&lt;=FIRST_PERMITTED_TRADE_DATE,0,'Apply Constraints'!$E40))</f>
        <v/>
      </c>
      <c r="G40" s="146">
        <f>IF(F40="","",IF(ABS($F40)&gt;MAXIMUM_PERMITTED_LEVERAGE, MAXIMUM_PERMITTED_LEVERAGE*SIGN($F40),$F40))</f>
        <v/>
      </c>
      <c r="H40" s="146">
        <f>IF(G40="","",MAX($G40,-ABS(MAXIMUM_PERMITTED_SHORT_POSITION)))</f>
        <v/>
      </c>
      <c r="I40" s="86">
        <f>IF(C40="","",IF(I39="Triggered","Triggered",IF((C40-C39)/C39*H39&lt;-TRAILING_STOP_LOSS_MAXIMUM_DAILY_LOSS,"Triggered","Inactive")))</f>
        <v/>
      </c>
      <c r="J40" s="146">
        <f>IF(I40="Triggered", 0, H40)</f>
        <v/>
      </c>
    </row>
    <row customHeight="1" ht="15.75" r="41" s="75">
      <c r="A41" s="82">
        <f>IF(J41="","",J41)</f>
        <v/>
      </c>
      <c r="B41" s="80">
        <f>IF('Time Series Inputs'!A41="","",'Time Series Inputs'!A41)</f>
        <v/>
      </c>
      <c r="C41" s="81">
        <f>IF('Time Series Inputs'!B41="","",'Time Series Inputs'!B41)</f>
        <v/>
      </c>
      <c r="D41" s="81">
        <f>IF('Time Series Inputs'!C41="","",'Time Series Inputs'!C41)</f>
        <v/>
      </c>
      <c r="E41" s="146">
        <f>IF('Rule Recommendations'!A41="","",'Rule Recommendations'!A41)</f>
        <v/>
      </c>
      <c r="F41" s="146">
        <f>IF($E41="","",IF(ROW($E41)&lt;=FIRST_PERMITTED_TRADE_DATE,0,'Apply Constraints'!$E41))</f>
        <v/>
      </c>
      <c r="G41" s="146">
        <f>IF(F41="","",IF(ABS($F41)&gt;MAXIMUM_PERMITTED_LEVERAGE, MAXIMUM_PERMITTED_LEVERAGE*SIGN($F41),$F41))</f>
        <v/>
      </c>
      <c r="H41" s="146">
        <f>IF(G41="","",MAX($G41,-ABS(MAXIMUM_PERMITTED_SHORT_POSITION)))</f>
        <v/>
      </c>
      <c r="I41" s="86">
        <f>IF(C41="","",IF(I40="Triggered","Triggered",IF((C41-C40)/C40*H40&lt;-TRAILING_STOP_LOSS_MAXIMUM_DAILY_LOSS,"Triggered","Inactive")))</f>
        <v/>
      </c>
      <c r="J41" s="146">
        <f>IF(I41="Triggered", 0, H41)</f>
        <v/>
      </c>
    </row>
    <row customHeight="1" ht="15.75" r="42" s="75">
      <c r="A42" s="82">
        <f>IF(J42="","",J42)</f>
        <v/>
      </c>
      <c r="B42" s="80">
        <f>IF('Time Series Inputs'!A42="","",'Time Series Inputs'!A42)</f>
        <v/>
      </c>
      <c r="C42" s="81">
        <f>IF('Time Series Inputs'!B42="","",'Time Series Inputs'!B42)</f>
        <v/>
      </c>
      <c r="D42" s="81">
        <f>IF('Time Series Inputs'!C42="","",'Time Series Inputs'!C42)</f>
        <v/>
      </c>
      <c r="E42" s="146">
        <f>IF('Rule Recommendations'!A42="","",'Rule Recommendations'!A42)</f>
        <v/>
      </c>
      <c r="F42" s="146">
        <f>IF($E42="","",IF(ROW($E42)&lt;=FIRST_PERMITTED_TRADE_DATE,0,'Apply Constraints'!$E42))</f>
        <v/>
      </c>
      <c r="G42" s="146">
        <f>IF(F42="","",IF(ABS($F42)&gt;MAXIMUM_PERMITTED_LEVERAGE, MAXIMUM_PERMITTED_LEVERAGE*SIGN($F42),$F42))</f>
        <v/>
      </c>
      <c r="H42" s="146">
        <f>IF(G42="","",MAX($G42,-ABS(MAXIMUM_PERMITTED_SHORT_POSITION)))</f>
        <v/>
      </c>
      <c r="I42" s="86">
        <f>IF(C42="","",IF(I41="Triggered","Triggered",IF((C42-C41)/C41*H41&lt;-TRAILING_STOP_LOSS_MAXIMUM_DAILY_LOSS,"Triggered","Inactive")))</f>
        <v/>
      </c>
      <c r="J42" s="146">
        <f>IF(I42="Triggered", 0, H42)</f>
        <v/>
      </c>
    </row>
    <row customHeight="1" ht="15.75" r="43" s="75">
      <c r="A43" s="82">
        <f>IF(J43="","",J43)</f>
        <v/>
      </c>
      <c r="B43" s="80">
        <f>IF('Time Series Inputs'!A43="","",'Time Series Inputs'!A43)</f>
        <v/>
      </c>
      <c r="C43" s="81">
        <f>IF('Time Series Inputs'!B43="","",'Time Series Inputs'!B43)</f>
        <v/>
      </c>
      <c r="D43" s="81">
        <f>IF('Time Series Inputs'!C43="","",'Time Series Inputs'!C43)</f>
        <v/>
      </c>
      <c r="E43" s="146">
        <f>IF('Rule Recommendations'!A43="","",'Rule Recommendations'!A43)</f>
        <v/>
      </c>
      <c r="F43" s="146">
        <f>IF($E43="","",IF(ROW($E43)&lt;=FIRST_PERMITTED_TRADE_DATE,0,'Apply Constraints'!$E43))</f>
        <v/>
      </c>
      <c r="G43" s="146">
        <f>IF(F43="","",IF(ABS($F43)&gt;MAXIMUM_PERMITTED_LEVERAGE, MAXIMUM_PERMITTED_LEVERAGE*SIGN($F43),$F43))</f>
        <v/>
      </c>
      <c r="H43" s="146">
        <f>IF(G43="","",MAX($G43,-ABS(MAXIMUM_PERMITTED_SHORT_POSITION)))</f>
        <v/>
      </c>
      <c r="I43" s="86">
        <f>IF(C43="","",IF(I42="Triggered","Triggered",IF((C43-C42)/C42*H42&lt;-TRAILING_STOP_LOSS_MAXIMUM_DAILY_LOSS,"Triggered","Inactive")))</f>
        <v/>
      </c>
      <c r="J43" s="146">
        <f>IF(I43="Triggered", 0, H43)</f>
        <v/>
      </c>
    </row>
    <row customHeight="1" ht="15.75" r="44" s="75">
      <c r="A44" s="82">
        <f>IF(J44="","",J44)</f>
        <v/>
      </c>
      <c r="B44" s="80">
        <f>IF('Time Series Inputs'!A44="","",'Time Series Inputs'!A44)</f>
        <v/>
      </c>
      <c r="C44" s="81">
        <f>IF('Time Series Inputs'!B44="","",'Time Series Inputs'!B44)</f>
        <v/>
      </c>
      <c r="D44" s="81">
        <f>IF('Time Series Inputs'!C44="","",'Time Series Inputs'!C44)</f>
        <v/>
      </c>
      <c r="E44" s="146">
        <f>IF('Rule Recommendations'!A44="","",'Rule Recommendations'!A44)</f>
        <v/>
      </c>
      <c r="F44" s="146">
        <f>IF($E44="","",IF(ROW($E44)&lt;=FIRST_PERMITTED_TRADE_DATE,0,'Apply Constraints'!$E44))</f>
        <v/>
      </c>
      <c r="G44" s="146">
        <f>IF(F44="","",IF(ABS($F44)&gt;MAXIMUM_PERMITTED_LEVERAGE, MAXIMUM_PERMITTED_LEVERAGE*SIGN($F44),$F44))</f>
        <v/>
      </c>
      <c r="H44" s="146">
        <f>IF(G44="","",MAX($G44,-ABS(MAXIMUM_PERMITTED_SHORT_POSITION)))</f>
        <v/>
      </c>
      <c r="I44" s="86">
        <f>IF(C44="","",IF(I43="Triggered","Triggered",IF((C44-C43)/C43*H43&lt;-TRAILING_STOP_LOSS_MAXIMUM_DAILY_LOSS,"Triggered","Inactive")))</f>
        <v/>
      </c>
      <c r="J44" s="146">
        <f>IF(I44="Triggered", 0, H44)</f>
        <v/>
      </c>
    </row>
    <row customHeight="1" ht="15.75" r="45" s="75">
      <c r="A45" s="82">
        <f>IF(J45="","",J45)</f>
        <v/>
      </c>
      <c r="B45" s="80">
        <f>IF('Time Series Inputs'!A45="","",'Time Series Inputs'!A45)</f>
        <v/>
      </c>
      <c r="C45" s="81">
        <f>IF('Time Series Inputs'!B45="","",'Time Series Inputs'!B45)</f>
        <v/>
      </c>
      <c r="D45" s="81">
        <f>IF('Time Series Inputs'!C45="","",'Time Series Inputs'!C45)</f>
        <v/>
      </c>
      <c r="E45" s="146">
        <f>IF('Rule Recommendations'!A45="","",'Rule Recommendations'!A45)</f>
        <v/>
      </c>
      <c r="F45" s="146">
        <f>IF($E45="","",IF(ROW($E45)&lt;=FIRST_PERMITTED_TRADE_DATE,0,'Apply Constraints'!$E45))</f>
        <v/>
      </c>
      <c r="G45" s="146">
        <f>IF(F45="","",IF(ABS($F45)&gt;MAXIMUM_PERMITTED_LEVERAGE, MAXIMUM_PERMITTED_LEVERAGE*SIGN($F45),$F45))</f>
        <v/>
      </c>
      <c r="H45" s="146">
        <f>IF(G45="","",MAX($G45,-ABS(MAXIMUM_PERMITTED_SHORT_POSITION)))</f>
        <v/>
      </c>
      <c r="I45" s="86">
        <f>IF(C45="","",IF(I44="Triggered","Triggered",IF((C45-C44)/C44*H44&lt;-TRAILING_STOP_LOSS_MAXIMUM_DAILY_LOSS,"Triggered","Inactive")))</f>
        <v/>
      </c>
      <c r="J45" s="146">
        <f>IF(I45="Triggered", 0, H45)</f>
        <v/>
      </c>
    </row>
    <row customHeight="1" ht="15.75" r="46" s="75">
      <c r="A46" s="82">
        <f>IF(J46="","",J46)</f>
        <v/>
      </c>
      <c r="B46" s="80">
        <f>IF('Time Series Inputs'!A46="","",'Time Series Inputs'!A46)</f>
        <v/>
      </c>
      <c r="C46" s="81">
        <f>IF('Time Series Inputs'!B46="","",'Time Series Inputs'!B46)</f>
        <v/>
      </c>
      <c r="D46" s="81">
        <f>IF('Time Series Inputs'!C46="","",'Time Series Inputs'!C46)</f>
        <v/>
      </c>
      <c r="E46" s="146">
        <f>IF('Rule Recommendations'!A46="","",'Rule Recommendations'!A46)</f>
        <v/>
      </c>
      <c r="F46" s="146">
        <f>IF($E46="","",IF(ROW($E46)&lt;=FIRST_PERMITTED_TRADE_DATE,0,'Apply Constraints'!$E46))</f>
        <v/>
      </c>
      <c r="G46" s="146">
        <f>IF(F46="","",IF(ABS($F46)&gt;MAXIMUM_PERMITTED_LEVERAGE, MAXIMUM_PERMITTED_LEVERAGE*SIGN($F46),$F46))</f>
        <v/>
      </c>
      <c r="H46" s="146">
        <f>IF(G46="","",MAX($G46,-ABS(MAXIMUM_PERMITTED_SHORT_POSITION)))</f>
        <v/>
      </c>
      <c r="I46" s="86">
        <f>IF(C46="","",IF(I45="Triggered","Triggered",IF((C46-C45)/C45*H45&lt;-TRAILING_STOP_LOSS_MAXIMUM_DAILY_LOSS,"Triggered","Inactive")))</f>
        <v/>
      </c>
      <c r="J46" s="146">
        <f>IF(I46="Triggered", 0, H46)</f>
        <v/>
      </c>
    </row>
    <row customHeight="1" ht="15.75" r="47" s="75">
      <c r="A47" s="82">
        <f>IF(J47="","",J47)</f>
        <v/>
      </c>
      <c r="B47" s="80">
        <f>IF('Time Series Inputs'!A47="","",'Time Series Inputs'!A47)</f>
        <v/>
      </c>
      <c r="C47" s="81">
        <f>IF('Time Series Inputs'!B47="","",'Time Series Inputs'!B47)</f>
        <v/>
      </c>
      <c r="D47" s="81">
        <f>IF('Time Series Inputs'!C47="","",'Time Series Inputs'!C47)</f>
        <v/>
      </c>
      <c r="E47" s="146">
        <f>IF('Rule Recommendations'!A47="","",'Rule Recommendations'!A47)</f>
        <v/>
      </c>
      <c r="F47" s="146">
        <f>IF($E47="","",IF(ROW($E47)&lt;=FIRST_PERMITTED_TRADE_DATE,0,'Apply Constraints'!$E47))</f>
        <v/>
      </c>
      <c r="G47" s="146">
        <f>IF(F47="","",IF(ABS($F47)&gt;MAXIMUM_PERMITTED_LEVERAGE, MAXIMUM_PERMITTED_LEVERAGE*SIGN($F47),$F47))</f>
        <v/>
      </c>
      <c r="H47" s="146">
        <f>IF(G47="","",MAX($G47,-ABS(MAXIMUM_PERMITTED_SHORT_POSITION)))</f>
        <v/>
      </c>
      <c r="I47" s="86">
        <f>IF(C47="","",IF(I46="Triggered","Triggered",IF((C47-C46)/C46*H46&lt;-TRAILING_STOP_LOSS_MAXIMUM_DAILY_LOSS,"Triggered","Inactive")))</f>
        <v/>
      </c>
      <c r="J47" s="146">
        <f>IF(I47="Triggered", 0, H47)</f>
        <v/>
      </c>
    </row>
    <row customHeight="1" ht="15.75" r="48" s="75">
      <c r="A48" s="82">
        <f>IF(J48="","",J48)</f>
        <v/>
      </c>
      <c r="B48" s="80">
        <f>IF('Time Series Inputs'!A48="","",'Time Series Inputs'!A48)</f>
        <v/>
      </c>
      <c r="C48" s="81">
        <f>IF('Time Series Inputs'!B48="","",'Time Series Inputs'!B48)</f>
        <v/>
      </c>
      <c r="D48" s="81">
        <f>IF('Time Series Inputs'!C48="","",'Time Series Inputs'!C48)</f>
        <v/>
      </c>
      <c r="E48" s="146">
        <f>IF('Rule Recommendations'!A48="","",'Rule Recommendations'!A48)</f>
        <v/>
      </c>
      <c r="F48" s="146">
        <f>IF($E48="","",IF(ROW($E48)&lt;=FIRST_PERMITTED_TRADE_DATE,0,'Apply Constraints'!$E48))</f>
        <v/>
      </c>
      <c r="G48" s="146">
        <f>IF(F48="","",IF(ABS($F48)&gt;MAXIMUM_PERMITTED_LEVERAGE, MAXIMUM_PERMITTED_LEVERAGE*SIGN($F48),$F48))</f>
        <v/>
      </c>
      <c r="H48" s="146">
        <f>IF(G48="","",MAX($G48,-ABS(MAXIMUM_PERMITTED_SHORT_POSITION)))</f>
        <v/>
      </c>
      <c r="I48" s="86">
        <f>IF(C48="","",IF(I47="Triggered","Triggered",IF((C48-C47)/C47*H47&lt;-TRAILING_STOP_LOSS_MAXIMUM_DAILY_LOSS,"Triggered","Inactive")))</f>
        <v/>
      </c>
      <c r="J48" s="146">
        <f>IF(I48="Triggered", 0, H48)</f>
        <v/>
      </c>
    </row>
    <row customHeight="1" ht="15.75" r="49" s="75">
      <c r="A49" s="82">
        <f>IF(J49="","",J49)</f>
        <v/>
      </c>
      <c r="B49" s="80">
        <f>IF('Time Series Inputs'!A49="","",'Time Series Inputs'!A49)</f>
        <v/>
      </c>
      <c r="C49" s="81">
        <f>IF('Time Series Inputs'!B49="","",'Time Series Inputs'!B49)</f>
        <v/>
      </c>
      <c r="D49" s="81">
        <f>IF('Time Series Inputs'!C49="","",'Time Series Inputs'!C49)</f>
        <v/>
      </c>
      <c r="E49" s="146">
        <f>IF('Rule Recommendations'!A49="","",'Rule Recommendations'!A49)</f>
        <v/>
      </c>
      <c r="F49" s="146">
        <f>IF($E49="","",IF(ROW($E49)&lt;=FIRST_PERMITTED_TRADE_DATE,0,'Apply Constraints'!$E49))</f>
        <v/>
      </c>
      <c r="G49" s="146">
        <f>IF(F49="","",IF(ABS($F49)&gt;MAXIMUM_PERMITTED_LEVERAGE, MAXIMUM_PERMITTED_LEVERAGE*SIGN($F49),$F49))</f>
        <v/>
      </c>
      <c r="H49" s="146">
        <f>IF(G49="","",MAX($G49,-ABS(MAXIMUM_PERMITTED_SHORT_POSITION)))</f>
        <v/>
      </c>
      <c r="I49" s="86">
        <f>IF(C49="","",IF(I48="Triggered","Triggered",IF((C49-C48)/C48*H48&lt;-TRAILING_STOP_LOSS_MAXIMUM_DAILY_LOSS,"Triggered","Inactive")))</f>
        <v/>
      </c>
      <c r="J49" s="146">
        <f>IF(I49="Triggered", 0, H49)</f>
        <v/>
      </c>
    </row>
    <row customHeight="1" ht="15.75" r="50" s="75">
      <c r="A50" s="82">
        <f>IF(J50="","",J50)</f>
        <v/>
      </c>
      <c r="B50" s="80">
        <f>IF('Time Series Inputs'!A50="","",'Time Series Inputs'!A50)</f>
        <v/>
      </c>
      <c r="C50" s="81">
        <f>IF('Time Series Inputs'!B50="","",'Time Series Inputs'!B50)</f>
        <v/>
      </c>
      <c r="D50" s="81">
        <f>IF('Time Series Inputs'!C50="","",'Time Series Inputs'!C50)</f>
        <v/>
      </c>
      <c r="E50" s="146">
        <f>IF('Rule Recommendations'!A50="","",'Rule Recommendations'!A50)</f>
        <v/>
      </c>
      <c r="F50" s="146">
        <f>IF($E50="","",IF(ROW($E50)&lt;=FIRST_PERMITTED_TRADE_DATE,0,'Apply Constraints'!$E50))</f>
        <v/>
      </c>
      <c r="G50" s="146">
        <f>IF(F50="","",IF(ABS($F50)&gt;MAXIMUM_PERMITTED_LEVERAGE, MAXIMUM_PERMITTED_LEVERAGE*SIGN($F50),$F50))</f>
        <v/>
      </c>
      <c r="H50" s="146">
        <f>IF(G50="","",MAX($G50,-ABS(MAXIMUM_PERMITTED_SHORT_POSITION)))</f>
        <v/>
      </c>
      <c r="I50" s="86">
        <f>IF(C50="","",IF(I49="Triggered","Triggered",IF((C50-C49)/C49*H49&lt;-TRAILING_STOP_LOSS_MAXIMUM_DAILY_LOSS,"Triggered","Inactive")))</f>
        <v/>
      </c>
      <c r="J50" s="146">
        <f>IF(I50="Triggered", 0, H50)</f>
        <v/>
      </c>
    </row>
    <row customHeight="1" ht="15.75" r="51" s="75">
      <c r="A51" s="82">
        <f>IF(J51="","",J51)</f>
        <v/>
      </c>
      <c r="B51" s="80">
        <f>IF('Time Series Inputs'!A51="","",'Time Series Inputs'!A51)</f>
        <v/>
      </c>
      <c r="C51" s="81">
        <f>IF('Time Series Inputs'!B51="","",'Time Series Inputs'!B51)</f>
        <v/>
      </c>
      <c r="D51" s="81">
        <f>IF('Time Series Inputs'!C51="","",'Time Series Inputs'!C51)</f>
        <v/>
      </c>
      <c r="E51" s="146">
        <f>IF('Rule Recommendations'!A51="","",'Rule Recommendations'!A51)</f>
        <v/>
      </c>
      <c r="F51" s="146">
        <f>IF($E51="","",IF(ROW($E51)&lt;=FIRST_PERMITTED_TRADE_DATE,0,'Apply Constraints'!$E51))</f>
        <v/>
      </c>
      <c r="G51" s="146">
        <f>IF(F51="","",IF(ABS($F51)&gt;MAXIMUM_PERMITTED_LEVERAGE, MAXIMUM_PERMITTED_LEVERAGE*SIGN($F51),$F51))</f>
        <v/>
      </c>
      <c r="H51" s="146">
        <f>IF(G51="","",MAX($G51,-ABS(MAXIMUM_PERMITTED_SHORT_POSITION)))</f>
        <v/>
      </c>
      <c r="I51" s="86">
        <f>IF(C51="","",IF(I50="Triggered","Triggered",IF((C51-C50)/C50*H50&lt;-TRAILING_STOP_LOSS_MAXIMUM_DAILY_LOSS,"Triggered","Inactive")))</f>
        <v/>
      </c>
      <c r="J51" s="146">
        <f>IF(I51="Triggered", 0, H51)</f>
        <v/>
      </c>
    </row>
    <row customHeight="1" ht="15.75" r="52" s="75">
      <c r="A52" s="82">
        <f>IF(J52="","",J52)</f>
        <v/>
      </c>
      <c r="B52" s="80">
        <f>IF('Time Series Inputs'!A52="","",'Time Series Inputs'!A52)</f>
        <v/>
      </c>
      <c r="C52" s="81">
        <f>IF('Time Series Inputs'!B52="","",'Time Series Inputs'!B52)</f>
        <v/>
      </c>
      <c r="D52" s="81">
        <f>IF('Time Series Inputs'!C52="","",'Time Series Inputs'!C52)</f>
        <v/>
      </c>
      <c r="E52" s="146">
        <f>IF('Rule Recommendations'!A52="","",'Rule Recommendations'!A52)</f>
        <v/>
      </c>
      <c r="F52" s="146">
        <f>IF($E52="","",IF(ROW($E52)&lt;=FIRST_PERMITTED_TRADE_DATE,0,'Apply Constraints'!$E52))</f>
        <v/>
      </c>
      <c r="G52" s="146">
        <f>IF(F52="","",IF(ABS($F52)&gt;MAXIMUM_PERMITTED_LEVERAGE, MAXIMUM_PERMITTED_LEVERAGE*SIGN($F52),$F52))</f>
        <v/>
      </c>
      <c r="H52" s="146">
        <f>IF(G52="","",MAX($G52,-ABS(MAXIMUM_PERMITTED_SHORT_POSITION)))</f>
        <v/>
      </c>
      <c r="I52" s="86">
        <f>IF(C52="","",IF(I51="Triggered","Triggered",IF((C52-C51)/C51*H51&lt;-TRAILING_STOP_LOSS_MAXIMUM_DAILY_LOSS,"Triggered","Inactive")))</f>
        <v/>
      </c>
      <c r="J52" s="146">
        <f>IF(I52="Triggered", 0, H52)</f>
        <v/>
      </c>
    </row>
    <row customHeight="1" ht="15.75" r="53" s="75">
      <c r="A53" s="82">
        <f>IF(J53="","",J53)</f>
        <v/>
      </c>
      <c r="B53" s="80">
        <f>IF('Time Series Inputs'!A53="","",'Time Series Inputs'!A53)</f>
        <v/>
      </c>
      <c r="C53" s="81">
        <f>IF('Time Series Inputs'!B53="","",'Time Series Inputs'!B53)</f>
        <v/>
      </c>
      <c r="D53" s="81">
        <f>IF('Time Series Inputs'!C53="","",'Time Series Inputs'!C53)</f>
        <v/>
      </c>
      <c r="E53" s="146">
        <f>IF('Rule Recommendations'!A53="","",'Rule Recommendations'!A53)</f>
        <v/>
      </c>
      <c r="F53" s="146">
        <f>IF($E53="","",IF(ROW($E53)&lt;=FIRST_PERMITTED_TRADE_DATE,0,'Apply Constraints'!$E53))</f>
        <v/>
      </c>
      <c r="G53" s="146">
        <f>IF(F53="","",IF(ABS($F53)&gt;MAXIMUM_PERMITTED_LEVERAGE, MAXIMUM_PERMITTED_LEVERAGE*SIGN($F53),$F53))</f>
        <v/>
      </c>
      <c r="H53" s="146">
        <f>IF(G53="","",MAX($G53,-ABS(MAXIMUM_PERMITTED_SHORT_POSITION)))</f>
        <v/>
      </c>
      <c r="I53" s="86">
        <f>IF(C53="","",IF(I52="Triggered","Triggered",IF((C53-C52)/C52*H52&lt;-TRAILING_STOP_LOSS_MAXIMUM_DAILY_LOSS,"Triggered","Inactive")))</f>
        <v/>
      </c>
      <c r="J53" s="146">
        <f>IF(I53="Triggered", 0, H53)</f>
        <v/>
      </c>
    </row>
    <row customHeight="1" ht="15.75" r="54" s="75">
      <c r="A54" s="82">
        <f>IF(J54="","",J54)</f>
        <v/>
      </c>
      <c r="B54" s="80">
        <f>IF('Time Series Inputs'!A54="","",'Time Series Inputs'!A54)</f>
        <v/>
      </c>
      <c r="C54" s="81">
        <f>IF('Time Series Inputs'!B54="","",'Time Series Inputs'!B54)</f>
        <v/>
      </c>
      <c r="D54" s="81">
        <f>IF('Time Series Inputs'!C54="","",'Time Series Inputs'!C54)</f>
        <v/>
      </c>
      <c r="E54" s="146">
        <f>IF('Rule Recommendations'!A54="","",'Rule Recommendations'!A54)</f>
        <v/>
      </c>
      <c r="F54" s="146">
        <f>IF($E54="","",IF(ROW($E54)&lt;=FIRST_PERMITTED_TRADE_DATE,0,'Apply Constraints'!$E54))</f>
        <v/>
      </c>
      <c r="G54" s="146">
        <f>IF(F54="","",IF(ABS($F54)&gt;MAXIMUM_PERMITTED_LEVERAGE, MAXIMUM_PERMITTED_LEVERAGE*SIGN($F54),$F54))</f>
        <v/>
      </c>
      <c r="H54" s="146">
        <f>IF(G54="","",MAX($G54,-ABS(MAXIMUM_PERMITTED_SHORT_POSITION)))</f>
        <v/>
      </c>
      <c r="I54" s="86">
        <f>IF(C54="","",IF(I53="Triggered","Triggered",IF((C54-C53)/C53*H53&lt;-TRAILING_STOP_LOSS_MAXIMUM_DAILY_LOSS,"Triggered","Inactive")))</f>
        <v/>
      </c>
      <c r="J54" s="146">
        <f>IF(I54="Triggered", 0, H54)</f>
        <v/>
      </c>
    </row>
    <row customHeight="1" ht="15.75" r="55" s="75">
      <c r="A55" s="82">
        <f>IF(J55="","",J55)</f>
        <v/>
      </c>
      <c r="B55" s="80">
        <f>IF('Time Series Inputs'!A55="","",'Time Series Inputs'!A55)</f>
        <v/>
      </c>
      <c r="C55" s="81">
        <f>IF('Time Series Inputs'!B55="","",'Time Series Inputs'!B55)</f>
        <v/>
      </c>
      <c r="D55" s="81">
        <f>IF('Time Series Inputs'!C55="","",'Time Series Inputs'!C55)</f>
        <v/>
      </c>
      <c r="E55" s="146">
        <f>IF('Rule Recommendations'!A55="","",'Rule Recommendations'!A55)</f>
        <v/>
      </c>
      <c r="F55" s="146">
        <f>IF($E55="","",IF(ROW($E55)&lt;=FIRST_PERMITTED_TRADE_DATE,0,'Apply Constraints'!$E55))</f>
        <v/>
      </c>
      <c r="G55" s="146">
        <f>IF(F55="","",IF(ABS($F55)&gt;MAXIMUM_PERMITTED_LEVERAGE, MAXIMUM_PERMITTED_LEVERAGE*SIGN($F55),$F55))</f>
        <v/>
      </c>
      <c r="H55" s="146">
        <f>IF(G55="","",MAX($G55,-ABS(MAXIMUM_PERMITTED_SHORT_POSITION)))</f>
        <v/>
      </c>
      <c r="I55" s="86">
        <f>IF(C55="","",IF(I54="Triggered","Triggered",IF((C55-C54)/C54*H54&lt;-TRAILING_STOP_LOSS_MAXIMUM_DAILY_LOSS,"Triggered","Inactive")))</f>
        <v/>
      </c>
      <c r="J55" s="146">
        <f>IF(I55="Triggered", 0, H55)</f>
        <v/>
      </c>
    </row>
    <row customHeight="1" ht="15.75" r="56" s="75">
      <c r="A56" s="82">
        <f>IF(J56="","",J56)</f>
        <v/>
      </c>
      <c r="B56" s="80">
        <f>IF('Time Series Inputs'!A56="","",'Time Series Inputs'!A56)</f>
        <v/>
      </c>
      <c r="C56" s="81">
        <f>IF('Time Series Inputs'!B56="","",'Time Series Inputs'!B56)</f>
        <v/>
      </c>
      <c r="D56" s="81">
        <f>IF('Time Series Inputs'!C56="","",'Time Series Inputs'!C56)</f>
        <v/>
      </c>
      <c r="E56" s="146">
        <f>IF('Rule Recommendations'!A56="","",'Rule Recommendations'!A56)</f>
        <v/>
      </c>
      <c r="F56" s="146">
        <f>IF($E56="","",IF(ROW($E56)&lt;=FIRST_PERMITTED_TRADE_DATE,0,'Apply Constraints'!$E56))</f>
        <v/>
      </c>
      <c r="G56" s="146">
        <f>IF(F56="","",IF(ABS($F56)&gt;MAXIMUM_PERMITTED_LEVERAGE, MAXIMUM_PERMITTED_LEVERAGE*SIGN($F56),$F56))</f>
        <v/>
      </c>
      <c r="H56" s="146">
        <f>IF(G56="","",MAX($G56,-ABS(MAXIMUM_PERMITTED_SHORT_POSITION)))</f>
        <v/>
      </c>
      <c r="I56" s="86">
        <f>IF(C56="","",IF(I55="Triggered","Triggered",IF((C56-C55)/C55*H55&lt;-TRAILING_STOP_LOSS_MAXIMUM_DAILY_LOSS,"Triggered","Inactive")))</f>
        <v/>
      </c>
      <c r="J56" s="146">
        <f>IF(I56="Triggered", 0, H56)</f>
        <v/>
      </c>
    </row>
    <row customHeight="1" ht="15.75" r="57" s="75">
      <c r="A57" s="82">
        <f>IF(J57="","",J57)</f>
        <v/>
      </c>
      <c r="B57" s="80">
        <f>IF('Time Series Inputs'!A57="","",'Time Series Inputs'!A57)</f>
        <v/>
      </c>
      <c r="C57" s="81">
        <f>IF('Time Series Inputs'!B57="","",'Time Series Inputs'!B57)</f>
        <v/>
      </c>
      <c r="D57" s="81">
        <f>IF('Time Series Inputs'!C57="","",'Time Series Inputs'!C57)</f>
        <v/>
      </c>
      <c r="E57" s="146">
        <f>IF('Rule Recommendations'!A57="","",'Rule Recommendations'!A57)</f>
        <v/>
      </c>
      <c r="F57" s="146">
        <f>IF($E57="","",IF(ROW($E57)&lt;=FIRST_PERMITTED_TRADE_DATE,0,'Apply Constraints'!$E57))</f>
        <v/>
      </c>
      <c r="G57" s="146">
        <f>IF(F57="","",IF(ABS($F57)&gt;MAXIMUM_PERMITTED_LEVERAGE, MAXIMUM_PERMITTED_LEVERAGE*SIGN($F57),$F57))</f>
        <v/>
      </c>
      <c r="H57" s="146">
        <f>IF(G57="","",MAX($G57,-ABS(MAXIMUM_PERMITTED_SHORT_POSITION)))</f>
        <v/>
      </c>
      <c r="I57" s="86">
        <f>IF(C57="","",IF(I56="Triggered","Triggered",IF((C57-C56)/C56*H56&lt;-TRAILING_STOP_LOSS_MAXIMUM_DAILY_LOSS,"Triggered","Inactive")))</f>
        <v/>
      </c>
      <c r="J57" s="146">
        <f>IF(I57="Triggered", 0, H57)</f>
        <v/>
      </c>
    </row>
    <row customHeight="1" ht="15.75" r="58" s="75">
      <c r="A58" s="82">
        <f>IF(J58="","",J58)</f>
        <v/>
      </c>
      <c r="B58" s="80">
        <f>IF('Time Series Inputs'!A58="","",'Time Series Inputs'!A58)</f>
        <v/>
      </c>
      <c r="C58" s="81">
        <f>IF('Time Series Inputs'!B58="","",'Time Series Inputs'!B58)</f>
        <v/>
      </c>
      <c r="D58" s="81">
        <f>IF('Time Series Inputs'!C58="","",'Time Series Inputs'!C58)</f>
        <v/>
      </c>
      <c r="E58" s="146">
        <f>IF('Rule Recommendations'!A58="","",'Rule Recommendations'!A58)</f>
        <v/>
      </c>
      <c r="F58" s="146">
        <f>IF($E58="","",IF(ROW($E58)&lt;=FIRST_PERMITTED_TRADE_DATE,0,'Apply Constraints'!$E58))</f>
        <v/>
      </c>
      <c r="G58" s="146">
        <f>IF(F58="","",IF(ABS($F58)&gt;MAXIMUM_PERMITTED_LEVERAGE, MAXIMUM_PERMITTED_LEVERAGE*SIGN($F58),$F58))</f>
        <v/>
      </c>
      <c r="H58" s="146">
        <f>IF(G58="","",MAX($G58,-ABS(MAXIMUM_PERMITTED_SHORT_POSITION)))</f>
        <v/>
      </c>
      <c r="I58" s="86">
        <f>IF(C58="","",IF(I57="Triggered","Triggered",IF((C58-C57)/C57*H57&lt;-TRAILING_STOP_LOSS_MAXIMUM_DAILY_LOSS,"Triggered","Inactive")))</f>
        <v/>
      </c>
      <c r="J58" s="146">
        <f>IF(I58="Triggered", 0, H58)</f>
        <v/>
      </c>
    </row>
    <row customHeight="1" ht="15.75" r="59" s="75">
      <c r="A59" s="82">
        <f>IF(J59="","",J59)</f>
        <v/>
      </c>
      <c r="B59" s="80">
        <f>IF('Time Series Inputs'!A59="","",'Time Series Inputs'!A59)</f>
        <v/>
      </c>
      <c r="C59" s="81">
        <f>IF('Time Series Inputs'!B59="","",'Time Series Inputs'!B59)</f>
        <v/>
      </c>
      <c r="D59" s="81">
        <f>IF('Time Series Inputs'!C59="","",'Time Series Inputs'!C59)</f>
        <v/>
      </c>
      <c r="E59" s="146">
        <f>IF('Rule Recommendations'!A59="","",'Rule Recommendations'!A59)</f>
        <v/>
      </c>
      <c r="F59" s="146">
        <f>IF($E59="","",IF(ROW($E59)&lt;=FIRST_PERMITTED_TRADE_DATE,0,'Apply Constraints'!$E59))</f>
        <v/>
      </c>
      <c r="G59" s="146">
        <f>IF(F59="","",IF(ABS($F59)&gt;MAXIMUM_PERMITTED_LEVERAGE, MAXIMUM_PERMITTED_LEVERAGE*SIGN($F59),$F59))</f>
        <v/>
      </c>
      <c r="H59" s="146">
        <f>IF(G59="","",MAX($G59,-ABS(MAXIMUM_PERMITTED_SHORT_POSITION)))</f>
        <v/>
      </c>
      <c r="I59" s="86">
        <f>IF(C59="","",IF(I58="Triggered","Triggered",IF((C59-C58)/C58*H58&lt;-TRAILING_STOP_LOSS_MAXIMUM_DAILY_LOSS,"Triggered","Inactive")))</f>
        <v/>
      </c>
      <c r="J59" s="146">
        <f>IF(I59="Triggered", 0, H59)</f>
        <v/>
      </c>
    </row>
    <row customHeight="1" ht="15.75" r="60" s="75">
      <c r="A60" s="82">
        <f>IF(J60="","",J60)</f>
        <v/>
      </c>
      <c r="B60" s="80">
        <f>IF('Time Series Inputs'!A60="","",'Time Series Inputs'!A60)</f>
        <v/>
      </c>
      <c r="C60" s="81">
        <f>IF('Time Series Inputs'!B60="","",'Time Series Inputs'!B60)</f>
        <v/>
      </c>
      <c r="D60" s="81">
        <f>IF('Time Series Inputs'!C60="","",'Time Series Inputs'!C60)</f>
        <v/>
      </c>
      <c r="E60" s="146">
        <f>IF('Rule Recommendations'!A60="","",'Rule Recommendations'!A60)</f>
        <v/>
      </c>
      <c r="F60" s="146">
        <f>IF($E60="","",IF(ROW($E60)&lt;=FIRST_PERMITTED_TRADE_DATE,0,'Apply Constraints'!$E60))</f>
        <v/>
      </c>
      <c r="G60" s="146">
        <f>IF(F60="","",IF(ABS($F60)&gt;MAXIMUM_PERMITTED_LEVERAGE, MAXIMUM_PERMITTED_LEVERAGE*SIGN($F60),$F60))</f>
        <v/>
      </c>
      <c r="H60" s="146">
        <f>IF(G60="","",MAX($G60,-ABS(MAXIMUM_PERMITTED_SHORT_POSITION)))</f>
        <v/>
      </c>
      <c r="I60" s="86">
        <f>IF(C60="","",IF(I59="Triggered","Triggered",IF((C60-C59)/C59*H59&lt;-TRAILING_STOP_LOSS_MAXIMUM_DAILY_LOSS,"Triggered","Inactive")))</f>
        <v/>
      </c>
      <c r="J60" s="146">
        <f>IF(I60="Triggered", 0, H60)</f>
        <v/>
      </c>
    </row>
    <row customHeight="1" ht="15.75" r="61" s="75">
      <c r="A61" s="82">
        <f>IF(J61="","",J61)</f>
        <v/>
      </c>
      <c r="B61" s="80">
        <f>IF('Time Series Inputs'!A61="","",'Time Series Inputs'!A61)</f>
        <v/>
      </c>
      <c r="C61" s="81">
        <f>IF('Time Series Inputs'!B61="","",'Time Series Inputs'!B61)</f>
        <v/>
      </c>
      <c r="D61" s="81">
        <f>IF('Time Series Inputs'!C61="","",'Time Series Inputs'!C61)</f>
        <v/>
      </c>
      <c r="E61" s="146">
        <f>IF('Rule Recommendations'!A61="","",'Rule Recommendations'!A61)</f>
        <v/>
      </c>
      <c r="F61" s="146">
        <f>IF($E61="","",IF(ROW($E61)&lt;=FIRST_PERMITTED_TRADE_DATE,0,'Apply Constraints'!$E61))</f>
        <v/>
      </c>
      <c r="G61" s="146">
        <f>IF(F61="","",IF(ABS($F61)&gt;MAXIMUM_PERMITTED_LEVERAGE, MAXIMUM_PERMITTED_LEVERAGE*SIGN($F61),$F61))</f>
        <v/>
      </c>
      <c r="H61" s="146">
        <f>IF(G61="","",MAX($G61,-ABS(MAXIMUM_PERMITTED_SHORT_POSITION)))</f>
        <v/>
      </c>
      <c r="I61" s="86">
        <f>IF(C61="","",IF(I60="Triggered","Triggered",IF((C61-C60)/C60*H60&lt;-TRAILING_STOP_LOSS_MAXIMUM_DAILY_LOSS,"Triggered","Inactive")))</f>
        <v/>
      </c>
      <c r="J61" s="146">
        <f>IF(I61="Triggered", 0, H61)</f>
        <v/>
      </c>
    </row>
    <row customHeight="1" ht="15.75" r="62" s="75">
      <c r="A62" s="82">
        <f>IF(J62="","",J62)</f>
        <v/>
      </c>
      <c r="B62" s="80">
        <f>IF('Time Series Inputs'!A62="","",'Time Series Inputs'!A62)</f>
        <v/>
      </c>
      <c r="C62" s="81">
        <f>IF('Time Series Inputs'!B62="","",'Time Series Inputs'!B62)</f>
        <v/>
      </c>
      <c r="D62" s="81">
        <f>IF('Time Series Inputs'!C62="","",'Time Series Inputs'!C62)</f>
        <v/>
      </c>
      <c r="E62" s="146">
        <f>IF('Rule Recommendations'!A62="","",'Rule Recommendations'!A62)</f>
        <v/>
      </c>
      <c r="F62" s="146">
        <f>IF($E62="","",IF(ROW($E62)&lt;=FIRST_PERMITTED_TRADE_DATE,0,'Apply Constraints'!$E62))</f>
        <v/>
      </c>
      <c r="G62" s="146">
        <f>IF(F62="","",IF(ABS($F62)&gt;MAXIMUM_PERMITTED_LEVERAGE, MAXIMUM_PERMITTED_LEVERAGE*SIGN($F62),$F62))</f>
        <v/>
      </c>
      <c r="H62" s="146">
        <f>IF(G62="","",MAX($G62,-ABS(MAXIMUM_PERMITTED_SHORT_POSITION)))</f>
        <v/>
      </c>
      <c r="I62" s="86">
        <f>IF(C62="","",IF(I61="Triggered","Triggered",IF((C62-C61)/C61*H61&lt;-TRAILING_STOP_LOSS_MAXIMUM_DAILY_LOSS,"Triggered","Inactive")))</f>
        <v/>
      </c>
      <c r="J62" s="146">
        <f>IF(I62="Triggered", 0, H62)</f>
        <v/>
      </c>
    </row>
    <row customHeight="1" ht="15.75" r="63" s="75">
      <c r="A63" s="82">
        <f>IF(J63="","",J63)</f>
        <v/>
      </c>
      <c r="B63" s="80">
        <f>IF('Time Series Inputs'!A63="","",'Time Series Inputs'!A63)</f>
        <v/>
      </c>
      <c r="C63" s="81">
        <f>IF('Time Series Inputs'!B63="","",'Time Series Inputs'!B63)</f>
        <v/>
      </c>
      <c r="D63" s="81">
        <f>IF('Time Series Inputs'!C63="","",'Time Series Inputs'!C63)</f>
        <v/>
      </c>
      <c r="E63" s="146">
        <f>IF('Rule Recommendations'!A63="","",'Rule Recommendations'!A63)</f>
        <v/>
      </c>
      <c r="F63" s="146">
        <f>IF($E63="","",IF(ROW($E63)&lt;=FIRST_PERMITTED_TRADE_DATE,0,'Apply Constraints'!$E63))</f>
        <v/>
      </c>
      <c r="G63" s="146">
        <f>IF(F63="","",IF(ABS($F63)&gt;MAXIMUM_PERMITTED_LEVERAGE, MAXIMUM_PERMITTED_LEVERAGE*SIGN($F63),$F63))</f>
        <v/>
      </c>
      <c r="H63" s="146">
        <f>IF(G63="","",MAX($G63,-ABS(MAXIMUM_PERMITTED_SHORT_POSITION)))</f>
        <v/>
      </c>
      <c r="I63" s="86">
        <f>IF(C63="","",IF(I62="Triggered","Triggered",IF((C63-C62)/C62*H62&lt;-TRAILING_STOP_LOSS_MAXIMUM_DAILY_LOSS,"Triggered","Inactive")))</f>
        <v/>
      </c>
      <c r="J63" s="146">
        <f>IF(I63="Triggered", 0, H63)</f>
        <v/>
      </c>
    </row>
    <row customHeight="1" ht="15.75" r="64" s="75">
      <c r="A64" s="82">
        <f>IF(J64="","",J64)</f>
        <v/>
      </c>
      <c r="B64" s="80">
        <f>IF('Time Series Inputs'!A64="","",'Time Series Inputs'!A64)</f>
        <v/>
      </c>
      <c r="C64" s="81">
        <f>IF('Time Series Inputs'!B64="","",'Time Series Inputs'!B64)</f>
        <v/>
      </c>
      <c r="D64" s="81">
        <f>IF('Time Series Inputs'!C64="","",'Time Series Inputs'!C64)</f>
        <v/>
      </c>
      <c r="E64" s="146">
        <f>IF('Rule Recommendations'!A64="","",'Rule Recommendations'!A64)</f>
        <v/>
      </c>
      <c r="F64" s="146">
        <f>IF($E64="","",IF(ROW($E64)&lt;=FIRST_PERMITTED_TRADE_DATE,0,'Apply Constraints'!$E64))</f>
        <v/>
      </c>
      <c r="G64" s="146">
        <f>IF(F64="","",IF(ABS($F64)&gt;MAXIMUM_PERMITTED_LEVERAGE, MAXIMUM_PERMITTED_LEVERAGE*SIGN($F64),$F64))</f>
        <v/>
      </c>
      <c r="H64" s="146">
        <f>IF(G64="","",MAX($G64,-ABS(MAXIMUM_PERMITTED_SHORT_POSITION)))</f>
        <v/>
      </c>
      <c r="I64" s="86">
        <f>IF(C64="","",IF(I63="Triggered","Triggered",IF((C64-C63)/C63*H63&lt;-TRAILING_STOP_LOSS_MAXIMUM_DAILY_LOSS,"Triggered","Inactive")))</f>
        <v/>
      </c>
      <c r="J64" s="146">
        <f>IF(I64="Triggered", 0, H64)</f>
        <v/>
      </c>
    </row>
    <row customHeight="1" ht="15.75" r="65" s="75">
      <c r="A65" s="82">
        <f>IF(J65="","",J65)</f>
        <v/>
      </c>
      <c r="B65" s="80">
        <f>IF('Time Series Inputs'!A65="","",'Time Series Inputs'!A65)</f>
        <v/>
      </c>
      <c r="C65" s="81">
        <f>IF('Time Series Inputs'!B65="","",'Time Series Inputs'!B65)</f>
        <v/>
      </c>
      <c r="D65" s="81">
        <f>IF('Time Series Inputs'!C65="","",'Time Series Inputs'!C65)</f>
        <v/>
      </c>
      <c r="E65" s="146">
        <f>IF('Rule Recommendations'!A65="","",'Rule Recommendations'!A65)</f>
        <v/>
      </c>
      <c r="F65" s="146">
        <f>IF($E65="","",IF(ROW($E65)&lt;=FIRST_PERMITTED_TRADE_DATE,0,'Apply Constraints'!$E65))</f>
        <v/>
      </c>
      <c r="G65" s="146">
        <f>IF(F65="","",IF(ABS($F65)&gt;MAXIMUM_PERMITTED_LEVERAGE, MAXIMUM_PERMITTED_LEVERAGE*SIGN($F65),$F65))</f>
        <v/>
      </c>
      <c r="H65" s="146">
        <f>IF(G65="","",MAX($G65,-ABS(MAXIMUM_PERMITTED_SHORT_POSITION)))</f>
        <v/>
      </c>
      <c r="I65" s="86">
        <f>IF(C65="","",IF(I64="Triggered","Triggered",IF((C65-C64)/C64*H64&lt;-TRAILING_STOP_LOSS_MAXIMUM_DAILY_LOSS,"Triggered","Inactive")))</f>
        <v/>
      </c>
      <c r="J65" s="146">
        <f>IF(I65="Triggered", 0, H65)</f>
        <v/>
      </c>
    </row>
    <row customHeight="1" ht="15.75" r="66" s="75">
      <c r="A66" s="82">
        <f>IF(J66="","",J66)</f>
        <v/>
      </c>
      <c r="B66" s="80">
        <f>IF('Time Series Inputs'!A66="","",'Time Series Inputs'!A66)</f>
        <v/>
      </c>
      <c r="C66" s="81">
        <f>IF('Time Series Inputs'!B66="","",'Time Series Inputs'!B66)</f>
        <v/>
      </c>
      <c r="D66" s="81">
        <f>IF('Time Series Inputs'!C66="","",'Time Series Inputs'!C66)</f>
        <v/>
      </c>
      <c r="E66" s="146">
        <f>IF('Rule Recommendations'!A66="","",'Rule Recommendations'!A66)</f>
        <v/>
      </c>
      <c r="F66" s="146">
        <f>IF($E66="","",IF(ROW($E66)&lt;=FIRST_PERMITTED_TRADE_DATE,0,'Apply Constraints'!$E66))</f>
        <v/>
      </c>
      <c r="G66" s="146">
        <f>IF(F66="","",IF(ABS($F66)&gt;MAXIMUM_PERMITTED_LEVERAGE, MAXIMUM_PERMITTED_LEVERAGE*SIGN($F66),$F66))</f>
        <v/>
      </c>
      <c r="H66" s="146">
        <f>IF(G66="","",MAX($G66,-ABS(MAXIMUM_PERMITTED_SHORT_POSITION)))</f>
        <v/>
      </c>
      <c r="I66" s="86">
        <f>IF(C66="","",IF(I65="Triggered","Triggered",IF((C66-C65)/C65*H65&lt;-TRAILING_STOP_LOSS_MAXIMUM_DAILY_LOSS,"Triggered","Inactive")))</f>
        <v/>
      </c>
      <c r="J66" s="146">
        <f>IF(I66="Triggered", 0, H66)</f>
        <v/>
      </c>
    </row>
    <row customHeight="1" ht="15.75" r="67" s="75">
      <c r="A67" s="82">
        <f>IF(J67="","",J67)</f>
        <v/>
      </c>
      <c r="B67" s="80">
        <f>IF('Time Series Inputs'!A67="","",'Time Series Inputs'!A67)</f>
        <v/>
      </c>
      <c r="C67" s="81">
        <f>IF('Time Series Inputs'!B67="","",'Time Series Inputs'!B67)</f>
        <v/>
      </c>
      <c r="D67" s="81">
        <f>IF('Time Series Inputs'!C67="","",'Time Series Inputs'!C67)</f>
        <v/>
      </c>
      <c r="E67" s="146">
        <f>IF('Rule Recommendations'!A67="","",'Rule Recommendations'!A67)</f>
        <v/>
      </c>
      <c r="F67" s="146">
        <f>IF($E67="","",IF(ROW($E67)&lt;=FIRST_PERMITTED_TRADE_DATE,0,'Apply Constraints'!$E67))</f>
        <v/>
      </c>
      <c r="G67" s="146">
        <f>IF(F67="","",IF(ABS($F67)&gt;MAXIMUM_PERMITTED_LEVERAGE, MAXIMUM_PERMITTED_LEVERAGE*SIGN($F67),$F67))</f>
        <v/>
      </c>
      <c r="H67" s="146">
        <f>IF(G67="","",MAX($G67,-ABS(MAXIMUM_PERMITTED_SHORT_POSITION)))</f>
        <v/>
      </c>
      <c r="I67" s="86">
        <f>IF(C67="","",IF(I66="Triggered","Triggered",IF((C67-C66)/C66*H66&lt;-TRAILING_STOP_LOSS_MAXIMUM_DAILY_LOSS,"Triggered","Inactive")))</f>
        <v/>
      </c>
      <c r="J67" s="146">
        <f>IF(I67="Triggered", 0, H67)</f>
        <v/>
      </c>
    </row>
    <row customHeight="1" ht="15.75" r="68" s="75">
      <c r="A68" s="82">
        <f>IF(J68="","",J68)</f>
        <v/>
      </c>
      <c r="B68" s="80">
        <f>IF('Time Series Inputs'!A68="","",'Time Series Inputs'!A68)</f>
        <v/>
      </c>
      <c r="C68" s="81">
        <f>IF('Time Series Inputs'!B68="","",'Time Series Inputs'!B68)</f>
        <v/>
      </c>
      <c r="D68" s="81">
        <f>IF('Time Series Inputs'!C68="","",'Time Series Inputs'!C68)</f>
        <v/>
      </c>
      <c r="E68" s="146">
        <f>IF('Rule Recommendations'!A68="","",'Rule Recommendations'!A68)</f>
        <v/>
      </c>
      <c r="F68" s="146">
        <f>IF($E68="","",IF(ROW($E68)&lt;=FIRST_PERMITTED_TRADE_DATE,0,'Apply Constraints'!$E68))</f>
        <v/>
      </c>
      <c r="G68" s="146">
        <f>IF(F68="","",IF(ABS($F68)&gt;MAXIMUM_PERMITTED_LEVERAGE, MAXIMUM_PERMITTED_LEVERAGE*SIGN($F68),$F68))</f>
        <v/>
      </c>
      <c r="H68" s="146">
        <f>IF(G68="","",MAX($G68,-ABS(MAXIMUM_PERMITTED_SHORT_POSITION)))</f>
        <v/>
      </c>
      <c r="I68" s="86">
        <f>IF(C68="","",IF(I67="Triggered","Triggered",IF((C68-C67)/C67*H67&lt;-TRAILING_STOP_LOSS_MAXIMUM_DAILY_LOSS,"Triggered","Inactive")))</f>
        <v/>
      </c>
      <c r="J68" s="146">
        <f>IF(I68="Triggered", 0, H68)</f>
        <v/>
      </c>
    </row>
    <row customHeight="1" ht="15.75" r="69" s="75">
      <c r="A69" s="82">
        <f>IF(J69="","",J69)</f>
        <v/>
      </c>
      <c r="B69" s="80">
        <f>IF('Time Series Inputs'!A69="","",'Time Series Inputs'!A69)</f>
        <v/>
      </c>
      <c r="C69" s="81">
        <f>IF('Time Series Inputs'!B69="","",'Time Series Inputs'!B69)</f>
        <v/>
      </c>
      <c r="D69" s="81">
        <f>IF('Time Series Inputs'!C69="","",'Time Series Inputs'!C69)</f>
        <v/>
      </c>
      <c r="E69" s="146">
        <f>IF('Rule Recommendations'!A69="","",'Rule Recommendations'!A69)</f>
        <v/>
      </c>
      <c r="F69" s="146">
        <f>IF($E69="","",IF(ROW($E69)&lt;=FIRST_PERMITTED_TRADE_DATE,0,'Apply Constraints'!$E69))</f>
        <v/>
      </c>
      <c r="G69" s="146">
        <f>IF(F69="","",IF(ABS($F69)&gt;MAXIMUM_PERMITTED_LEVERAGE, MAXIMUM_PERMITTED_LEVERAGE*SIGN($F69),$F69))</f>
        <v/>
      </c>
      <c r="H69" s="146">
        <f>IF(G69="","",MAX($G69,-ABS(MAXIMUM_PERMITTED_SHORT_POSITION)))</f>
        <v/>
      </c>
      <c r="I69" s="86">
        <f>IF(C69="","",IF(I68="Triggered","Triggered",IF((C69-C68)/C68*H68&lt;-TRAILING_STOP_LOSS_MAXIMUM_DAILY_LOSS,"Triggered","Inactive")))</f>
        <v/>
      </c>
      <c r="J69" s="146">
        <f>IF(I69="Triggered", 0, H69)</f>
        <v/>
      </c>
    </row>
    <row customHeight="1" ht="15.75" r="70" s="75">
      <c r="A70" s="82">
        <f>IF(J70="","",J70)</f>
        <v/>
      </c>
      <c r="B70" s="80">
        <f>IF('Time Series Inputs'!A70="","",'Time Series Inputs'!A70)</f>
        <v/>
      </c>
      <c r="C70" s="81">
        <f>IF('Time Series Inputs'!B70="","",'Time Series Inputs'!B70)</f>
        <v/>
      </c>
      <c r="D70" s="81">
        <f>IF('Time Series Inputs'!C70="","",'Time Series Inputs'!C70)</f>
        <v/>
      </c>
      <c r="E70" s="146">
        <f>IF('Rule Recommendations'!A70="","",'Rule Recommendations'!A70)</f>
        <v/>
      </c>
      <c r="F70" s="146">
        <f>IF($E70="","",IF(ROW($E70)&lt;=FIRST_PERMITTED_TRADE_DATE,0,'Apply Constraints'!$E70))</f>
        <v/>
      </c>
      <c r="G70" s="146">
        <f>IF(F70="","",IF(ABS($F70)&gt;MAXIMUM_PERMITTED_LEVERAGE, MAXIMUM_PERMITTED_LEVERAGE*SIGN($F70),$F70))</f>
        <v/>
      </c>
      <c r="H70" s="146">
        <f>IF(G70="","",MAX($G70,-ABS(MAXIMUM_PERMITTED_SHORT_POSITION)))</f>
        <v/>
      </c>
      <c r="I70" s="86">
        <f>IF(C70="","",IF(I69="Triggered","Triggered",IF((C70-C69)/C69*H69&lt;-TRAILING_STOP_LOSS_MAXIMUM_DAILY_LOSS,"Triggered","Inactive")))</f>
        <v/>
      </c>
      <c r="J70" s="146">
        <f>IF(I70="Triggered", 0, H70)</f>
        <v/>
      </c>
    </row>
    <row customHeight="1" ht="15.75" r="71" s="75">
      <c r="A71" s="82">
        <f>IF(J71="","",J71)</f>
        <v/>
      </c>
      <c r="B71" s="80">
        <f>IF('Time Series Inputs'!A71="","",'Time Series Inputs'!A71)</f>
        <v/>
      </c>
      <c r="C71" s="81">
        <f>IF('Time Series Inputs'!B71="","",'Time Series Inputs'!B71)</f>
        <v/>
      </c>
      <c r="D71" s="81">
        <f>IF('Time Series Inputs'!C71="","",'Time Series Inputs'!C71)</f>
        <v/>
      </c>
      <c r="E71" s="146">
        <f>IF('Rule Recommendations'!A71="","",'Rule Recommendations'!A71)</f>
        <v/>
      </c>
      <c r="F71" s="146">
        <f>IF($E71="","",IF(ROW($E71)&lt;=FIRST_PERMITTED_TRADE_DATE,0,'Apply Constraints'!$E71))</f>
        <v/>
      </c>
      <c r="G71" s="146">
        <f>IF(F71="","",IF(ABS($F71)&gt;MAXIMUM_PERMITTED_LEVERAGE, MAXIMUM_PERMITTED_LEVERAGE*SIGN($F71),$F71))</f>
        <v/>
      </c>
      <c r="H71" s="146">
        <f>IF(G71="","",MAX($G71,-ABS(MAXIMUM_PERMITTED_SHORT_POSITION)))</f>
        <v/>
      </c>
      <c r="I71" s="86">
        <f>IF(C71="","",IF(I70="Triggered","Triggered",IF((C71-C70)/C70*H70&lt;-TRAILING_STOP_LOSS_MAXIMUM_DAILY_LOSS,"Triggered","Inactive")))</f>
        <v/>
      </c>
      <c r="J71" s="146">
        <f>IF(I71="Triggered", 0, H71)</f>
        <v/>
      </c>
    </row>
    <row customHeight="1" ht="15.75" r="72" s="75">
      <c r="A72" s="82">
        <f>IF(J72="","",J72)</f>
        <v/>
      </c>
      <c r="B72" s="80">
        <f>IF('Time Series Inputs'!A72="","",'Time Series Inputs'!A72)</f>
        <v/>
      </c>
      <c r="C72" s="81">
        <f>IF('Time Series Inputs'!B72="","",'Time Series Inputs'!B72)</f>
        <v/>
      </c>
      <c r="D72" s="81">
        <f>IF('Time Series Inputs'!C72="","",'Time Series Inputs'!C72)</f>
        <v/>
      </c>
      <c r="E72" s="146">
        <f>IF('Rule Recommendations'!A72="","",'Rule Recommendations'!A72)</f>
        <v/>
      </c>
      <c r="F72" s="146">
        <f>IF($E72="","",IF(ROW($E72)&lt;=FIRST_PERMITTED_TRADE_DATE,0,'Apply Constraints'!$E72))</f>
        <v/>
      </c>
      <c r="G72" s="146">
        <f>IF(F72="","",IF(ABS($F72)&gt;MAXIMUM_PERMITTED_LEVERAGE, MAXIMUM_PERMITTED_LEVERAGE*SIGN($F72),$F72))</f>
        <v/>
      </c>
      <c r="H72" s="146">
        <f>IF(G72="","",MAX($G72,-ABS(MAXIMUM_PERMITTED_SHORT_POSITION)))</f>
        <v/>
      </c>
      <c r="I72" s="86">
        <f>IF(C72="","",IF(I71="Triggered","Triggered",IF((C72-C71)/C71*H71&lt;-TRAILING_STOP_LOSS_MAXIMUM_DAILY_LOSS,"Triggered","Inactive")))</f>
        <v/>
      </c>
      <c r="J72" s="146">
        <f>IF(I72="Triggered", 0, H72)</f>
        <v/>
      </c>
    </row>
    <row customHeight="1" ht="15.75" r="73" s="75">
      <c r="A73" s="82">
        <f>IF(J73="","",J73)</f>
        <v/>
      </c>
      <c r="B73" s="80">
        <f>IF('Time Series Inputs'!A73="","",'Time Series Inputs'!A73)</f>
        <v/>
      </c>
      <c r="C73" s="81">
        <f>IF('Time Series Inputs'!B73="","",'Time Series Inputs'!B73)</f>
        <v/>
      </c>
      <c r="D73" s="81">
        <f>IF('Time Series Inputs'!C73="","",'Time Series Inputs'!C73)</f>
        <v/>
      </c>
      <c r="E73" s="146">
        <f>IF('Rule Recommendations'!A73="","",'Rule Recommendations'!A73)</f>
        <v/>
      </c>
      <c r="F73" s="146">
        <f>IF($E73="","",IF(ROW($E73)&lt;=FIRST_PERMITTED_TRADE_DATE,0,'Apply Constraints'!$E73))</f>
        <v/>
      </c>
      <c r="G73" s="146">
        <f>IF(F73="","",IF(ABS($F73)&gt;MAXIMUM_PERMITTED_LEVERAGE, MAXIMUM_PERMITTED_LEVERAGE*SIGN($F73),$F73))</f>
        <v/>
      </c>
      <c r="H73" s="146">
        <f>IF(G73="","",MAX($G73,-ABS(MAXIMUM_PERMITTED_SHORT_POSITION)))</f>
        <v/>
      </c>
      <c r="I73" s="86">
        <f>IF(C73="","",IF(I72="Triggered","Triggered",IF((C73-C72)/C72*H72&lt;-TRAILING_STOP_LOSS_MAXIMUM_DAILY_LOSS,"Triggered","Inactive")))</f>
        <v/>
      </c>
      <c r="J73" s="146">
        <f>IF(I73="Triggered", 0, H73)</f>
        <v/>
      </c>
    </row>
    <row customHeight="1" ht="15.75" r="74" s="75">
      <c r="A74" s="82">
        <f>IF(J74="","",J74)</f>
        <v/>
      </c>
      <c r="B74" s="80">
        <f>IF('Time Series Inputs'!A74="","",'Time Series Inputs'!A74)</f>
        <v/>
      </c>
      <c r="C74" s="81">
        <f>IF('Time Series Inputs'!B74="","",'Time Series Inputs'!B74)</f>
        <v/>
      </c>
      <c r="D74" s="81">
        <f>IF('Time Series Inputs'!C74="","",'Time Series Inputs'!C74)</f>
        <v/>
      </c>
      <c r="E74" s="146">
        <f>IF('Rule Recommendations'!A74="","",'Rule Recommendations'!A74)</f>
        <v/>
      </c>
      <c r="F74" s="146">
        <f>IF($E74="","",IF(ROW($E74)&lt;=FIRST_PERMITTED_TRADE_DATE,0,'Apply Constraints'!$E74))</f>
        <v/>
      </c>
      <c r="G74" s="146">
        <f>IF(F74="","",IF(ABS($F74)&gt;MAXIMUM_PERMITTED_LEVERAGE, MAXIMUM_PERMITTED_LEVERAGE*SIGN($F74),$F74))</f>
        <v/>
      </c>
      <c r="H74" s="146">
        <f>IF(G74="","",MAX($G74,-ABS(MAXIMUM_PERMITTED_SHORT_POSITION)))</f>
        <v/>
      </c>
      <c r="I74" s="86">
        <f>IF(C74="","",IF(I73="Triggered","Triggered",IF((C74-C73)/C73*H73&lt;-TRAILING_STOP_LOSS_MAXIMUM_DAILY_LOSS,"Triggered","Inactive")))</f>
        <v/>
      </c>
      <c r="J74" s="146">
        <f>IF(I74="Triggered", 0, H74)</f>
        <v/>
      </c>
    </row>
    <row customHeight="1" ht="15.75" r="75" s="75">
      <c r="A75" s="82">
        <f>IF(J75="","",J75)</f>
        <v/>
      </c>
      <c r="B75" s="80">
        <f>IF('Time Series Inputs'!A75="","",'Time Series Inputs'!A75)</f>
        <v/>
      </c>
      <c r="C75" s="81">
        <f>IF('Time Series Inputs'!B75="","",'Time Series Inputs'!B75)</f>
        <v/>
      </c>
      <c r="D75" s="81">
        <f>IF('Time Series Inputs'!C75="","",'Time Series Inputs'!C75)</f>
        <v/>
      </c>
      <c r="E75" s="146">
        <f>IF('Rule Recommendations'!A75="","",'Rule Recommendations'!A75)</f>
        <v/>
      </c>
      <c r="F75" s="146">
        <f>IF($E75="","",IF(ROW($E75)&lt;=FIRST_PERMITTED_TRADE_DATE,0,'Apply Constraints'!$E75))</f>
        <v/>
      </c>
      <c r="G75" s="146">
        <f>IF(F75="","",IF(ABS($F75)&gt;MAXIMUM_PERMITTED_LEVERAGE, MAXIMUM_PERMITTED_LEVERAGE*SIGN($F75),$F75))</f>
        <v/>
      </c>
      <c r="H75" s="146">
        <f>IF(G75="","",MAX($G75,-ABS(MAXIMUM_PERMITTED_SHORT_POSITION)))</f>
        <v/>
      </c>
      <c r="I75" s="86">
        <f>IF(C75="","",IF(I74="Triggered","Triggered",IF((C75-C74)/C74*H74&lt;-TRAILING_STOP_LOSS_MAXIMUM_DAILY_LOSS,"Triggered","Inactive")))</f>
        <v/>
      </c>
      <c r="J75" s="146">
        <f>IF(I75="Triggered", 0, H75)</f>
        <v/>
      </c>
    </row>
    <row customHeight="1" ht="15.75" r="76" s="75">
      <c r="A76" s="82">
        <f>IF(J76="","",J76)</f>
        <v/>
      </c>
      <c r="B76" s="80">
        <f>IF('Time Series Inputs'!A76="","",'Time Series Inputs'!A76)</f>
        <v/>
      </c>
      <c r="C76" s="81">
        <f>IF('Time Series Inputs'!B76="","",'Time Series Inputs'!B76)</f>
        <v/>
      </c>
      <c r="D76" s="81">
        <f>IF('Time Series Inputs'!C76="","",'Time Series Inputs'!C76)</f>
        <v/>
      </c>
      <c r="E76" s="146">
        <f>IF('Rule Recommendations'!A76="","",'Rule Recommendations'!A76)</f>
        <v/>
      </c>
      <c r="F76" s="146">
        <f>IF($E76="","",IF(ROW($E76)&lt;=FIRST_PERMITTED_TRADE_DATE,0,'Apply Constraints'!$E76))</f>
        <v/>
      </c>
      <c r="G76" s="146">
        <f>IF(F76="","",IF(ABS($F76)&gt;MAXIMUM_PERMITTED_LEVERAGE, MAXIMUM_PERMITTED_LEVERAGE*SIGN($F76),$F76))</f>
        <v/>
      </c>
      <c r="H76" s="146">
        <f>IF(G76="","",MAX($G76,-ABS(MAXIMUM_PERMITTED_SHORT_POSITION)))</f>
        <v/>
      </c>
      <c r="I76" s="86">
        <f>IF(C76="","",IF(I75="Triggered","Triggered",IF((C76-C75)/C75*H75&lt;-TRAILING_STOP_LOSS_MAXIMUM_DAILY_LOSS,"Triggered","Inactive")))</f>
        <v/>
      </c>
      <c r="J76" s="146">
        <f>IF(I76="Triggered", 0, H76)</f>
        <v/>
      </c>
    </row>
    <row customHeight="1" ht="15.75" r="77" s="75">
      <c r="A77" s="82">
        <f>IF(J77="","",J77)</f>
        <v/>
      </c>
      <c r="B77" s="80">
        <f>IF('Time Series Inputs'!A77="","",'Time Series Inputs'!A77)</f>
        <v/>
      </c>
      <c r="C77" s="81">
        <f>IF('Time Series Inputs'!B77="","",'Time Series Inputs'!B77)</f>
        <v/>
      </c>
      <c r="D77" s="81">
        <f>IF('Time Series Inputs'!C77="","",'Time Series Inputs'!C77)</f>
        <v/>
      </c>
      <c r="E77" s="146">
        <f>IF('Rule Recommendations'!A77="","",'Rule Recommendations'!A77)</f>
        <v/>
      </c>
      <c r="F77" s="146">
        <f>IF($E77="","",IF(ROW($E77)&lt;=FIRST_PERMITTED_TRADE_DATE,0,'Apply Constraints'!$E77))</f>
        <v/>
      </c>
      <c r="G77" s="146">
        <f>IF(F77="","",IF(ABS($F77)&gt;MAXIMUM_PERMITTED_LEVERAGE, MAXIMUM_PERMITTED_LEVERAGE*SIGN($F77),$F77))</f>
        <v/>
      </c>
      <c r="H77" s="146">
        <f>IF(G77="","",MAX($G77,-ABS(MAXIMUM_PERMITTED_SHORT_POSITION)))</f>
        <v/>
      </c>
      <c r="I77" s="86">
        <f>IF(C77="","",IF(I76="Triggered","Triggered",IF((C77-C76)/C76*H76&lt;-TRAILING_STOP_LOSS_MAXIMUM_DAILY_LOSS,"Triggered","Inactive")))</f>
        <v/>
      </c>
      <c r="J77" s="146">
        <f>IF(I77="Triggered", 0, H77)</f>
        <v/>
      </c>
    </row>
    <row customHeight="1" ht="15.75" r="78" s="75">
      <c r="A78" s="82">
        <f>IF(J78="","",J78)</f>
        <v/>
      </c>
      <c r="B78" s="80">
        <f>IF('Time Series Inputs'!A78="","",'Time Series Inputs'!A78)</f>
        <v/>
      </c>
      <c r="C78" s="81">
        <f>IF('Time Series Inputs'!B78="","",'Time Series Inputs'!B78)</f>
        <v/>
      </c>
      <c r="D78" s="81">
        <f>IF('Time Series Inputs'!C78="","",'Time Series Inputs'!C78)</f>
        <v/>
      </c>
      <c r="E78" s="146">
        <f>IF('Rule Recommendations'!A78="","",'Rule Recommendations'!A78)</f>
        <v/>
      </c>
      <c r="F78" s="146">
        <f>IF($E78="","",IF(ROW($E78)&lt;=FIRST_PERMITTED_TRADE_DATE,0,'Apply Constraints'!$E78))</f>
        <v/>
      </c>
      <c r="G78" s="146">
        <f>IF(F78="","",IF(ABS($F78)&gt;MAXIMUM_PERMITTED_LEVERAGE, MAXIMUM_PERMITTED_LEVERAGE*SIGN($F78),$F78))</f>
        <v/>
      </c>
      <c r="H78" s="146">
        <f>IF(G78="","",MAX($G78,-ABS(MAXIMUM_PERMITTED_SHORT_POSITION)))</f>
        <v/>
      </c>
      <c r="I78" s="86">
        <f>IF(C78="","",IF(I77="Triggered","Triggered",IF((C78-C77)/C77*H77&lt;-TRAILING_STOP_LOSS_MAXIMUM_DAILY_LOSS,"Triggered","Inactive")))</f>
        <v/>
      </c>
      <c r="J78" s="146">
        <f>IF(I78="Triggered", 0, H78)</f>
        <v/>
      </c>
    </row>
    <row customHeight="1" ht="15.75" r="79" s="75">
      <c r="A79" s="82">
        <f>IF(J79="","",J79)</f>
        <v/>
      </c>
      <c r="B79" s="80">
        <f>IF('Time Series Inputs'!A79="","",'Time Series Inputs'!A79)</f>
        <v/>
      </c>
      <c r="C79" s="81">
        <f>IF('Time Series Inputs'!B79="","",'Time Series Inputs'!B79)</f>
        <v/>
      </c>
      <c r="D79" s="81">
        <f>IF('Time Series Inputs'!C79="","",'Time Series Inputs'!C79)</f>
        <v/>
      </c>
      <c r="E79" s="146">
        <f>IF('Rule Recommendations'!A79="","",'Rule Recommendations'!A79)</f>
        <v/>
      </c>
      <c r="F79" s="146">
        <f>IF($E79="","",IF(ROW($E79)&lt;=FIRST_PERMITTED_TRADE_DATE,0,'Apply Constraints'!$E79))</f>
        <v/>
      </c>
      <c r="G79" s="146">
        <f>IF(F79="","",IF(ABS($F79)&gt;MAXIMUM_PERMITTED_LEVERAGE, MAXIMUM_PERMITTED_LEVERAGE*SIGN($F79),$F79))</f>
        <v/>
      </c>
      <c r="H79" s="146">
        <f>IF(G79="","",MAX($G79,-ABS(MAXIMUM_PERMITTED_SHORT_POSITION)))</f>
        <v/>
      </c>
      <c r="I79" s="86">
        <f>IF(C79="","",IF(I78="Triggered","Triggered",IF((C79-C78)/C78*H78&lt;-TRAILING_STOP_LOSS_MAXIMUM_DAILY_LOSS,"Triggered","Inactive")))</f>
        <v/>
      </c>
      <c r="J79" s="146">
        <f>IF(I79="Triggered", 0, H79)</f>
        <v/>
      </c>
    </row>
    <row customHeight="1" ht="15.75" r="80" s="75">
      <c r="A80" s="82">
        <f>IF(J80="","",J80)</f>
        <v/>
      </c>
      <c r="B80" s="80">
        <f>IF('Time Series Inputs'!A80="","",'Time Series Inputs'!A80)</f>
        <v/>
      </c>
      <c r="C80" s="81">
        <f>IF('Time Series Inputs'!B80="","",'Time Series Inputs'!B80)</f>
        <v/>
      </c>
      <c r="D80" s="81">
        <f>IF('Time Series Inputs'!C80="","",'Time Series Inputs'!C80)</f>
        <v/>
      </c>
      <c r="E80" s="146">
        <f>IF('Rule Recommendations'!A80="","",'Rule Recommendations'!A80)</f>
        <v/>
      </c>
      <c r="F80" s="146">
        <f>IF($E80="","",IF(ROW($E80)&lt;=FIRST_PERMITTED_TRADE_DATE,0,'Apply Constraints'!$E80))</f>
        <v/>
      </c>
      <c r="G80" s="146">
        <f>IF(F80="","",IF(ABS($F80)&gt;MAXIMUM_PERMITTED_LEVERAGE, MAXIMUM_PERMITTED_LEVERAGE*SIGN($F80),$F80))</f>
        <v/>
      </c>
      <c r="H80" s="146">
        <f>IF(G80="","",MAX($G80,-ABS(MAXIMUM_PERMITTED_SHORT_POSITION)))</f>
        <v/>
      </c>
      <c r="I80" s="86">
        <f>IF(C80="","",IF(I79="Triggered","Triggered",IF((C80-C79)/C79*H79&lt;-TRAILING_STOP_LOSS_MAXIMUM_DAILY_LOSS,"Triggered","Inactive")))</f>
        <v/>
      </c>
      <c r="J80" s="146">
        <f>IF(I80="Triggered", 0, H80)</f>
        <v/>
      </c>
    </row>
    <row customHeight="1" ht="15.75" r="81" s="75">
      <c r="A81" s="82">
        <f>IF(J81="","",J81)</f>
        <v/>
      </c>
      <c r="B81" s="80">
        <f>IF('Time Series Inputs'!A81="","",'Time Series Inputs'!A81)</f>
        <v/>
      </c>
      <c r="C81" s="81">
        <f>IF('Time Series Inputs'!B81="","",'Time Series Inputs'!B81)</f>
        <v/>
      </c>
      <c r="D81" s="81">
        <f>IF('Time Series Inputs'!C81="","",'Time Series Inputs'!C81)</f>
        <v/>
      </c>
      <c r="E81" s="146">
        <f>IF('Rule Recommendations'!A81="","",'Rule Recommendations'!A81)</f>
        <v/>
      </c>
      <c r="F81" s="146">
        <f>IF($E81="","",IF(ROW($E81)&lt;=FIRST_PERMITTED_TRADE_DATE,0,'Apply Constraints'!$E81))</f>
        <v/>
      </c>
      <c r="G81" s="146">
        <f>IF(F81="","",IF(ABS($F81)&gt;MAXIMUM_PERMITTED_LEVERAGE, MAXIMUM_PERMITTED_LEVERAGE*SIGN($F81),$F81))</f>
        <v/>
      </c>
      <c r="H81" s="146">
        <f>IF(G81="","",MAX($G81,-ABS(MAXIMUM_PERMITTED_SHORT_POSITION)))</f>
        <v/>
      </c>
      <c r="I81" s="86">
        <f>IF(C81="","",IF(I80="Triggered","Triggered",IF((C81-C80)/C80*H80&lt;-TRAILING_STOP_LOSS_MAXIMUM_DAILY_LOSS,"Triggered","Inactive")))</f>
        <v/>
      </c>
      <c r="J81" s="146">
        <f>IF(I81="Triggered", 0, H81)</f>
        <v/>
      </c>
    </row>
    <row customHeight="1" ht="15.75" r="82" s="75">
      <c r="A82" s="82">
        <f>IF(J82="","",J82)</f>
        <v/>
      </c>
      <c r="B82" s="80">
        <f>IF('Time Series Inputs'!A82="","",'Time Series Inputs'!A82)</f>
        <v/>
      </c>
      <c r="C82" s="81">
        <f>IF('Time Series Inputs'!B82="","",'Time Series Inputs'!B82)</f>
        <v/>
      </c>
      <c r="D82" s="81">
        <f>IF('Time Series Inputs'!C82="","",'Time Series Inputs'!C82)</f>
        <v/>
      </c>
      <c r="E82" s="146">
        <f>IF('Rule Recommendations'!A82="","",'Rule Recommendations'!A82)</f>
        <v/>
      </c>
      <c r="F82" s="146">
        <f>IF($E82="","",IF(ROW($E82)&lt;=FIRST_PERMITTED_TRADE_DATE,0,'Apply Constraints'!$E82))</f>
        <v/>
      </c>
      <c r="G82" s="146">
        <f>IF(F82="","",IF(ABS($F82)&gt;MAXIMUM_PERMITTED_LEVERAGE, MAXIMUM_PERMITTED_LEVERAGE*SIGN($F82),$F82))</f>
        <v/>
      </c>
      <c r="H82" s="146">
        <f>IF(G82="","",MAX($G82,-ABS(MAXIMUM_PERMITTED_SHORT_POSITION)))</f>
        <v/>
      </c>
      <c r="I82" s="86">
        <f>IF(C82="","",IF(I81="Triggered","Triggered",IF((C82-C81)/C81*H81&lt;-TRAILING_STOP_LOSS_MAXIMUM_DAILY_LOSS,"Triggered","Inactive")))</f>
        <v/>
      </c>
      <c r="J82" s="146">
        <f>IF(I82="Triggered", 0, H82)</f>
        <v/>
      </c>
    </row>
    <row customHeight="1" ht="15.75" r="83" s="75">
      <c r="A83" s="82">
        <f>IF(J83="","",J83)</f>
        <v/>
      </c>
      <c r="B83" s="80">
        <f>IF('Time Series Inputs'!A83="","",'Time Series Inputs'!A83)</f>
        <v/>
      </c>
      <c r="C83" s="81">
        <f>IF('Time Series Inputs'!B83="","",'Time Series Inputs'!B83)</f>
        <v/>
      </c>
      <c r="D83" s="81">
        <f>IF('Time Series Inputs'!C83="","",'Time Series Inputs'!C83)</f>
        <v/>
      </c>
      <c r="E83" s="146">
        <f>IF('Rule Recommendations'!A83="","",'Rule Recommendations'!A83)</f>
        <v/>
      </c>
      <c r="F83" s="146">
        <f>IF($E83="","",IF(ROW($E83)&lt;=FIRST_PERMITTED_TRADE_DATE,0,'Apply Constraints'!$E83))</f>
        <v/>
      </c>
      <c r="G83" s="146">
        <f>IF(F83="","",IF(ABS($F83)&gt;MAXIMUM_PERMITTED_LEVERAGE, MAXIMUM_PERMITTED_LEVERAGE*SIGN($F83),$F83))</f>
        <v/>
      </c>
      <c r="H83" s="146">
        <f>IF(G83="","",MAX($G83,-ABS(MAXIMUM_PERMITTED_SHORT_POSITION)))</f>
        <v/>
      </c>
      <c r="I83" s="86">
        <f>IF(C83="","",IF(I82="Triggered","Triggered",IF((C83-C82)/C82*H82&lt;-TRAILING_STOP_LOSS_MAXIMUM_DAILY_LOSS,"Triggered","Inactive")))</f>
        <v/>
      </c>
      <c r="J83" s="146">
        <f>IF(I83="Triggered", 0, H83)</f>
        <v/>
      </c>
    </row>
    <row customHeight="1" ht="15.75" r="84" s="75">
      <c r="A84" s="82">
        <f>IF(J84="","",J84)</f>
        <v/>
      </c>
      <c r="B84" s="80">
        <f>IF('Time Series Inputs'!A84="","",'Time Series Inputs'!A84)</f>
        <v/>
      </c>
      <c r="C84" s="81">
        <f>IF('Time Series Inputs'!B84="","",'Time Series Inputs'!B84)</f>
        <v/>
      </c>
      <c r="D84" s="81">
        <f>IF('Time Series Inputs'!C84="","",'Time Series Inputs'!C84)</f>
        <v/>
      </c>
      <c r="E84" s="146">
        <f>IF('Rule Recommendations'!A84="","",'Rule Recommendations'!A84)</f>
        <v/>
      </c>
      <c r="F84" s="146">
        <f>IF($E84="","",IF(ROW($E84)&lt;=FIRST_PERMITTED_TRADE_DATE,0,'Apply Constraints'!$E84))</f>
        <v/>
      </c>
      <c r="G84" s="146">
        <f>IF(F84="","",IF(ABS($F84)&gt;MAXIMUM_PERMITTED_LEVERAGE, MAXIMUM_PERMITTED_LEVERAGE*SIGN($F84),$F84))</f>
        <v/>
      </c>
      <c r="H84" s="146">
        <f>IF(G84="","",MAX($G84,-ABS(MAXIMUM_PERMITTED_SHORT_POSITION)))</f>
        <v/>
      </c>
      <c r="I84" s="86">
        <f>IF(C84="","",IF(I83="Triggered","Triggered",IF((C84-C83)/C83*H83&lt;-TRAILING_STOP_LOSS_MAXIMUM_DAILY_LOSS,"Triggered","Inactive")))</f>
        <v/>
      </c>
      <c r="J84" s="146">
        <f>IF(I84="Triggered", 0, H84)</f>
        <v/>
      </c>
    </row>
    <row customHeight="1" ht="15.75" r="85" s="75">
      <c r="A85" s="82">
        <f>IF(J85="","",J85)</f>
        <v/>
      </c>
      <c r="B85" s="80">
        <f>IF('Time Series Inputs'!A85="","",'Time Series Inputs'!A85)</f>
        <v/>
      </c>
      <c r="C85" s="81">
        <f>IF('Time Series Inputs'!B85="","",'Time Series Inputs'!B85)</f>
        <v/>
      </c>
      <c r="D85" s="81">
        <f>IF('Time Series Inputs'!C85="","",'Time Series Inputs'!C85)</f>
        <v/>
      </c>
      <c r="E85" s="146">
        <f>IF('Rule Recommendations'!A85="","",'Rule Recommendations'!A85)</f>
        <v/>
      </c>
      <c r="F85" s="146">
        <f>IF($E85="","",IF(ROW($E85)&lt;=FIRST_PERMITTED_TRADE_DATE,0,'Apply Constraints'!$E85))</f>
        <v/>
      </c>
      <c r="G85" s="146">
        <f>IF(F85="","",IF(ABS($F85)&gt;MAXIMUM_PERMITTED_LEVERAGE, MAXIMUM_PERMITTED_LEVERAGE*SIGN($F85),$F85))</f>
        <v/>
      </c>
      <c r="H85" s="146">
        <f>IF(G85="","",MAX($G85,-ABS(MAXIMUM_PERMITTED_SHORT_POSITION)))</f>
        <v/>
      </c>
      <c r="I85" s="86">
        <f>IF(C85="","",IF(I84="Triggered","Triggered",IF((C85-C84)/C84*H84&lt;-TRAILING_STOP_LOSS_MAXIMUM_DAILY_LOSS,"Triggered","Inactive")))</f>
        <v/>
      </c>
      <c r="J85" s="146">
        <f>IF(I85="Triggered", 0, H85)</f>
        <v/>
      </c>
    </row>
    <row customHeight="1" ht="15.75" r="86" s="75">
      <c r="A86" s="82">
        <f>IF(J86="","",J86)</f>
        <v/>
      </c>
      <c r="B86" s="80">
        <f>IF('Time Series Inputs'!A86="","",'Time Series Inputs'!A86)</f>
        <v/>
      </c>
      <c r="C86" s="81">
        <f>IF('Time Series Inputs'!B86="","",'Time Series Inputs'!B86)</f>
        <v/>
      </c>
      <c r="D86" s="81">
        <f>IF('Time Series Inputs'!C86="","",'Time Series Inputs'!C86)</f>
        <v/>
      </c>
      <c r="E86" s="146">
        <f>IF('Rule Recommendations'!A86="","",'Rule Recommendations'!A86)</f>
        <v/>
      </c>
      <c r="F86" s="146">
        <f>IF($E86="","",IF(ROW($E86)&lt;=FIRST_PERMITTED_TRADE_DATE,0,'Apply Constraints'!$E86))</f>
        <v/>
      </c>
      <c r="G86" s="146">
        <f>IF(F86="","",IF(ABS($F86)&gt;MAXIMUM_PERMITTED_LEVERAGE, MAXIMUM_PERMITTED_LEVERAGE*SIGN($F86),$F86))</f>
        <v/>
      </c>
      <c r="H86" s="146">
        <f>IF(G86="","",MAX($G86,-ABS(MAXIMUM_PERMITTED_SHORT_POSITION)))</f>
        <v/>
      </c>
      <c r="I86" s="86">
        <f>IF(C86="","",IF(I85="Triggered","Triggered",IF((C86-C85)/C85*H85&lt;-TRAILING_STOP_LOSS_MAXIMUM_DAILY_LOSS,"Triggered","Inactive")))</f>
        <v/>
      </c>
      <c r="J86" s="146">
        <f>IF(I86="Triggered", 0, H86)</f>
        <v/>
      </c>
    </row>
    <row customHeight="1" ht="15.75" r="87" s="75">
      <c r="A87" s="82">
        <f>IF(J87="","",J87)</f>
        <v/>
      </c>
      <c r="B87" s="80">
        <f>IF('Time Series Inputs'!A87="","",'Time Series Inputs'!A87)</f>
        <v/>
      </c>
      <c r="C87" s="81">
        <f>IF('Time Series Inputs'!B87="","",'Time Series Inputs'!B87)</f>
        <v/>
      </c>
      <c r="D87" s="81">
        <f>IF('Time Series Inputs'!C87="","",'Time Series Inputs'!C87)</f>
        <v/>
      </c>
      <c r="E87" s="146">
        <f>IF('Rule Recommendations'!A87="","",'Rule Recommendations'!A87)</f>
        <v/>
      </c>
      <c r="F87" s="146">
        <f>IF($E87="","",IF(ROW($E87)&lt;=FIRST_PERMITTED_TRADE_DATE,0,'Apply Constraints'!$E87))</f>
        <v/>
      </c>
      <c r="G87" s="146">
        <f>IF(F87="","",IF(ABS($F87)&gt;MAXIMUM_PERMITTED_LEVERAGE, MAXIMUM_PERMITTED_LEVERAGE*SIGN($F87),$F87))</f>
        <v/>
      </c>
      <c r="H87" s="146">
        <f>IF(G87="","",MAX($G87,-ABS(MAXIMUM_PERMITTED_SHORT_POSITION)))</f>
        <v/>
      </c>
      <c r="I87" s="86">
        <f>IF(C87="","",IF(I86="Triggered","Triggered",IF((C87-C86)/C86*H86&lt;-TRAILING_STOP_LOSS_MAXIMUM_DAILY_LOSS,"Triggered","Inactive")))</f>
        <v/>
      </c>
      <c r="J87" s="146">
        <f>IF(I87="Triggered", 0, H87)</f>
        <v/>
      </c>
    </row>
    <row customHeight="1" ht="15.75" r="88" s="75">
      <c r="A88" s="82">
        <f>IF(J88="","",J88)</f>
        <v/>
      </c>
      <c r="B88" s="80">
        <f>IF('Time Series Inputs'!A88="","",'Time Series Inputs'!A88)</f>
        <v/>
      </c>
      <c r="C88" s="81">
        <f>IF('Time Series Inputs'!B88="","",'Time Series Inputs'!B88)</f>
        <v/>
      </c>
      <c r="D88" s="81">
        <f>IF('Time Series Inputs'!C88="","",'Time Series Inputs'!C88)</f>
        <v/>
      </c>
      <c r="E88" s="146">
        <f>IF('Rule Recommendations'!A88="","",'Rule Recommendations'!A88)</f>
        <v/>
      </c>
      <c r="F88" s="146">
        <f>IF($E88="","",IF(ROW($E88)&lt;=FIRST_PERMITTED_TRADE_DATE,0,'Apply Constraints'!$E88))</f>
        <v/>
      </c>
      <c r="G88" s="146">
        <f>IF(F88="","",IF(ABS($F88)&gt;MAXIMUM_PERMITTED_LEVERAGE, MAXIMUM_PERMITTED_LEVERAGE*SIGN($F88),$F88))</f>
        <v/>
      </c>
      <c r="H88" s="146">
        <f>IF(G88="","",MAX($G88,-ABS(MAXIMUM_PERMITTED_SHORT_POSITION)))</f>
        <v/>
      </c>
      <c r="I88" s="86">
        <f>IF(C88="","",IF(I87="Triggered","Triggered",IF((C88-C87)/C87*H87&lt;-TRAILING_STOP_LOSS_MAXIMUM_DAILY_LOSS,"Triggered","Inactive")))</f>
        <v/>
      </c>
      <c r="J88" s="146">
        <f>IF(I88="Triggered", 0, H88)</f>
        <v/>
      </c>
    </row>
    <row customHeight="1" ht="15.75" r="89" s="75">
      <c r="A89" s="82">
        <f>IF(J89="","",J89)</f>
        <v/>
      </c>
      <c r="B89" s="80">
        <f>IF('Time Series Inputs'!A89="","",'Time Series Inputs'!A89)</f>
        <v/>
      </c>
      <c r="C89" s="81">
        <f>IF('Time Series Inputs'!B89="","",'Time Series Inputs'!B89)</f>
        <v/>
      </c>
      <c r="D89" s="81">
        <f>IF('Time Series Inputs'!C89="","",'Time Series Inputs'!C89)</f>
        <v/>
      </c>
      <c r="E89" s="146">
        <f>IF('Rule Recommendations'!A89="","",'Rule Recommendations'!A89)</f>
        <v/>
      </c>
      <c r="F89" s="146">
        <f>IF($E89="","",IF(ROW($E89)&lt;=FIRST_PERMITTED_TRADE_DATE,0,'Apply Constraints'!$E89))</f>
        <v/>
      </c>
      <c r="G89" s="146">
        <f>IF(F89="","",IF(ABS($F89)&gt;MAXIMUM_PERMITTED_LEVERAGE, MAXIMUM_PERMITTED_LEVERAGE*SIGN($F89),$F89))</f>
        <v/>
      </c>
      <c r="H89" s="146">
        <f>IF(G89="","",MAX($G89,-ABS(MAXIMUM_PERMITTED_SHORT_POSITION)))</f>
        <v/>
      </c>
      <c r="I89" s="86">
        <f>IF(C89="","",IF(I88="Triggered","Triggered",IF((C89-C88)/C88*H88&lt;-TRAILING_STOP_LOSS_MAXIMUM_DAILY_LOSS,"Triggered","Inactive")))</f>
        <v/>
      </c>
      <c r="J89" s="146">
        <f>IF(I89="Triggered", 0, H89)</f>
        <v/>
      </c>
    </row>
    <row customHeight="1" ht="15.75" r="90" s="75">
      <c r="A90" s="82">
        <f>IF(J90="","",J90)</f>
        <v/>
      </c>
      <c r="B90" s="80">
        <f>IF('Time Series Inputs'!A90="","",'Time Series Inputs'!A90)</f>
        <v/>
      </c>
      <c r="C90" s="81">
        <f>IF('Time Series Inputs'!B90="","",'Time Series Inputs'!B90)</f>
        <v/>
      </c>
      <c r="D90" s="81">
        <f>IF('Time Series Inputs'!C90="","",'Time Series Inputs'!C90)</f>
        <v/>
      </c>
      <c r="E90" s="146">
        <f>IF('Rule Recommendations'!A90="","",'Rule Recommendations'!A90)</f>
        <v/>
      </c>
      <c r="F90" s="146">
        <f>IF($E90="","",IF(ROW($E90)&lt;=FIRST_PERMITTED_TRADE_DATE,0,'Apply Constraints'!$E90))</f>
        <v/>
      </c>
      <c r="G90" s="146">
        <f>IF(F90="","",IF(ABS($F90)&gt;MAXIMUM_PERMITTED_LEVERAGE, MAXIMUM_PERMITTED_LEVERAGE*SIGN($F90),$F90))</f>
        <v/>
      </c>
      <c r="H90" s="146">
        <f>IF(G90="","",MAX($G90,-ABS(MAXIMUM_PERMITTED_SHORT_POSITION)))</f>
        <v/>
      </c>
      <c r="I90" s="86">
        <f>IF(C90="","",IF(I89="Triggered","Triggered",IF((C90-C89)/C89*H89&lt;-TRAILING_STOP_LOSS_MAXIMUM_DAILY_LOSS,"Triggered","Inactive")))</f>
        <v/>
      </c>
      <c r="J90" s="146">
        <f>IF(I90="Triggered", 0, H90)</f>
        <v/>
      </c>
    </row>
    <row customHeight="1" ht="15.75" r="91" s="75">
      <c r="A91" s="82">
        <f>IF(J91="","",J91)</f>
        <v/>
      </c>
      <c r="B91" s="80">
        <f>IF('Time Series Inputs'!A91="","",'Time Series Inputs'!A91)</f>
        <v/>
      </c>
      <c r="C91" s="81">
        <f>IF('Time Series Inputs'!B91="","",'Time Series Inputs'!B91)</f>
        <v/>
      </c>
      <c r="D91" s="81">
        <f>IF('Time Series Inputs'!C91="","",'Time Series Inputs'!C91)</f>
        <v/>
      </c>
      <c r="E91" s="146">
        <f>IF('Rule Recommendations'!A91="","",'Rule Recommendations'!A91)</f>
        <v/>
      </c>
      <c r="F91" s="146">
        <f>IF($E91="","",IF(ROW($E91)&lt;=FIRST_PERMITTED_TRADE_DATE,0,'Apply Constraints'!$E91))</f>
        <v/>
      </c>
      <c r="G91" s="146">
        <f>IF(F91="","",IF(ABS($F91)&gt;MAXIMUM_PERMITTED_LEVERAGE, MAXIMUM_PERMITTED_LEVERAGE*SIGN($F91),$F91))</f>
        <v/>
      </c>
      <c r="H91" s="146">
        <f>IF(G91="","",MAX($G91,-ABS(MAXIMUM_PERMITTED_SHORT_POSITION)))</f>
        <v/>
      </c>
      <c r="I91" s="86">
        <f>IF(C91="","",IF(I90="Triggered","Triggered",IF((C91-C90)/C90*H90&lt;-TRAILING_STOP_LOSS_MAXIMUM_DAILY_LOSS,"Triggered","Inactive")))</f>
        <v/>
      </c>
      <c r="J91" s="146">
        <f>IF(I91="Triggered", 0, H91)</f>
        <v/>
      </c>
    </row>
    <row customHeight="1" ht="15.75" r="92" s="75">
      <c r="A92" s="82">
        <f>IF(J92="","",J92)</f>
        <v/>
      </c>
      <c r="B92" s="80">
        <f>IF('Time Series Inputs'!A92="","",'Time Series Inputs'!A92)</f>
        <v/>
      </c>
      <c r="C92" s="81">
        <f>IF('Time Series Inputs'!B92="","",'Time Series Inputs'!B92)</f>
        <v/>
      </c>
      <c r="D92" s="81">
        <f>IF('Time Series Inputs'!C92="","",'Time Series Inputs'!C92)</f>
        <v/>
      </c>
      <c r="E92" s="146">
        <f>IF('Rule Recommendations'!A92="","",'Rule Recommendations'!A92)</f>
        <v/>
      </c>
      <c r="F92" s="146">
        <f>IF($E92="","",IF(ROW($E92)&lt;=FIRST_PERMITTED_TRADE_DATE,0,'Apply Constraints'!$E92))</f>
        <v/>
      </c>
      <c r="G92" s="146">
        <f>IF(F92="","",IF(ABS($F92)&gt;MAXIMUM_PERMITTED_LEVERAGE, MAXIMUM_PERMITTED_LEVERAGE*SIGN($F92),$F92))</f>
        <v/>
      </c>
      <c r="H92" s="146">
        <f>IF(G92="","",MAX($G92,-ABS(MAXIMUM_PERMITTED_SHORT_POSITION)))</f>
        <v/>
      </c>
      <c r="I92" s="86">
        <f>IF(C92="","",IF(I91="Triggered","Triggered",IF((C92-C91)/C91*H91&lt;-TRAILING_STOP_LOSS_MAXIMUM_DAILY_LOSS,"Triggered","Inactive")))</f>
        <v/>
      </c>
      <c r="J92" s="146">
        <f>IF(I92="Triggered", 0, H92)</f>
        <v/>
      </c>
    </row>
    <row customHeight="1" ht="15.75" r="93" s="75">
      <c r="A93" s="82">
        <f>IF(J93="","",J93)</f>
        <v/>
      </c>
      <c r="B93" s="80">
        <f>IF('Time Series Inputs'!A93="","",'Time Series Inputs'!A93)</f>
        <v/>
      </c>
      <c r="C93" s="81">
        <f>IF('Time Series Inputs'!B93="","",'Time Series Inputs'!B93)</f>
        <v/>
      </c>
      <c r="D93" s="81">
        <f>IF('Time Series Inputs'!C93="","",'Time Series Inputs'!C93)</f>
        <v/>
      </c>
      <c r="E93" s="146">
        <f>IF('Rule Recommendations'!A93="","",'Rule Recommendations'!A93)</f>
        <v/>
      </c>
      <c r="F93" s="146">
        <f>IF($E93="","",IF(ROW($E93)&lt;=FIRST_PERMITTED_TRADE_DATE,0,'Apply Constraints'!$E93))</f>
        <v/>
      </c>
      <c r="G93" s="146">
        <f>IF(F93="","",IF(ABS($F93)&gt;MAXIMUM_PERMITTED_LEVERAGE, MAXIMUM_PERMITTED_LEVERAGE*SIGN($F93),$F93))</f>
        <v/>
      </c>
      <c r="H93" s="146">
        <f>IF(G93="","",MAX($G93,-ABS(MAXIMUM_PERMITTED_SHORT_POSITION)))</f>
        <v/>
      </c>
      <c r="I93" s="86">
        <f>IF(C93="","",IF(I92="Triggered","Triggered",IF((C93-C92)/C92*H92&lt;-TRAILING_STOP_LOSS_MAXIMUM_DAILY_LOSS,"Triggered","Inactive")))</f>
        <v/>
      </c>
      <c r="J93" s="146">
        <f>IF(I93="Triggered", 0, H93)</f>
        <v/>
      </c>
    </row>
    <row customHeight="1" ht="15.75" r="94" s="75">
      <c r="A94" s="82">
        <f>IF(J94="","",J94)</f>
        <v/>
      </c>
      <c r="B94" s="80">
        <f>IF('Time Series Inputs'!A94="","",'Time Series Inputs'!A94)</f>
        <v/>
      </c>
      <c r="C94" s="81">
        <f>IF('Time Series Inputs'!B94="","",'Time Series Inputs'!B94)</f>
        <v/>
      </c>
      <c r="D94" s="81">
        <f>IF('Time Series Inputs'!C94="","",'Time Series Inputs'!C94)</f>
        <v/>
      </c>
      <c r="E94" s="146">
        <f>IF('Rule Recommendations'!A94="","",'Rule Recommendations'!A94)</f>
        <v/>
      </c>
      <c r="F94" s="146">
        <f>IF($E94="","",IF(ROW($E94)&lt;=FIRST_PERMITTED_TRADE_DATE,0,'Apply Constraints'!$E94))</f>
        <v/>
      </c>
      <c r="G94" s="146">
        <f>IF(F94="","",IF(ABS($F94)&gt;MAXIMUM_PERMITTED_LEVERAGE, MAXIMUM_PERMITTED_LEVERAGE*SIGN($F94),$F94))</f>
        <v/>
      </c>
      <c r="H94" s="146">
        <f>IF(G94="","",MAX($G94,-ABS(MAXIMUM_PERMITTED_SHORT_POSITION)))</f>
        <v/>
      </c>
      <c r="I94" s="86">
        <f>IF(C94="","",IF(I93="Triggered","Triggered",IF((C94-C93)/C93*H93&lt;-TRAILING_STOP_LOSS_MAXIMUM_DAILY_LOSS,"Triggered","Inactive")))</f>
        <v/>
      </c>
      <c r="J94" s="146">
        <f>IF(I94="Triggered", 0, H94)</f>
        <v/>
      </c>
    </row>
    <row customHeight="1" ht="15.75" r="95" s="75">
      <c r="A95" s="82">
        <f>IF(J95="","",J95)</f>
        <v/>
      </c>
      <c r="B95" s="80">
        <f>IF('Time Series Inputs'!A95="","",'Time Series Inputs'!A95)</f>
        <v/>
      </c>
      <c r="C95" s="81">
        <f>IF('Time Series Inputs'!B95="","",'Time Series Inputs'!B95)</f>
        <v/>
      </c>
      <c r="D95" s="81">
        <f>IF('Time Series Inputs'!C95="","",'Time Series Inputs'!C95)</f>
        <v/>
      </c>
      <c r="E95" s="146">
        <f>IF('Rule Recommendations'!A95="","",'Rule Recommendations'!A95)</f>
        <v/>
      </c>
      <c r="F95" s="146">
        <f>IF($E95="","",IF(ROW($E95)&lt;=FIRST_PERMITTED_TRADE_DATE,0,'Apply Constraints'!$E95))</f>
        <v/>
      </c>
      <c r="G95" s="146">
        <f>IF(F95="","",IF(ABS($F95)&gt;MAXIMUM_PERMITTED_LEVERAGE, MAXIMUM_PERMITTED_LEVERAGE*SIGN($F95),$F95))</f>
        <v/>
      </c>
      <c r="H95" s="146">
        <f>IF(G95="","",MAX($G95,-ABS(MAXIMUM_PERMITTED_SHORT_POSITION)))</f>
        <v/>
      </c>
      <c r="I95" s="86">
        <f>IF(C95="","",IF(I94="Triggered","Triggered",IF((C95-C94)/C94*H94&lt;-TRAILING_STOP_LOSS_MAXIMUM_DAILY_LOSS,"Triggered","Inactive")))</f>
        <v/>
      </c>
      <c r="J95" s="146">
        <f>IF(I95="Triggered", 0, H95)</f>
        <v/>
      </c>
    </row>
    <row customHeight="1" ht="15.75" r="96" s="75">
      <c r="A96" s="82">
        <f>IF(J96="","",J96)</f>
        <v/>
      </c>
      <c r="B96" s="80">
        <f>IF('Time Series Inputs'!A96="","",'Time Series Inputs'!A96)</f>
        <v/>
      </c>
      <c r="C96" s="81">
        <f>IF('Time Series Inputs'!B96="","",'Time Series Inputs'!B96)</f>
        <v/>
      </c>
      <c r="D96" s="81">
        <f>IF('Time Series Inputs'!C96="","",'Time Series Inputs'!C96)</f>
        <v/>
      </c>
      <c r="E96" s="146">
        <f>IF('Rule Recommendations'!A96="","",'Rule Recommendations'!A96)</f>
        <v/>
      </c>
      <c r="F96" s="146">
        <f>IF($E96="","",IF(ROW($E96)&lt;=FIRST_PERMITTED_TRADE_DATE,0,'Apply Constraints'!$E96))</f>
        <v/>
      </c>
      <c r="G96" s="146">
        <f>IF(F96="","",IF(ABS($F96)&gt;MAXIMUM_PERMITTED_LEVERAGE, MAXIMUM_PERMITTED_LEVERAGE*SIGN($F96),$F96))</f>
        <v/>
      </c>
      <c r="H96" s="146">
        <f>IF(G96="","",MAX($G96,-ABS(MAXIMUM_PERMITTED_SHORT_POSITION)))</f>
        <v/>
      </c>
      <c r="I96" s="86">
        <f>IF(C96="","",IF(I95="Triggered","Triggered",IF((C96-C95)/C95*H95&lt;-TRAILING_STOP_LOSS_MAXIMUM_DAILY_LOSS,"Triggered","Inactive")))</f>
        <v/>
      </c>
      <c r="J96" s="146">
        <f>IF(I96="Triggered", 0, H96)</f>
        <v/>
      </c>
    </row>
    <row customHeight="1" ht="15.75" r="97" s="75">
      <c r="A97" s="82">
        <f>IF(J97="","",J97)</f>
        <v/>
      </c>
      <c r="B97" s="80">
        <f>IF('Time Series Inputs'!A97="","",'Time Series Inputs'!A97)</f>
        <v/>
      </c>
      <c r="C97" s="81">
        <f>IF('Time Series Inputs'!B97="","",'Time Series Inputs'!B97)</f>
        <v/>
      </c>
      <c r="D97" s="81">
        <f>IF('Time Series Inputs'!C97="","",'Time Series Inputs'!C97)</f>
        <v/>
      </c>
      <c r="E97" s="146">
        <f>IF('Rule Recommendations'!A97="","",'Rule Recommendations'!A97)</f>
        <v/>
      </c>
      <c r="F97" s="146">
        <f>IF($E97="","",IF(ROW($E97)&lt;=FIRST_PERMITTED_TRADE_DATE,0,'Apply Constraints'!$E97))</f>
        <v/>
      </c>
      <c r="G97" s="146">
        <f>IF(F97="","",IF(ABS($F97)&gt;MAXIMUM_PERMITTED_LEVERAGE, MAXIMUM_PERMITTED_LEVERAGE*SIGN($F97),$F97))</f>
        <v/>
      </c>
      <c r="H97" s="146">
        <f>IF(G97="","",MAX($G97,-ABS(MAXIMUM_PERMITTED_SHORT_POSITION)))</f>
        <v/>
      </c>
      <c r="I97" s="86">
        <f>IF(C97="","",IF(I96="Triggered","Triggered",IF((C97-C96)/C96*H96&lt;-TRAILING_STOP_LOSS_MAXIMUM_DAILY_LOSS,"Triggered","Inactive")))</f>
        <v/>
      </c>
      <c r="J97" s="146">
        <f>IF(I97="Triggered", 0, H97)</f>
        <v/>
      </c>
    </row>
    <row customHeight="1" ht="15.75" r="98" s="75">
      <c r="A98" s="82">
        <f>IF(J98="","",J98)</f>
        <v/>
      </c>
      <c r="B98" s="80">
        <f>IF('Time Series Inputs'!A98="","",'Time Series Inputs'!A98)</f>
        <v/>
      </c>
      <c r="C98" s="81">
        <f>IF('Time Series Inputs'!B98="","",'Time Series Inputs'!B98)</f>
        <v/>
      </c>
      <c r="D98" s="81">
        <f>IF('Time Series Inputs'!C98="","",'Time Series Inputs'!C98)</f>
        <v/>
      </c>
      <c r="E98" s="146">
        <f>IF('Rule Recommendations'!A98="","",'Rule Recommendations'!A98)</f>
        <v/>
      </c>
      <c r="F98" s="146">
        <f>IF($E98="","",IF(ROW($E98)&lt;=FIRST_PERMITTED_TRADE_DATE,0,'Apply Constraints'!$E98))</f>
        <v/>
      </c>
      <c r="G98" s="146">
        <f>IF(F98="","",IF(ABS($F98)&gt;MAXIMUM_PERMITTED_LEVERAGE, MAXIMUM_PERMITTED_LEVERAGE*SIGN($F98),$F98))</f>
        <v/>
      </c>
      <c r="H98" s="146">
        <f>IF(G98="","",MAX($G98,-ABS(MAXIMUM_PERMITTED_SHORT_POSITION)))</f>
        <v/>
      </c>
      <c r="I98" s="86">
        <f>IF(C98="","",IF(I97="Triggered","Triggered",IF((C98-C97)/C97*H97&lt;-TRAILING_STOP_LOSS_MAXIMUM_DAILY_LOSS,"Triggered","Inactive")))</f>
        <v/>
      </c>
      <c r="J98" s="146">
        <f>IF(I98="Triggered", 0, H98)</f>
        <v/>
      </c>
    </row>
    <row customHeight="1" ht="15.75" r="99" s="75">
      <c r="A99" s="82">
        <f>IF(J99="","",J99)</f>
        <v/>
      </c>
      <c r="B99" s="80">
        <f>IF('Time Series Inputs'!A99="","",'Time Series Inputs'!A99)</f>
        <v/>
      </c>
      <c r="C99" s="81">
        <f>IF('Time Series Inputs'!B99="","",'Time Series Inputs'!B99)</f>
        <v/>
      </c>
      <c r="D99" s="81">
        <f>IF('Time Series Inputs'!C99="","",'Time Series Inputs'!C99)</f>
        <v/>
      </c>
      <c r="E99" s="146">
        <f>IF('Rule Recommendations'!A99="","",'Rule Recommendations'!A99)</f>
        <v/>
      </c>
      <c r="F99" s="146">
        <f>IF($E99="","",IF(ROW($E99)&lt;=FIRST_PERMITTED_TRADE_DATE,0,'Apply Constraints'!$E99))</f>
        <v/>
      </c>
      <c r="G99" s="146">
        <f>IF(F99="","",IF(ABS($F99)&gt;MAXIMUM_PERMITTED_LEVERAGE, MAXIMUM_PERMITTED_LEVERAGE*SIGN($F99),$F99))</f>
        <v/>
      </c>
      <c r="H99" s="146">
        <f>IF(G99="","",MAX($G99,-ABS(MAXIMUM_PERMITTED_SHORT_POSITION)))</f>
        <v/>
      </c>
      <c r="I99" s="86">
        <f>IF(C99="","",IF(I98="Triggered","Triggered",IF((C99-C98)/C98*H98&lt;-TRAILING_STOP_LOSS_MAXIMUM_DAILY_LOSS,"Triggered","Inactive")))</f>
        <v/>
      </c>
      <c r="J99" s="146">
        <f>IF(I99="Triggered", 0, H99)</f>
        <v/>
      </c>
    </row>
    <row customHeight="1" ht="15.75" r="100" s="75">
      <c r="A100" s="82">
        <f>IF(J100="","",J100)</f>
        <v/>
      </c>
      <c r="B100" s="80">
        <f>IF('Time Series Inputs'!A100="","",'Time Series Inputs'!A100)</f>
        <v/>
      </c>
      <c r="C100" s="81">
        <f>IF('Time Series Inputs'!B100="","",'Time Series Inputs'!B100)</f>
        <v/>
      </c>
      <c r="D100" s="81">
        <f>IF('Time Series Inputs'!C100="","",'Time Series Inputs'!C100)</f>
        <v/>
      </c>
      <c r="E100" s="146">
        <f>IF('Rule Recommendations'!A100="","",'Rule Recommendations'!A100)</f>
        <v/>
      </c>
      <c r="F100" s="146">
        <f>IF($E100="","",IF(ROW($E100)&lt;=FIRST_PERMITTED_TRADE_DATE,0,'Apply Constraints'!$E100))</f>
        <v/>
      </c>
      <c r="G100" s="146">
        <f>IF(F100="","",IF(ABS($F100)&gt;MAXIMUM_PERMITTED_LEVERAGE, MAXIMUM_PERMITTED_LEVERAGE*SIGN($F100),$F100))</f>
        <v/>
      </c>
      <c r="H100" s="146">
        <f>IF(G100="","",MAX($G100,-ABS(MAXIMUM_PERMITTED_SHORT_POSITION)))</f>
        <v/>
      </c>
      <c r="I100" s="86">
        <f>IF(C100="","",IF(I99="Triggered","Triggered",IF((C100-C99)/C99*H99&lt;-TRAILING_STOP_LOSS_MAXIMUM_DAILY_LOSS,"Triggered","Inactive")))</f>
        <v/>
      </c>
      <c r="J100" s="146">
        <f>IF(I100="Triggered", 0, H100)</f>
        <v/>
      </c>
    </row>
    <row customHeight="1" ht="15.75" r="101" s="75">
      <c r="A101" s="82">
        <f>IF(J101="","",J101)</f>
        <v/>
      </c>
      <c r="B101" s="80">
        <f>IF('Time Series Inputs'!A101="","",'Time Series Inputs'!A101)</f>
        <v/>
      </c>
      <c r="C101" s="81">
        <f>IF('Time Series Inputs'!B101="","",'Time Series Inputs'!B101)</f>
        <v/>
      </c>
      <c r="D101" s="81">
        <f>IF('Time Series Inputs'!C101="","",'Time Series Inputs'!C101)</f>
        <v/>
      </c>
      <c r="E101" s="146">
        <f>IF('Rule Recommendations'!A101="","",'Rule Recommendations'!A101)</f>
        <v/>
      </c>
      <c r="F101" s="146">
        <f>IF($E101="","",IF(ROW($E101)&lt;=FIRST_PERMITTED_TRADE_DATE,0,'Apply Constraints'!$E101))</f>
        <v/>
      </c>
      <c r="G101" s="146">
        <f>IF(F101="","",IF(ABS($F101)&gt;MAXIMUM_PERMITTED_LEVERAGE, MAXIMUM_PERMITTED_LEVERAGE*SIGN($F101),$F101))</f>
        <v/>
      </c>
      <c r="H101" s="146">
        <f>IF(G101="","",MAX($G101,-ABS(MAXIMUM_PERMITTED_SHORT_POSITION)))</f>
        <v/>
      </c>
      <c r="I101" s="86">
        <f>IF(C101="","",IF(I100="Triggered","Triggered",IF((C101-C100)/C100*H100&lt;-TRAILING_STOP_LOSS_MAXIMUM_DAILY_LOSS,"Triggered","Inactive")))</f>
        <v/>
      </c>
      <c r="J101" s="146">
        <f>IF(I101="Triggered", 0, H101)</f>
        <v/>
      </c>
    </row>
    <row customHeight="1" ht="15.75" r="102" s="75">
      <c r="A102" s="82">
        <f>IF(J102="","",J102)</f>
        <v/>
      </c>
      <c r="B102" s="80">
        <f>IF('Time Series Inputs'!A102="","",'Time Series Inputs'!A102)</f>
        <v/>
      </c>
      <c r="C102" s="81">
        <f>IF('Time Series Inputs'!B102="","",'Time Series Inputs'!B102)</f>
        <v/>
      </c>
      <c r="D102" s="81">
        <f>IF('Time Series Inputs'!C102="","",'Time Series Inputs'!C102)</f>
        <v/>
      </c>
      <c r="E102" s="146">
        <f>IF('Rule Recommendations'!A102="","",'Rule Recommendations'!A102)</f>
        <v/>
      </c>
      <c r="F102" s="146">
        <f>IF($E102="","",IF(ROW($E102)&lt;=FIRST_PERMITTED_TRADE_DATE,0,'Apply Constraints'!$E102))</f>
        <v/>
      </c>
      <c r="G102" s="146">
        <f>IF(F102="","",IF(ABS($F102)&gt;MAXIMUM_PERMITTED_LEVERAGE, MAXIMUM_PERMITTED_LEVERAGE*SIGN($F102),$F102))</f>
        <v/>
      </c>
      <c r="H102" s="146">
        <f>IF(G102="","",MAX($G102,-ABS(MAXIMUM_PERMITTED_SHORT_POSITION)))</f>
        <v/>
      </c>
      <c r="I102" s="86">
        <f>IF(C102="","",IF(I101="Triggered","Triggered",IF((C102-C101)/C101*H101&lt;-TRAILING_STOP_LOSS_MAXIMUM_DAILY_LOSS,"Triggered","Inactive")))</f>
        <v/>
      </c>
      <c r="J102" s="146">
        <f>IF(I102="Triggered", 0, H102)</f>
        <v/>
      </c>
    </row>
    <row customHeight="1" ht="15.75" r="103" s="75">
      <c r="A103" s="82">
        <f>IF(J103="","",J103)</f>
        <v/>
      </c>
      <c r="B103" s="80">
        <f>IF('Time Series Inputs'!A103="","",'Time Series Inputs'!A103)</f>
        <v/>
      </c>
      <c r="C103" s="81">
        <f>IF('Time Series Inputs'!B103="","",'Time Series Inputs'!B103)</f>
        <v/>
      </c>
      <c r="D103" s="81">
        <f>IF('Time Series Inputs'!C103="","",'Time Series Inputs'!C103)</f>
        <v/>
      </c>
      <c r="E103" s="146">
        <f>IF('Rule Recommendations'!A103="","",'Rule Recommendations'!A103)</f>
        <v/>
      </c>
      <c r="F103" s="146">
        <f>IF($E103="","",IF(ROW($E103)&lt;=FIRST_PERMITTED_TRADE_DATE,0,'Apply Constraints'!$E103))</f>
        <v/>
      </c>
      <c r="G103" s="146">
        <f>IF(F103="","",IF(ABS($F103)&gt;MAXIMUM_PERMITTED_LEVERAGE, MAXIMUM_PERMITTED_LEVERAGE*SIGN($F103),$F103))</f>
        <v/>
      </c>
      <c r="H103" s="146">
        <f>IF(G103="","",MAX($G103,-ABS(MAXIMUM_PERMITTED_SHORT_POSITION)))</f>
        <v/>
      </c>
      <c r="I103" s="86">
        <f>IF(C103="","",IF(I102="Triggered","Triggered",IF((C103-C102)/C102*H102&lt;-TRAILING_STOP_LOSS_MAXIMUM_DAILY_LOSS,"Triggered","Inactive")))</f>
        <v/>
      </c>
      <c r="J103" s="146">
        <f>IF(I103="Triggered", 0, H103)</f>
        <v/>
      </c>
    </row>
    <row customHeight="1" ht="15.75" r="104" s="75">
      <c r="A104" s="82">
        <f>IF(J104="","",J104)</f>
        <v/>
      </c>
      <c r="B104" s="80">
        <f>IF('Time Series Inputs'!A104="","",'Time Series Inputs'!A104)</f>
        <v/>
      </c>
      <c r="C104" s="81">
        <f>IF('Time Series Inputs'!B104="","",'Time Series Inputs'!B104)</f>
        <v/>
      </c>
      <c r="D104" s="81">
        <f>IF('Time Series Inputs'!C104="","",'Time Series Inputs'!C104)</f>
        <v/>
      </c>
      <c r="E104" s="146">
        <f>IF('Rule Recommendations'!A104="","",'Rule Recommendations'!A104)</f>
        <v/>
      </c>
      <c r="F104" s="146">
        <f>IF($E104="","",IF(ROW($E104)&lt;=FIRST_PERMITTED_TRADE_DATE,0,'Apply Constraints'!$E104))</f>
        <v/>
      </c>
      <c r="G104" s="146">
        <f>IF(F104="","",IF(ABS($F104)&gt;MAXIMUM_PERMITTED_LEVERAGE, MAXIMUM_PERMITTED_LEVERAGE*SIGN($F104),$F104))</f>
        <v/>
      </c>
      <c r="H104" s="146">
        <f>IF(G104="","",MAX($G104,-ABS(MAXIMUM_PERMITTED_SHORT_POSITION)))</f>
        <v/>
      </c>
      <c r="I104" s="86">
        <f>IF(C104="","",IF(I103="Triggered","Triggered",IF((C104-C103)/C103*H103&lt;-TRAILING_STOP_LOSS_MAXIMUM_DAILY_LOSS,"Triggered","Inactive")))</f>
        <v/>
      </c>
      <c r="J104" s="146">
        <f>IF(I104="Triggered", 0, H104)</f>
        <v/>
      </c>
    </row>
    <row customHeight="1" ht="15.75" r="105" s="75">
      <c r="A105" s="82">
        <f>IF(J105="","",J105)</f>
        <v/>
      </c>
      <c r="B105" s="80">
        <f>IF('Time Series Inputs'!A105="","",'Time Series Inputs'!A105)</f>
        <v/>
      </c>
      <c r="C105" s="81">
        <f>IF('Time Series Inputs'!B105="","",'Time Series Inputs'!B105)</f>
        <v/>
      </c>
      <c r="D105" s="81">
        <f>IF('Time Series Inputs'!C105="","",'Time Series Inputs'!C105)</f>
        <v/>
      </c>
      <c r="E105" s="146">
        <f>IF('Rule Recommendations'!A105="","",'Rule Recommendations'!A105)</f>
        <v/>
      </c>
      <c r="F105" s="146">
        <f>IF($E105="","",IF(ROW($E105)&lt;=FIRST_PERMITTED_TRADE_DATE,0,'Apply Constraints'!$E105))</f>
        <v/>
      </c>
      <c r="G105" s="146">
        <f>IF(F105="","",IF(ABS($F105)&gt;MAXIMUM_PERMITTED_LEVERAGE, MAXIMUM_PERMITTED_LEVERAGE*SIGN($F105),$F105))</f>
        <v/>
      </c>
      <c r="H105" s="146">
        <f>IF(G105="","",MAX($G105,-ABS(MAXIMUM_PERMITTED_SHORT_POSITION)))</f>
        <v/>
      </c>
      <c r="I105" s="86">
        <f>IF(C105="","",IF(I104="Triggered","Triggered",IF((C105-C104)/C104*H104&lt;-TRAILING_STOP_LOSS_MAXIMUM_DAILY_LOSS,"Triggered","Inactive")))</f>
        <v/>
      </c>
      <c r="J105" s="146">
        <f>IF(I105="Triggered", 0, H105)</f>
        <v/>
      </c>
    </row>
    <row customHeight="1" ht="15.75" r="106" s="75">
      <c r="A106" s="82">
        <f>IF(J106="","",J106)</f>
        <v/>
      </c>
      <c r="B106" s="80">
        <f>IF('Time Series Inputs'!A106="","",'Time Series Inputs'!A106)</f>
        <v/>
      </c>
      <c r="C106" s="81">
        <f>IF('Time Series Inputs'!B106="","",'Time Series Inputs'!B106)</f>
        <v/>
      </c>
      <c r="D106" s="81">
        <f>IF('Time Series Inputs'!C106="","",'Time Series Inputs'!C106)</f>
        <v/>
      </c>
      <c r="E106" s="146">
        <f>IF('Rule Recommendations'!A106="","",'Rule Recommendations'!A106)</f>
        <v/>
      </c>
      <c r="F106" s="146">
        <f>IF($E106="","",IF(ROW($E106)&lt;=FIRST_PERMITTED_TRADE_DATE,0,'Apply Constraints'!$E106))</f>
        <v/>
      </c>
      <c r="G106" s="146">
        <f>IF(F106="","",IF(ABS($F106)&gt;MAXIMUM_PERMITTED_LEVERAGE, MAXIMUM_PERMITTED_LEVERAGE*SIGN($F106),$F106))</f>
        <v/>
      </c>
      <c r="H106" s="146">
        <f>IF(G106="","",MAX($G106,-ABS(MAXIMUM_PERMITTED_SHORT_POSITION)))</f>
        <v/>
      </c>
      <c r="I106" s="86">
        <f>IF(C106="","",IF(I105="Triggered","Triggered",IF((C106-C105)/C105*H105&lt;-TRAILING_STOP_LOSS_MAXIMUM_DAILY_LOSS,"Triggered","Inactive")))</f>
        <v/>
      </c>
      <c r="J106" s="146">
        <f>IF(I106="Triggered", 0, H106)</f>
        <v/>
      </c>
    </row>
    <row customHeight="1" ht="15.75" r="107" s="75">
      <c r="A107" s="82">
        <f>IF(J107="","",J107)</f>
        <v/>
      </c>
      <c r="B107" s="80">
        <f>IF('Time Series Inputs'!A107="","",'Time Series Inputs'!A107)</f>
        <v/>
      </c>
      <c r="C107" s="81">
        <f>IF('Time Series Inputs'!B107="","",'Time Series Inputs'!B107)</f>
        <v/>
      </c>
      <c r="D107" s="81">
        <f>IF('Time Series Inputs'!C107="","",'Time Series Inputs'!C107)</f>
        <v/>
      </c>
      <c r="E107" s="146">
        <f>IF('Rule Recommendations'!A107="","",'Rule Recommendations'!A107)</f>
        <v/>
      </c>
      <c r="F107" s="146">
        <f>IF($E107="","",IF(ROW($E107)&lt;=FIRST_PERMITTED_TRADE_DATE,0,'Apply Constraints'!$E107))</f>
        <v/>
      </c>
      <c r="G107" s="146">
        <f>IF(F107="","",IF(ABS($F107)&gt;MAXIMUM_PERMITTED_LEVERAGE, MAXIMUM_PERMITTED_LEVERAGE*SIGN($F107),$F107))</f>
        <v/>
      </c>
      <c r="H107" s="146">
        <f>IF(G107="","",MAX($G107,-ABS(MAXIMUM_PERMITTED_SHORT_POSITION)))</f>
        <v/>
      </c>
      <c r="I107" s="86">
        <f>IF(C107="","",IF(I106="Triggered","Triggered",IF((C107-C106)/C106*H106&lt;-TRAILING_STOP_LOSS_MAXIMUM_DAILY_LOSS,"Triggered","Inactive")))</f>
        <v/>
      </c>
      <c r="J107" s="146">
        <f>IF(I107="Triggered", 0, H107)</f>
        <v/>
      </c>
    </row>
    <row customHeight="1" ht="15.75" r="108" s="75">
      <c r="A108" s="82">
        <f>IF(J108="","",J108)</f>
        <v/>
      </c>
      <c r="B108" s="80">
        <f>IF('Time Series Inputs'!A108="","",'Time Series Inputs'!A108)</f>
        <v/>
      </c>
      <c r="C108" s="81">
        <f>IF('Time Series Inputs'!B108="","",'Time Series Inputs'!B108)</f>
        <v/>
      </c>
      <c r="D108" s="81">
        <f>IF('Time Series Inputs'!C108="","",'Time Series Inputs'!C108)</f>
        <v/>
      </c>
      <c r="E108" s="146">
        <f>IF('Rule Recommendations'!A108="","",'Rule Recommendations'!A108)</f>
        <v/>
      </c>
      <c r="F108" s="146">
        <f>IF($E108="","",IF(ROW($E108)&lt;=FIRST_PERMITTED_TRADE_DATE,0,'Apply Constraints'!$E108))</f>
        <v/>
      </c>
      <c r="G108" s="146">
        <f>IF(F108="","",IF(ABS($F108)&gt;MAXIMUM_PERMITTED_LEVERAGE, MAXIMUM_PERMITTED_LEVERAGE*SIGN($F108),$F108))</f>
        <v/>
      </c>
      <c r="H108" s="146">
        <f>IF(G108="","",MAX($G108,-ABS(MAXIMUM_PERMITTED_SHORT_POSITION)))</f>
        <v/>
      </c>
      <c r="I108" s="86">
        <f>IF(C108="","",IF(I107="Triggered","Triggered",IF((C108-C107)/C107*H107&lt;-TRAILING_STOP_LOSS_MAXIMUM_DAILY_LOSS,"Triggered","Inactive")))</f>
        <v/>
      </c>
      <c r="J108" s="146">
        <f>IF(I108="Triggered", 0, H108)</f>
        <v/>
      </c>
    </row>
    <row customHeight="1" ht="15.75" r="109" s="75">
      <c r="A109" s="82">
        <f>IF(J109="","",J109)</f>
        <v/>
      </c>
      <c r="B109" s="80">
        <f>IF('Time Series Inputs'!A109="","",'Time Series Inputs'!A109)</f>
        <v/>
      </c>
      <c r="C109" s="81">
        <f>IF('Time Series Inputs'!B109="","",'Time Series Inputs'!B109)</f>
        <v/>
      </c>
      <c r="D109" s="81">
        <f>IF('Time Series Inputs'!C109="","",'Time Series Inputs'!C109)</f>
        <v/>
      </c>
      <c r="E109" s="146">
        <f>IF('Rule Recommendations'!A109="","",'Rule Recommendations'!A109)</f>
        <v/>
      </c>
      <c r="F109" s="146">
        <f>IF($E109="","",IF(ROW($E109)&lt;=FIRST_PERMITTED_TRADE_DATE,0,'Apply Constraints'!$E109))</f>
        <v/>
      </c>
      <c r="G109" s="146">
        <f>IF(F109="","",IF(ABS($F109)&gt;MAXIMUM_PERMITTED_LEVERAGE, MAXIMUM_PERMITTED_LEVERAGE*SIGN($F109),$F109))</f>
        <v/>
      </c>
      <c r="H109" s="146">
        <f>IF(G109="","",MAX($G109,-ABS(MAXIMUM_PERMITTED_SHORT_POSITION)))</f>
        <v/>
      </c>
      <c r="I109" s="86">
        <f>IF(C109="","",IF(I108="Triggered","Triggered",IF((C109-C108)/C108*H108&lt;-TRAILING_STOP_LOSS_MAXIMUM_DAILY_LOSS,"Triggered","Inactive")))</f>
        <v/>
      </c>
      <c r="J109" s="146">
        <f>IF(I109="Triggered", 0, H109)</f>
        <v/>
      </c>
    </row>
    <row customHeight="1" ht="15.75" r="110" s="75">
      <c r="A110" s="82">
        <f>IF(J110="","",J110)</f>
        <v/>
      </c>
      <c r="B110" s="80">
        <f>IF('Time Series Inputs'!A110="","",'Time Series Inputs'!A110)</f>
        <v/>
      </c>
      <c r="C110" s="81">
        <f>IF('Time Series Inputs'!B110="","",'Time Series Inputs'!B110)</f>
        <v/>
      </c>
      <c r="D110" s="81">
        <f>IF('Time Series Inputs'!C110="","",'Time Series Inputs'!C110)</f>
        <v/>
      </c>
      <c r="E110" s="146">
        <f>IF('Rule Recommendations'!A110="","",'Rule Recommendations'!A110)</f>
        <v/>
      </c>
      <c r="F110" s="146">
        <f>IF($E110="","",IF(ROW($E110)&lt;=FIRST_PERMITTED_TRADE_DATE,0,'Apply Constraints'!$E110))</f>
        <v/>
      </c>
      <c r="G110" s="146">
        <f>IF(F110="","",IF(ABS($F110)&gt;MAXIMUM_PERMITTED_LEVERAGE, MAXIMUM_PERMITTED_LEVERAGE*SIGN($F110),$F110))</f>
        <v/>
      </c>
      <c r="H110" s="146">
        <f>IF(G110="","",MAX($G110,-ABS(MAXIMUM_PERMITTED_SHORT_POSITION)))</f>
        <v/>
      </c>
      <c r="I110" s="86">
        <f>IF(C110="","",IF(I109="Triggered","Triggered",IF((C110-C109)/C109*H109&lt;-TRAILING_STOP_LOSS_MAXIMUM_DAILY_LOSS,"Triggered","Inactive")))</f>
        <v/>
      </c>
      <c r="J110" s="146">
        <f>IF(I110="Triggered", 0, H110)</f>
        <v/>
      </c>
    </row>
    <row customHeight="1" ht="15.75" r="111" s="75">
      <c r="A111" s="82">
        <f>IF(J111="","",J111)</f>
        <v/>
      </c>
      <c r="B111" s="80">
        <f>IF('Time Series Inputs'!A111="","",'Time Series Inputs'!A111)</f>
        <v/>
      </c>
      <c r="C111" s="81">
        <f>IF('Time Series Inputs'!B111="","",'Time Series Inputs'!B111)</f>
        <v/>
      </c>
      <c r="D111" s="81">
        <f>IF('Time Series Inputs'!C111="","",'Time Series Inputs'!C111)</f>
        <v/>
      </c>
      <c r="E111" s="146">
        <f>IF('Rule Recommendations'!A111="","",'Rule Recommendations'!A111)</f>
        <v/>
      </c>
      <c r="F111" s="146">
        <f>IF($E111="","",IF(ROW($E111)&lt;=FIRST_PERMITTED_TRADE_DATE,0,'Apply Constraints'!$E111))</f>
        <v/>
      </c>
      <c r="G111" s="146">
        <f>IF(F111="","",IF(ABS($F111)&gt;MAXIMUM_PERMITTED_LEVERAGE, MAXIMUM_PERMITTED_LEVERAGE*SIGN($F111),$F111))</f>
        <v/>
      </c>
      <c r="H111" s="146">
        <f>IF(G111="","",MAX($G111,-ABS(MAXIMUM_PERMITTED_SHORT_POSITION)))</f>
        <v/>
      </c>
      <c r="I111" s="86">
        <f>IF(C111="","",IF(I110="Triggered","Triggered",IF((C111-C110)/C110*H110&lt;-TRAILING_STOP_LOSS_MAXIMUM_DAILY_LOSS,"Triggered","Inactive")))</f>
        <v/>
      </c>
      <c r="J111" s="146">
        <f>IF(I111="Triggered", 0, H111)</f>
        <v/>
      </c>
    </row>
    <row customHeight="1" ht="15.75" r="112" s="75">
      <c r="A112" s="82">
        <f>IF(J112="","",J112)</f>
        <v/>
      </c>
      <c r="B112" s="80">
        <f>IF('Time Series Inputs'!A112="","",'Time Series Inputs'!A112)</f>
        <v/>
      </c>
      <c r="C112" s="81">
        <f>IF('Time Series Inputs'!B112="","",'Time Series Inputs'!B112)</f>
        <v/>
      </c>
      <c r="D112" s="81">
        <f>IF('Time Series Inputs'!C112="","",'Time Series Inputs'!C112)</f>
        <v/>
      </c>
      <c r="E112" s="146">
        <f>IF('Rule Recommendations'!A112="","",'Rule Recommendations'!A112)</f>
        <v/>
      </c>
      <c r="F112" s="146">
        <f>IF($E112="","",IF(ROW($E112)&lt;=FIRST_PERMITTED_TRADE_DATE,0,'Apply Constraints'!$E112))</f>
        <v/>
      </c>
      <c r="G112" s="146">
        <f>IF(F112="","",IF(ABS($F112)&gt;MAXIMUM_PERMITTED_LEVERAGE, MAXIMUM_PERMITTED_LEVERAGE*SIGN($F112),$F112))</f>
        <v/>
      </c>
      <c r="H112" s="146">
        <f>IF(G112="","",MAX($G112,-ABS(MAXIMUM_PERMITTED_SHORT_POSITION)))</f>
        <v/>
      </c>
      <c r="I112" s="86">
        <f>IF(C112="","",IF(I111="Triggered","Triggered",IF((C112-C111)/C111*H111&lt;-TRAILING_STOP_LOSS_MAXIMUM_DAILY_LOSS,"Triggered","Inactive")))</f>
        <v/>
      </c>
      <c r="J112" s="146">
        <f>IF(I112="Triggered", 0, H112)</f>
        <v/>
      </c>
    </row>
    <row customHeight="1" ht="15.75" r="113" s="75">
      <c r="A113" s="82">
        <f>IF(J113="","",J113)</f>
        <v/>
      </c>
      <c r="B113" s="80">
        <f>IF('Time Series Inputs'!A113="","",'Time Series Inputs'!A113)</f>
        <v/>
      </c>
      <c r="C113" s="81">
        <f>IF('Time Series Inputs'!B113="","",'Time Series Inputs'!B113)</f>
        <v/>
      </c>
      <c r="D113" s="81">
        <f>IF('Time Series Inputs'!C113="","",'Time Series Inputs'!C113)</f>
        <v/>
      </c>
      <c r="E113" s="146">
        <f>IF('Rule Recommendations'!A113="","",'Rule Recommendations'!A113)</f>
        <v/>
      </c>
      <c r="F113" s="146">
        <f>IF($E113="","",IF(ROW($E113)&lt;=FIRST_PERMITTED_TRADE_DATE,0,'Apply Constraints'!$E113))</f>
        <v/>
      </c>
      <c r="G113" s="146">
        <f>IF(F113="","",IF(ABS($F113)&gt;MAXIMUM_PERMITTED_LEVERAGE, MAXIMUM_PERMITTED_LEVERAGE*SIGN($F113),$F113))</f>
        <v/>
      </c>
      <c r="H113" s="146">
        <f>IF(G113="","",MAX($G113,-ABS(MAXIMUM_PERMITTED_SHORT_POSITION)))</f>
        <v/>
      </c>
      <c r="I113" s="86">
        <f>IF(C113="","",IF(I112="Triggered","Triggered",IF((C113-C112)/C112*H112&lt;-TRAILING_STOP_LOSS_MAXIMUM_DAILY_LOSS,"Triggered","Inactive")))</f>
        <v/>
      </c>
      <c r="J113" s="146">
        <f>IF(I113="Triggered", 0, H113)</f>
        <v/>
      </c>
    </row>
    <row customHeight="1" ht="15.75" r="114" s="75">
      <c r="A114" s="82">
        <f>IF(J114="","",J114)</f>
        <v/>
      </c>
      <c r="B114" s="80">
        <f>IF('Time Series Inputs'!A114="","",'Time Series Inputs'!A114)</f>
        <v/>
      </c>
      <c r="C114" s="81">
        <f>IF('Time Series Inputs'!B114="","",'Time Series Inputs'!B114)</f>
        <v/>
      </c>
      <c r="D114" s="81">
        <f>IF('Time Series Inputs'!C114="","",'Time Series Inputs'!C114)</f>
        <v/>
      </c>
      <c r="E114" s="146">
        <f>IF('Rule Recommendations'!A114="","",'Rule Recommendations'!A114)</f>
        <v/>
      </c>
      <c r="F114" s="146">
        <f>IF($E114="","",IF(ROW($E114)&lt;=FIRST_PERMITTED_TRADE_DATE,0,'Apply Constraints'!$E114))</f>
        <v/>
      </c>
      <c r="G114" s="146">
        <f>IF(F114="","",IF(ABS($F114)&gt;MAXIMUM_PERMITTED_LEVERAGE, MAXIMUM_PERMITTED_LEVERAGE*SIGN($F114),$F114))</f>
        <v/>
      </c>
      <c r="H114" s="146">
        <f>IF(G114="","",MAX($G114,-ABS(MAXIMUM_PERMITTED_SHORT_POSITION)))</f>
        <v/>
      </c>
      <c r="I114" s="86">
        <f>IF(C114="","",IF(I113="Triggered","Triggered",IF((C114-C113)/C113*H113&lt;-TRAILING_STOP_LOSS_MAXIMUM_DAILY_LOSS,"Triggered","Inactive")))</f>
        <v/>
      </c>
      <c r="J114" s="146">
        <f>IF(I114="Triggered", 0, H114)</f>
        <v/>
      </c>
    </row>
    <row customHeight="1" ht="15.75" r="115" s="75">
      <c r="A115" s="82">
        <f>IF(J115="","",J115)</f>
        <v/>
      </c>
      <c r="B115" s="80">
        <f>IF('Time Series Inputs'!A115="","",'Time Series Inputs'!A115)</f>
        <v/>
      </c>
      <c r="C115" s="81">
        <f>IF('Time Series Inputs'!B115="","",'Time Series Inputs'!B115)</f>
        <v/>
      </c>
      <c r="D115" s="81">
        <f>IF('Time Series Inputs'!C115="","",'Time Series Inputs'!C115)</f>
        <v/>
      </c>
      <c r="E115" s="146">
        <f>IF('Rule Recommendations'!A115="","",'Rule Recommendations'!A115)</f>
        <v/>
      </c>
      <c r="F115" s="146">
        <f>IF($E115="","",IF(ROW($E115)&lt;=FIRST_PERMITTED_TRADE_DATE,0,'Apply Constraints'!$E115))</f>
        <v/>
      </c>
      <c r="G115" s="146">
        <f>IF(F115="","",IF(ABS($F115)&gt;MAXIMUM_PERMITTED_LEVERAGE, MAXIMUM_PERMITTED_LEVERAGE*SIGN($F115),$F115))</f>
        <v/>
      </c>
      <c r="H115" s="146">
        <f>IF(G115="","",MAX($G115,-ABS(MAXIMUM_PERMITTED_SHORT_POSITION)))</f>
        <v/>
      </c>
      <c r="I115" s="86">
        <f>IF(C115="","",IF(I114="Triggered","Triggered",IF((C115-C114)/C114*H114&lt;-TRAILING_STOP_LOSS_MAXIMUM_DAILY_LOSS,"Triggered","Inactive")))</f>
        <v/>
      </c>
      <c r="J115" s="146">
        <f>IF(I115="Triggered", 0, H115)</f>
        <v/>
      </c>
    </row>
    <row customHeight="1" ht="15.75" r="116" s="75">
      <c r="A116" s="82">
        <f>IF(J116="","",J116)</f>
        <v/>
      </c>
      <c r="B116" s="80">
        <f>IF('Time Series Inputs'!A116="","",'Time Series Inputs'!A116)</f>
        <v/>
      </c>
      <c r="C116" s="81">
        <f>IF('Time Series Inputs'!B116="","",'Time Series Inputs'!B116)</f>
        <v/>
      </c>
      <c r="D116" s="81">
        <f>IF('Time Series Inputs'!C116="","",'Time Series Inputs'!C116)</f>
        <v/>
      </c>
      <c r="E116" s="146">
        <f>IF('Rule Recommendations'!A116="","",'Rule Recommendations'!A116)</f>
        <v/>
      </c>
      <c r="F116" s="146">
        <f>IF($E116="","",IF(ROW($E116)&lt;=FIRST_PERMITTED_TRADE_DATE,0,'Apply Constraints'!$E116))</f>
        <v/>
      </c>
      <c r="G116" s="146">
        <f>IF(F116="","",IF(ABS($F116)&gt;MAXIMUM_PERMITTED_LEVERAGE, MAXIMUM_PERMITTED_LEVERAGE*SIGN($F116),$F116))</f>
        <v/>
      </c>
      <c r="H116" s="146">
        <f>IF(G116="","",MAX($G116,-ABS(MAXIMUM_PERMITTED_SHORT_POSITION)))</f>
        <v/>
      </c>
      <c r="I116" s="86">
        <f>IF(C116="","",IF(I115="Triggered","Triggered",IF((C116-C115)/C115*H115&lt;-TRAILING_STOP_LOSS_MAXIMUM_DAILY_LOSS,"Triggered","Inactive")))</f>
        <v/>
      </c>
      <c r="J116" s="146">
        <f>IF(I116="Triggered", 0, H116)</f>
        <v/>
      </c>
    </row>
    <row customHeight="1" ht="15.75" r="117" s="75">
      <c r="A117" s="82">
        <f>IF(J117="","",J117)</f>
        <v/>
      </c>
      <c r="B117" s="80">
        <f>IF('Time Series Inputs'!A117="","",'Time Series Inputs'!A117)</f>
        <v/>
      </c>
      <c r="C117" s="81">
        <f>IF('Time Series Inputs'!B117="","",'Time Series Inputs'!B117)</f>
        <v/>
      </c>
      <c r="D117" s="81">
        <f>IF('Time Series Inputs'!C117="","",'Time Series Inputs'!C117)</f>
        <v/>
      </c>
      <c r="E117" s="146">
        <f>IF('Rule Recommendations'!A117="","",'Rule Recommendations'!A117)</f>
        <v/>
      </c>
      <c r="F117" s="146">
        <f>IF($E117="","",IF(ROW($E117)&lt;=FIRST_PERMITTED_TRADE_DATE,0,'Apply Constraints'!$E117))</f>
        <v/>
      </c>
      <c r="G117" s="146">
        <f>IF(F117="","",IF(ABS($F117)&gt;MAXIMUM_PERMITTED_LEVERAGE, MAXIMUM_PERMITTED_LEVERAGE*SIGN($F117),$F117))</f>
        <v/>
      </c>
      <c r="H117" s="146">
        <f>IF(G117="","",MAX($G117,-ABS(MAXIMUM_PERMITTED_SHORT_POSITION)))</f>
        <v/>
      </c>
      <c r="I117" s="86">
        <f>IF(C117="","",IF(I116="Triggered","Triggered",IF((C117-C116)/C116*H116&lt;-TRAILING_STOP_LOSS_MAXIMUM_DAILY_LOSS,"Triggered","Inactive")))</f>
        <v/>
      </c>
      <c r="J117" s="146">
        <f>IF(I117="Triggered", 0, H117)</f>
        <v/>
      </c>
    </row>
    <row customHeight="1" ht="15.75" r="118" s="75">
      <c r="A118" s="82">
        <f>IF(J118="","",J118)</f>
        <v/>
      </c>
      <c r="B118" s="80">
        <f>IF('Time Series Inputs'!A118="","",'Time Series Inputs'!A118)</f>
        <v/>
      </c>
      <c r="C118" s="81">
        <f>IF('Time Series Inputs'!B118="","",'Time Series Inputs'!B118)</f>
        <v/>
      </c>
      <c r="D118" s="81">
        <f>IF('Time Series Inputs'!C118="","",'Time Series Inputs'!C118)</f>
        <v/>
      </c>
      <c r="E118" s="146">
        <f>IF('Rule Recommendations'!A118="","",'Rule Recommendations'!A118)</f>
        <v/>
      </c>
      <c r="F118" s="146">
        <f>IF($E118="","",IF(ROW($E118)&lt;=FIRST_PERMITTED_TRADE_DATE,0,'Apply Constraints'!$E118))</f>
        <v/>
      </c>
      <c r="G118" s="146">
        <f>IF(F118="","",IF(ABS($F118)&gt;MAXIMUM_PERMITTED_LEVERAGE, MAXIMUM_PERMITTED_LEVERAGE*SIGN($F118),$F118))</f>
        <v/>
      </c>
      <c r="H118" s="146">
        <f>IF(G118="","",MAX($G118,-ABS(MAXIMUM_PERMITTED_SHORT_POSITION)))</f>
        <v/>
      </c>
      <c r="I118" s="86">
        <f>IF(C118="","",IF(I117="Triggered","Triggered",IF((C118-C117)/C117*H117&lt;-TRAILING_STOP_LOSS_MAXIMUM_DAILY_LOSS,"Triggered","Inactive")))</f>
        <v/>
      </c>
      <c r="J118" s="146">
        <f>IF(I118="Triggered", 0, H118)</f>
        <v/>
      </c>
    </row>
    <row customHeight="1" ht="15.75" r="119" s="75">
      <c r="A119" s="82">
        <f>IF(J119="","",J119)</f>
        <v/>
      </c>
      <c r="B119" s="80">
        <f>IF('Time Series Inputs'!A119="","",'Time Series Inputs'!A119)</f>
        <v/>
      </c>
      <c r="C119" s="81">
        <f>IF('Time Series Inputs'!B119="","",'Time Series Inputs'!B119)</f>
        <v/>
      </c>
      <c r="D119" s="81">
        <f>IF('Time Series Inputs'!C119="","",'Time Series Inputs'!C119)</f>
        <v/>
      </c>
      <c r="E119" s="146">
        <f>IF('Rule Recommendations'!A119="","",'Rule Recommendations'!A119)</f>
        <v/>
      </c>
      <c r="F119" s="146">
        <f>IF($E119="","",IF(ROW($E119)&lt;=FIRST_PERMITTED_TRADE_DATE,0,'Apply Constraints'!$E119))</f>
        <v/>
      </c>
      <c r="G119" s="146">
        <f>IF(F119="","",IF(ABS($F119)&gt;MAXIMUM_PERMITTED_LEVERAGE, MAXIMUM_PERMITTED_LEVERAGE*SIGN($F119),$F119))</f>
        <v/>
      </c>
      <c r="H119" s="146">
        <f>IF(G119="","",MAX($G119,-ABS(MAXIMUM_PERMITTED_SHORT_POSITION)))</f>
        <v/>
      </c>
      <c r="I119" s="86">
        <f>IF(C119="","",IF(I118="Triggered","Triggered",IF((C119-C118)/C118*H118&lt;-TRAILING_STOP_LOSS_MAXIMUM_DAILY_LOSS,"Triggered","Inactive")))</f>
        <v/>
      </c>
      <c r="J119" s="146">
        <f>IF(I119="Triggered", 0, H119)</f>
        <v/>
      </c>
    </row>
    <row customHeight="1" ht="15.75" r="120" s="75">
      <c r="A120" s="82">
        <f>IF(J120="","",J120)</f>
        <v/>
      </c>
      <c r="B120" s="80">
        <f>IF('Time Series Inputs'!A120="","",'Time Series Inputs'!A120)</f>
        <v/>
      </c>
      <c r="C120" s="81">
        <f>IF('Time Series Inputs'!B120="","",'Time Series Inputs'!B120)</f>
        <v/>
      </c>
      <c r="D120" s="81">
        <f>IF('Time Series Inputs'!C120="","",'Time Series Inputs'!C120)</f>
        <v/>
      </c>
      <c r="E120" s="146">
        <f>IF('Rule Recommendations'!A120="","",'Rule Recommendations'!A120)</f>
        <v/>
      </c>
      <c r="F120" s="146">
        <f>IF($E120="","",IF(ROW($E120)&lt;=FIRST_PERMITTED_TRADE_DATE,0,'Apply Constraints'!$E120))</f>
        <v/>
      </c>
      <c r="G120" s="146">
        <f>IF(F120="","",IF(ABS($F120)&gt;MAXIMUM_PERMITTED_LEVERAGE, MAXIMUM_PERMITTED_LEVERAGE*SIGN($F120),$F120))</f>
        <v/>
      </c>
      <c r="H120" s="146">
        <f>IF(G120="","",MAX($G120,-ABS(MAXIMUM_PERMITTED_SHORT_POSITION)))</f>
        <v/>
      </c>
      <c r="I120" s="86">
        <f>IF(C120="","",IF(I119="Triggered","Triggered",IF((C120-C119)/C119*H119&lt;-TRAILING_STOP_LOSS_MAXIMUM_DAILY_LOSS,"Triggered","Inactive")))</f>
        <v/>
      </c>
      <c r="J120" s="146">
        <f>IF(I120="Triggered", 0, H120)</f>
        <v/>
      </c>
    </row>
    <row customHeight="1" ht="15.75" r="121" s="75">
      <c r="A121" s="82">
        <f>IF(J121="","",J121)</f>
        <v/>
      </c>
      <c r="B121" s="80">
        <f>IF('Time Series Inputs'!A121="","",'Time Series Inputs'!A121)</f>
        <v/>
      </c>
      <c r="C121" s="81">
        <f>IF('Time Series Inputs'!B121="","",'Time Series Inputs'!B121)</f>
        <v/>
      </c>
      <c r="D121" s="81">
        <f>IF('Time Series Inputs'!C121="","",'Time Series Inputs'!C121)</f>
        <v/>
      </c>
      <c r="E121" s="146">
        <f>IF('Rule Recommendations'!A121="","",'Rule Recommendations'!A121)</f>
        <v/>
      </c>
      <c r="F121" s="146">
        <f>IF($E121="","",IF(ROW($E121)&lt;=FIRST_PERMITTED_TRADE_DATE,0,'Apply Constraints'!$E121))</f>
        <v/>
      </c>
      <c r="G121" s="146">
        <f>IF(F121="","",IF(ABS($F121)&gt;MAXIMUM_PERMITTED_LEVERAGE, MAXIMUM_PERMITTED_LEVERAGE*SIGN($F121),$F121))</f>
        <v/>
      </c>
      <c r="H121" s="146">
        <f>IF(G121="","",MAX($G121,-ABS(MAXIMUM_PERMITTED_SHORT_POSITION)))</f>
        <v/>
      </c>
      <c r="I121" s="86">
        <f>IF(C121="","",IF(I120="Triggered","Triggered",IF((C121-C120)/C120*H120&lt;-TRAILING_STOP_LOSS_MAXIMUM_DAILY_LOSS,"Triggered","Inactive")))</f>
        <v/>
      </c>
      <c r="J121" s="146">
        <f>IF(I121="Triggered", 0, H121)</f>
        <v/>
      </c>
    </row>
    <row customHeight="1" ht="15.75" r="122" s="75">
      <c r="A122" s="82">
        <f>IF(J122="","",J122)</f>
        <v/>
      </c>
      <c r="B122" s="80">
        <f>IF('Time Series Inputs'!A122="","",'Time Series Inputs'!A122)</f>
        <v/>
      </c>
      <c r="C122" s="81">
        <f>IF('Time Series Inputs'!B122="","",'Time Series Inputs'!B122)</f>
        <v/>
      </c>
      <c r="D122" s="81">
        <f>IF('Time Series Inputs'!C122="","",'Time Series Inputs'!C122)</f>
        <v/>
      </c>
      <c r="E122" s="146">
        <f>IF('Rule Recommendations'!A122="","",'Rule Recommendations'!A122)</f>
        <v/>
      </c>
      <c r="F122" s="146">
        <f>IF($E122="","",IF(ROW($E122)&lt;=FIRST_PERMITTED_TRADE_DATE,0,'Apply Constraints'!$E122))</f>
        <v/>
      </c>
      <c r="G122" s="146">
        <f>IF(F122="","",IF(ABS($F122)&gt;MAXIMUM_PERMITTED_LEVERAGE, MAXIMUM_PERMITTED_LEVERAGE*SIGN($F122),$F122))</f>
        <v/>
      </c>
      <c r="H122" s="146">
        <f>IF(G122="","",MAX($G122,-ABS(MAXIMUM_PERMITTED_SHORT_POSITION)))</f>
        <v/>
      </c>
      <c r="I122" s="86">
        <f>IF(C122="","",IF(I121="Triggered","Triggered",IF((C122-C121)/C121*H121&lt;-TRAILING_STOP_LOSS_MAXIMUM_DAILY_LOSS,"Triggered","Inactive")))</f>
        <v/>
      </c>
      <c r="J122" s="146">
        <f>IF(I122="Triggered", 0, H122)</f>
        <v/>
      </c>
    </row>
    <row customHeight="1" ht="15.75" r="123" s="75">
      <c r="A123" s="82">
        <f>IF(J123="","",J123)</f>
        <v/>
      </c>
      <c r="B123" s="80">
        <f>IF('Time Series Inputs'!A123="","",'Time Series Inputs'!A123)</f>
        <v/>
      </c>
      <c r="C123" s="81">
        <f>IF('Time Series Inputs'!B123="","",'Time Series Inputs'!B123)</f>
        <v/>
      </c>
      <c r="D123" s="81">
        <f>IF('Time Series Inputs'!C123="","",'Time Series Inputs'!C123)</f>
        <v/>
      </c>
      <c r="E123" s="146">
        <f>IF('Rule Recommendations'!A123="","",'Rule Recommendations'!A123)</f>
        <v/>
      </c>
      <c r="F123" s="146">
        <f>IF($E123="","",IF(ROW($E123)&lt;=FIRST_PERMITTED_TRADE_DATE,0,'Apply Constraints'!$E123))</f>
        <v/>
      </c>
      <c r="G123" s="146">
        <f>IF(F123="","",IF(ABS($F123)&gt;MAXIMUM_PERMITTED_LEVERAGE, MAXIMUM_PERMITTED_LEVERAGE*SIGN($F123),$F123))</f>
        <v/>
      </c>
      <c r="H123" s="146">
        <f>IF(G123="","",MAX($G123,-ABS(MAXIMUM_PERMITTED_SHORT_POSITION)))</f>
        <v/>
      </c>
      <c r="I123" s="86">
        <f>IF(C123="","",IF(I122="Triggered","Triggered",IF((C123-C122)/C122*H122&lt;-TRAILING_STOP_LOSS_MAXIMUM_DAILY_LOSS,"Triggered","Inactive")))</f>
        <v/>
      </c>
      <c r="J123" s="146">
        <f>IF(I123="Triggered", 0, H123)</f>
        <v/>
      </c>
    </row>
    <row customHeight="1" ht="15.75" r="124" s="75">
      <c r="A124" s="82">
        <f>IF(J124="","",J124)</f>
        <v/>
      </c>
      <c r="B124" s="80">
        <f>IF('Time Series Inputs'!A124="","",'Time Series Inputs'!A124)</f>
        <v/>
      </c>
      <c r="C124" s="81">
        <f>IF('Time Series Inputs'!B124="","",'Time Series Inputs'!B124)</f>
        <v/>
      </c>
      <c r="D124" s="81">
        <f>IF('Time Series Inputs'!C124="","",'Time Series Inputs'!C124)</f>
        <v/>
      </c>
      <c r="E124" s="146">
        <f>IF('Rule Recommendations'!A124="","",'Rule Recommendations'!A124)</f>
        <v/>
      </c>
      <c r="F124" s="146">
        <f>IF($E124="","",IF(ROW($E124)&lt;=FIRST_PERMITTED_TRADE_DATE,0,'Apply Constraints'!$E124))</f>
        <v/>
      </c>
      <c r="G124" s="146">
        <f>IF(F124="","",IF(ABS($F124)&gt;MAXIMUM_PERMITTED_LEVERAGE, MAXIMUM_PERMITTED_LEVERAGE*SIGN($F124),$F124))</f>
        <v/>
      </c>
      <c r="H124" s="146">
        <f>IF(G124="","",MAX($G124,-ABS(MAXIMUM_PERMITTED_SHORT_POSITION)))</f>
        <v/>
      </c>
      <c r="I124" s="86">
        <f>IF(C124="","",IF(I123="Triggered","Triggered",IF((C124-C123)/C123*H123&lt;-TRAILING_STOP_LOSS_MAXIMUM_DAILY_LOSS,"Triggered","Inactive")))</f>
        <v/>
      </c>
      <c r="J124" s="146">
        <f>IF(I124="Triggered", 0, H124)</f>
        <v/>
      </c>
    </row>
    <row customHeight="1" ht="15.75" r="125" s="75">
      <c r="A125" s="82">
        <f>IF(J125="","",J125)</f>
        <v/>
      </c>
      <c r="B125" s="80">
        <f>IF('Time Series Inputs'!A125="","",'Time Series Inputs'!A125)</f>
        <v/>
      </c>
      <c r="C125" s="81">
        <f>IF('Time Series Inputs'!B125="","",'Time Series Inputs'!B125)</f>
        <v/>
      </c>
      <c r="D125" s="81">
        <f>IF('Time Series Inputs'!C125="","",'Time Series Inputs'!C125)</f>
        <v/>
      </c>
      <c r="E125" s="146">
        <f>IF('Rule Recommendations'!A125="","",'Rule Recommendations'!A125)</f>
        <v/>
      </c>
      <c r="F125" s="146">
        <f>IF($E125="","",IF(ROW($E125)&lt;=FIRST_PERMITTED_TRADE_DATE,0,'Apply Constraints'!$E125))</f>
        <v/>
      </c>
      <c r="G125" s="146">
        <f>IF(F125="","",IF(ABS($F125)&gt;MAXIMUM_PERMITTED_LEVERAGE, MAXIMUM_PERMITTED_LEVERAGE*SIGN($F125),$F125))</f>
        <v/>
      </c>
      <c r="H125" s="146">
        <f>IF(G125="","",MAX($G125,-ABS(MAXIMUM_PERMITTED_SHORT_POSITION)))</f>
        <v/>
      </c>
      <c r="I125" s="86">
        <f>IF(C125="","",IF(I124="Triggered","Triggered",IF((C125-C124)/C124*H124&lt;-TRAILING_STOP_LOSS_MAXIMUM_DAILY_LOSS,"Triggered","Inactive")))</f>
        <v/>
      </c>
      <c r="J125" s="146">
        <f>IF(I125="Triggered", 0, H125)</f>
        <v/>
      </c>
    </row>
    <row customHeight="1" ht="15.75" r="126" s="75">
      <c r="A126" s="82">
        <f>IF(J126="","",J126)</f>
        <v/>
      </c>
      <c r="B126" s="80">
        <f>IF('Time Series Inputs'!A126="","",'Time Series Inputs'!A126)</f>
        <v/>
      </c>
      <c r="C126" s="81">
        <f>IF('Time Series Inputs'!B126="","",'Time Series Inputs'!B126)</f>
        <v/>
      </c>
      <c r="D126" s="81">
        <f>IF('Time Series Inputs'!C126="","",'Time Series Inputs'!C126)</f>
        <v/>
      </c>
      <c r="E126" s="146">
        <f>IF('Rule Recommendations'!A126="","",'Rule Recommendations'!A126)</f>
        <v/>
      </c>
      <c r="F126" s="146">
        <f>IF($E126="","",IF(ROW($E126)&lt;=FIRST_PERMITTED_TRADE_DATE,0,'Apply Constraints'!$E126))</f>
        <v/>
      </c>
      <c r="G126" s="146">
        <f>IF(F126="","",IF(ABS($F126)&gt;MAXIMUM_PERMITTED_LEVERAGE, MAXIMUM_PERMITTED_LEVERAGE*SIGN($F126),$F126))</f>
        <v/>
      </c>
      <c r="H126" s="146">
        <f>IF(G126="","",MAX($G126,-ABS(MAXIMUM_PERMITTED_SHORT_POSITION)))</f>
        <v/>
      </c>
      <c r="I126" s="86">
        <f>IF(C126="","",IF(I125="Triggered","Triggered",IF((C126-C125)/C125*H125&lt;-TRAILING_STOP_LOSS_MAXIMUM_DAILY_LOSS,"Triggered","Inactive")))</f>
        <v/>
      </c>
      <c r="J126" s="146">
        <f>IF(I126="Triggered", 0, H126)</f>
        <v/>
      </c>
    </row>
    <row customHeight="1" ht="15.75" r="127" s="75">
      <c r="A127" s="82">
        <f>IF(J127="","",J127)</f>
        <v/>
      </c>
      <c r="B127" s="80">
        <f>IF('Time Series Inputs'!A127="","",'Time Series Inputs'!A127)</f>
        <v/>
      </c>
      <c r="C127" s="81">
        <f>IF('Time Series Inputs'!B127="","",'Time Series Inputs'!B127)</f>
        <v/>
      </c>
      <c r="D127" s="81">
        <f>IF('Time Series Inputs'!C127="","",'Time Series Inputs'!C127)</f>
        <v/>
      </c>
      <c r="E127" s="146">
        <f>IF('Rule Recommendations'!A127="","",'Rule Recommendations'!A127)</f>
        <v/>
      </c>
      <c r="F127" s="146">
        <f>IF($E127="","",IF(ROW($E127)&lt;=FIRST_PERMITTED_TRADE_DATE,0,'Apply Constraints'!$E127))</f>
        <v/>
      </c>
      <c r="G127" s="146">
        <f>IF(F127="","",IF(ABS($F127)&gt;MAXIMUM_PERMITTED_LEVERAGE, MAXIMUM_PERMITTED_LEVERAGE*SIGN($F127),$F127))</f>
        <v/>
      </c>
      <c r="H127" s="146">
        <f>IF(G127="","",MAX($G127,-ABS(MAXIMUM_PERMITTED_SHORT_POSITION)))</f>
        <v/>
      </c>
      <c r="I127" s="86">
        <f>IF(C127="","",IF(I126="Triggered","Triggered",IF((C127-C126)/C126*H126&lt;-TRAILING_STOP_LOSS_MAXIMUM_DAILY_LOSS,"Triggered","Inactive")))</f>
        <v/>
      </c>
      <c r="J127" s="146">
        <f>IF(I127="Triggered", 0, H127)</f>
        <v/>
      </c>
    </row>
    <row customHeight="1" ht="15.75" r="128" s="75">
      <c r="A128" s="82">
        <f>IF(J128="","",J128)</f>
        <v/>
      </c>
      <c r="B128" s="80">
        <f>IF('Time Series Inputs'!A128="","",'Time Series Inputs'!A128)</f>
        <v/>
      </c>
      <c r="C128" s="81">
        <f>IF('Time Series Inputs'!B128="","",'Time Series Inputs'!B128)</f>
        <v/>
      </c>
      <c r="D128" s="81">
        <f>IF('Time Series Inputs'!C128="","",'Time Series Inputs'!C128)</f>
        <v/>
      </c>
      <c r="E128" s="146">
        <f>IF('Rule Recommendations'!A128="","",'Rule Recommendations'!A128)</f>
        <v/>
      </c>
      <c r="F128" s="146">
        <f>IF($E128="","",IF(ROW($E128)&lt;=FIRST_PERMITTED_TRADE_DATE,0,'Apply Constraints'!$E128))</f>
        <v/>
      </c>
      <c r="G128" s="146">
        <f>IF(F128="","",IF(ABS($F128)&gt;MAXIMUM_PERMITTED_LEVERAGE, MAXIMUM_PERMITTED_LEVERAGE*SIGN($F128),$F128))</f>
        <v/>
      </c>
      <c r="H128" s="146">
        <f>IF(G128="","",MAX($G128,-ABS(MAXIMUM_PERMITTED_SHORT_POSITION)))</f>
        <v/>
      </c>
      <c r="I128" s="86">
        <f>IF(C128="","",IF(I127="Triggered","Triggered",IF((C128-C127)/C127*H127&lt;-TRAILING_STOP_LOSS_MAXIMUM_DAILY_LOSS,"Triggered","Inactive")))</f>
        <v/>
      </c>
      <c r="J128" s="146">
        <f>IF(I128="Triggered", 0, H128)</f>
        <v/>
      </c>
    </row>
    <row customHeight="1" ht="15.75" r="129" s="75">
      <c r="A129" s="82">
        <f>IF(J129="","",J129)</f>
        <v/>
      </c>
      <c r="B129" s="80">
        <f>IF('Time Series Inputs'!A129="","",'Time Series Inputs'!A129)</f>
        <v/>
      </c>
      <c r="C129" s="81">
        <f>IF('Time Series Inputs'!B129="","",'Time Series Inputs'!B129)</f>
        <v/>
      </c>
      <c r="D129" s="81">
        <f>IF('Time Series Inputs'!C129="","",'Time Series Inputs'!C129)</f>
        <v/>
      </c>
      <c r="E129" s="146">
        <f>IF('Rule Recommendations'!A129="","",'Rule Recommendations'!A129)</f>
        <v/>
      </c>
      <c r="F129" s="146">
        <f>IF($E129="","",IF(ROW($E129)&lt;=FIRST_PERMITTED_TRADE_DATE,0,'Apply Constraints'!$E129))</f>
        <v/>
      </c>
      <c r="G129" s="146">
        <f>IF(F129="","",IF(ABS($F129)&gt;MAXIMUM_PERMITTED_LEVERAGE, MAXIMUM_PERMITTED_LEVERAGE*SIGN($F129),$F129))</f>
        <v/>
      </c>
      <c r="H129" s="146">
        <f>IF(G129="","",MAX($G129,-ABS(MAXIMUM_PERMITTED_SHORT_POSITION)))</f>
        <v/>
      </c>
      <c r="I129" s="86">
        <f>IF(C129="","",IF(I128="Triggered","Triggered",IF((C129-C128)/C128*H128&lt;-TRAILING_STOP_LOSS_MAXIMUM_DAILY_LOSS,"Triggered","Inactive")))</f>
        <v/>
      </c>
      <c r="J129" s="146">
        <f>IF(I129="Triggered", 0, H129)</f>
        <v/>
      </c>
    </row>
    <row customHeight="1" ht="15.75" r="130" s="75">
      <c r="A130" s="82">
        <f>IF(J130="","",J130)</f>
        <v/>
      </c>
      <c r="B130" s="80">
        <f>IF('Time Series Inputs'!A130="","",'Time Series Inputs'!A130)</f>
        <v/>
      </c>
      <c r="C130" s="81">
        <f>IF('Time Series Inputs'!B130="","",'Time Series Inputs'!B130)</f>
        <v/>
      </c>
      <c r="D130" s="81">
        <f>IF('Time Series Inputs'!C130="","",'Time Series Inputs'!C130)</f>
        <v/>
      </c>
      <c r="E130" s="146">
        <f>IF('Rule Recommendations'!A130="","",'Rule Recommendations'!A130)</f>
        <v/>
      </c>
      <c r="F130" s="146">
        <f>IF($E130="","",IF(ROW($E130)&lt;=FIRST_PERMITTED_TRADE_DATE,0,'Apply Constraints'!$E130))</f>
        <v/>
      </c>
      <c r="G130" s="146">
        <f>IF(F130="","",IF(ABS($F130)&gt;MAXIMUM_PERMITTED_LEVERAGE, MAXIMUM_PERMITTED_LEVERAGE*SIGN($F130),$F130))</f>
        <v/>
      </c>
      <c r="H130" s="146">
        <f>IF(G130="","",MAX($G130,-ABS(MAXIMUM_PERMITTED_SHORT_POSITION)))</f>
        <v/>
      </c>
      <c r="I130" s="86">
        <f>IF(C130="","",IF(I129="Triggered","Triggered",IF((C130-C129)/C129*H129&lt;-TRAILING_STOP_LOSS_MAXIMUM_DAILY_LOSS,"Triggered","Inactive")))</f>
        <v/>
      </c>
      <c r="J130" s="146">
        <f>IF(I130="Triggered", 0, H130)</f>
        <v/>
      </c>
    </row>
    <row customHeight="1" ht="15.75" r="131" s="75">
      <c r="A131" s="82">
        <f>IF(J131="","",J131)</f>
        <v/>
      </c>
      <c r="B131" s="80">
        <f>IF('Time Series Inputs'!A131="","",'Time Series Inputs'!A131)</f>
        <v/>
      </c>
      <c r="C131" s="81">
        <f>IF('Time Series Inputs'!B131="","",'Time Series Inputs'!B131)</f>
        <v/>
      </c>
      <c r="D131" s="81">
        <f>IF('Time Series Inputs'!C131="","",'Time Series Inputs'!C131)</f>
        <v/>
      </c>
      <c r="E131" s="146">
        <f>IF('Rule Recommendations'!A131="","",'Rule Recommendations'!A131)</f>
        <v/>
      </c>
      <c r="F131" s="146">
        <f>IF($E131="","",IF(ROW($E131)&lt;=FIRST_PERMITTED_TRADE_DATE,0,'Apply Constraints'!$E131))</f>
        <v/>
      </c>
      <c r="G131" s="146">
        <f>IF(F131="","",IF(ABS($F131)&gt;MAXIMUM_PERMITTED_LEVERAGE, MAXIMUM_PERMITTED_LEVERAGE*SIGN($F131),$F131))</f>
        <v/>
      </c>
      <c r="H131" s="146">
        <f>IF(G131="","",MAX($G131,-ABS(MAXIMUM_PERMITTED_SHORT_POSITION)))</f>
        <v/>
      </c>
      <c r="I131" s="86">
        <f>IF(C131="","",IF(I130="Triggered","Triggered",IF((C131-C130)/C130*H130&lt;-TRAILING_STOP_LOSS_MAXIMUM_DAILY_LOSS,"Triggered","Inactive")))</f>
        <v/>
      </c>
      <c r="J131" s="146">
        <f>IF(I131="Triggered", 0, H131)</f>
        <v/>
      </c>
    </row>
    <row customHeight="1" ht="15.75" r="132" s="75">
      <c r="A132" s="82">
        <f>IF(J132="","",J132)</f>
        <v/>
      </c>
      <c r="B132" s="80">
        <f>IF('Time Series Inputs'!A132="","",'Time Series Inputs'!A132)</f>
        <v/>
      </c>
      <c r="C132" s="81">
        <f>IF('Time Series Inputs'!B132="","",'Time Series Inputs'!B132)</f>
        <v/>
      </c>
      <c r="D132" s="81">
        <f>IF('Time Series Inputs'!C132="","",'Time Series Inputs'!C132)</f>
        <v/>
      </c>
      <c r="E132" s="146">
        <f>IF('Rule Recommendations'!A132="","",'Rule Recommendations'!A132)</f>
        <v/>
      </c>
      <c r="F132" s="146">
        <f>IF($E132="","",IF(ROW($E132)&lt;=FIRST_PERMITTED_TRADE_DATE,0,'Apply Constraints'!$E132))</f>
        <v/>
      </c>
      <c r="G132" s="146">
        <f>IF(F132="","",IF(ABS($F132)&gt;MAXIMUM_PERMITTED_LEVERAGE, MAXIMUM_PERMITTED_LEVERAGE*SIGN($F132),$F132))</f>
        <v/>
      </c>
      <c r="H132" s="146">
        <f>IF(G132="","",MAX($G132,-ABS(MAXIMUM_PERMITTED_SHORT_POSITION)))</f>
        <v/>
      </c>
      <c r="I132" s="86">
        <f>IF(C132="","",IF(I131="Triggered","Triggered",IF((C132-C131)/C131*H131&lt;-TRAILING_STOP_LOSS_MAXIMUM_DAILY_LOSS,"Triggered","Inactive")))</f>
        <v/>
      </c>
      <c r="J132" s="146">
        <f>IF(I132="Triggered", 0, H132)</f>
        <v/>
      </c>
    </row>
    <row customHeight="1" ht="15.75" r="133" s="75">
      <c r="A133" s="82">
        <f>IF(J133="","",J133)</f>
        <v/>
      </c>
      <c r="B133" s="80">
        <f>IF('Time Series Inputs'!A133="","",'Time Series Inputs'!A133)</f>
        <v/>
      </c>
      <c r="C133" s="81">
        <f>IF('Time Series Inputs'!B133="","",'Time Series Inputs'!B133)</f>
        <v/>
      </c>
      <c r="D133" s="81">
        <f>IF('Time Series Inputs'!C133="","",'Time Series Inputs'!C133)</f>
        <v/>
      </c>
      <c r="E133" s="146">
        <f>IF('Rule Recommendations'!A133="","",'Rule Recommendations'!A133)</f>
        <v/>
      </c>
      <c r="F133" s="146">
        <f>IF($E133="","",IF(ROW($E133)&lt;=FIRST_PERMITTED_TRADE_DATE,0,'Apply Constraints'!$E133))</f>
        <v/>
      </c>
      <c r="G133" s="146">
        <f>IF(F133="","",IF(ABS($F133)&gt;MAXIMUM_PERMITTED_LEVERAGE, MAXIMUM_PERMITTED_LEVERAGE*SIGN($F133),$F133))</f>
        <v/>
      </c>
      <c r="H133" s="146">
        <f>IF(G133="","",MAX($G133,-ABS(MAXIMUM_PERMITTED_SHORT_POSITION)))</f>
        <v/>
      </c>
      <c r="I133" s="86">
        <f>IF(C133="","",IF(I132="Triggered","Triggered",IF((C133-C132)/C132*H132&lt;-TRAILING_STOP_LOSS_MAXIMUM_DAILY_LOSS,"Triggered","Inactive")))</f>
        <v/>
      </c>
      <c r="J133" s="146">
        <f>IF(I133="Triggered", 0, H133)</f>
        <v/>
      </c>
    </row>
    <row customHeight="1" ht="15.75" r="134" s="75">
      <c r="A134" s="82">
        <f>IF(J134="","",J134)</f>
        <v/>
      </c>
      <c r="B134" s="80">
        <f>IF('Time Series Inputs'!A134="","",'Time Series Inputs'!A134)</f>
        <v/>
      </c>
      <c r="C134" s="81">
        <f>IF('Time Series Inputs'!B134="","",'Time Series Inputs'!B134)</f>
        <v/>
      </c>
      <c r="D134" s="81">
        <f>IF('Time Series Inputs'!C134="","",'Time Series Inputs'!C134)</f>
        <v/>
      </c>
      <c r="E134" s="146">
        <f>IF('Rule Recommendations'!A134="","",'Rule Recommendations'!A134)</f>
        <v/>
      </c>
      <c r="F134" s="146">
        <f>IF($E134="","",IF(ROW($E134)&lt;=FIRST_PERMITTED_TRADE_DATE,0,'Apply Constraints'!$E134))</f>
        <v/>
      </c>
      <c r="G134" s="146">
        <f>IF(F134="","",IF(ABS($F134)&gt;MAXIMUM_PERMITTED_LEVERAGE, MAXIMUM_PERMITTED_LEVERAGE*SIGN($F134),$F134))</f>
        <v/>
      </c>
      <c r="H134" s="146">
        <f>IF(G134="","",MAX($G134,-ABS(MAXIMUM_PERMITTED_SHORT_POSITION)))</f>
        <v/>
      </c>
      <c r="I134" s="86">
        <f>IF(C134="","",IF(I133="Triggered","Triggered",IF((C134-C133)/C133*H133&lt;-TRAILING_STOP_LOSS_MAXIMUM_DAILY_LOSS,"Triggered","Inactive")))</f>
        <v/>
      </c>
      <c r="J134" s="146">
        <f>IF(I134="Triggered", 0, H134)</f>
        <v/>
      </c>
    </row>
    <row customHeight="1" ht="15.75" r="135" s="75">
      <c r="A135" s="82">
        <f>IF(J135="","",J135)</f>
        <v/>
      </c>
      <c r="B135" s="80">
        <f>IF('Time Series Inputs'!A135="","",'Time Series Inputs'!A135)</f>
        <v/>
      </c>
      <c r="C135" s="81">
        <f>IF('Time Series Inputs'!B135="","",'Time Series Inputs'!B135)</f>
        <v/>
      </c>
      <c r="D135" s="81">
        <f>IF('Time Series Inputs'!C135="","",'Time Series Inputs'!C135)</f>
        <v/>
      </c>
      <c r="E135" s="146">
        <f>IF('Rule Recommendations'!A135="","",'Rule Recommendations'!A135)</f>
        <v/>
      </c>
      <c r="F135" s="146">
        <f>IF($E135="","",IF(ROW($E135)&lt;=FIRST_PERMITTED_TRADE_DATE,0,'Apply Constraints'!$E135))</f>
        <v/>
      </c>
      <c r="G135" s="146">
        <f>IF(F135="","",IF(ABS($F135)&gt;MAXIMUM_PERMITTED_LEVERAGE, MAXIMUM_PERMITTED_LEVERAGE*SIGN($F135),$F135))</f>
        <v/>
      </c>
      <c r="H135" s="146">
        <f>IF(G135="","",MAX($G135,-ABS(MAXIMUM_PERMITTED_SHORT_POSITION)))</f>
        <v/>
      </c>
      <c r="I135" s="86">
        <f>IF(C135="","",IF(I134="Triggered","Triggered",IF((C135-C134)/C134*H134&lt;-TRAILING_STOP_LOSS_MAXIMUM_DAILY_LOSS,"Triggered","Inactive")))</f>
        <v/>
      </c>
      <c r="J135" s="146">
        <f>IF(I135="Triggered", 0, H135)</f>
        <v/>
      </c>
    </row>
    <row customHeight="1" ht="15.75" r="136" s="75">
      <c r="A136" s="82">
        <f>IF(J136="","",J136)</f>
        <v/>
      </c>
      <c r="B136" s="80">
        <f>IF('Time Series Inputs'!A136="","",'Time Series Inputs'!A136)</f>
        <v/>
      </c>
      <c r="C136" s="81">
        <f>IF('Time Series Inputs'!B136="","",'Time Series Inputs'!B136)</f>
        <v/>
      </c>
      <c r="D136" s="81">
        <f>IF('Time Series Inputs'!C136="","",'Time Series Inputs'!C136)</f>
        <v/>
      </c>
      <c r="E136" s="146">
        <f>IF('Rule Recommendations'!A136="","",'Rule Recommendations'!A136)</f>
        <v/>
      </c>
      <c r="F136" s="146">
        <f>IF($E136="","",IF(ROW($E136)&lt;=FIRST_PERMITTED_TRADE_DATE,0,'Apply Constraints'!$E136))</f>
        <v/>
      </c>
      <c r="G136" s="146">
        <f>IF(F136="","",IF(ABS($F136)&gt;MAXIMUM_PERMITTED_LEVERAGE, MAXIMUM_PERMITTED_LEVERAGE*SIGN($F136),$F136))</f>
        <v/>
      </c>
      <c r="H136" s="146">
        <f>IF(G136="","",MAX($G136,-ABS(MAXIMUM_PERMITTED_SHORT_POSITION)))</f>
        <v/>
      </c>
      <c r="I136" s="86">
        <f>IF(C136="","",IF(I135="Triggered","Triggered",IF((C136-C135)/C135*H135&lt;-TRAILING_STOP_LOSS_MAXIMUM_DAILY_LOSS,"Triggered","Inactive")))</f>
        <v/>
      </c>
      <c r="J136" s="146">
        <f>IF(I136="Triggered", 0, H136)</f>
        <v/>
      </c>
    </row>
    <row customHeight="1" ht="15.75" r="137" s="75">
      <c r="A137" s="82">
        <f>IF(J137="","",J137)</f>
        <v/>
      </c>
      <c r="B137" s="80">
        <f>IF('Time Series Inputs'!A137="","",'Time Series Inputs'!A137)</f>
        <v/>
      </c>
      <c r="C137" s="81">
        <f>IF('Time Series Inputs'!B137="","",'Time Series Inputs'!B137)</f>
        <v/>
      </c>
      <c r="D137" s="81">
        <f>IF('Time Series Inputs'!C137="","",'Time Series Inputs'!C137)</f>
        <v/>
      </c>
      <c r="E137" s="146">
        <f>IF('Rule Recommendations'!A137="","",'Rule Recommendations'!A137)</f>
        <v/>
      </c>
      <c r="F137" s="146">
        <f>IF($E137="","",IF(ROW($E137)&lt;=FIRST_PERMITTED_TRADE_DATE,0,'Apply Constraints'!$E137))</f>
        <v/>
      </c>
      <c r="G137" s="146">
        <f>IF(F137="","",IF(ABS($F137)&gt;MAXIMUM_PERMITTED_LEVERAGE, MAXIMUM_PERMITTED_LEVERAGE*SIGN($F137),$F137))</f>
        <v/>
      </c>
      <c r="H137" s="146">
        <f>IF(G137="","",MAX($G137,-ABS(MAXIMUM_PERMITTED_SHORT_POSITION)))</f>
        <v/>
      </c>
      <c r="I137" s="86">
        <f>IF(C137="","",IF(I136="Triggered","Triggered",IF((C137-C136)/C136*H136&lt;-TRAILING_STOP_LOSS_MAXIMUM_DAILY_LOSS,"Triggered","Inactive")))</f>
        <v/>
      </c>
      <c r="J137" s="146">
        <f>IF(I137="Triggered", 0, H137)</f>
        <v/>
      </c>
    </row>
    <row customHeight="1" ht="15.75" r="138" s="75">
      <c r="A138" s="82">
        <f>IF(J138="","",J138)</f>
        <v/>
      </c>
      <c r="B138" s="80">
        <f>IF('Time Series Inputs'!A138="","",'Time Series Inputs'!A138)</f>
        <v/>
      </c>
      <c r="C138" s="81">
        <f>IF('Time Series Inputs'!B138="","",'Time Series Inputs'!B138)</f>
        <v/>
      </c>
      <c r="D138" s="81">
        <f>IF('Time Series Inputs'!C138="","",'Time Series Inputs'!C138)</f>
        <v/>
      </c>
      <c r="E138" s="146">
        <f>IF('Rule Recommendations'!A138="","",'Rule Recommendations'!A138)</f>
        <v/>
      </c>
      <c r="F138" s="146">
        <f>IF($E138="","",IF(ROW($E138)&lt;=FIRST_PERMITTED_TRADE_DATE,0,'Apply Constraints'!$E138))</f>
        <v/>
      </c>
      <c r="G138" s="146">
        <f>IF(F138="","",IF(ABS($F138)&gt;MAXIMUM_PERMITTED_LEVERAGE, MAXIMUM_PERMITTED_LEVERAGE*SIGN($F138),$F138))</f>
        <v/>
      </c>
      <c r="H138" s="146">
        <f>IF(G138="","",MAX($G138,-ABS(MAXIMUM_PERMITTED_SHORT_POSITION)))</f>
        <v/>
      </c>
      <c r="I138" s="86">
        <f>IF(C138="","",IF(I137="Triggered","Triggered",IF((C138-C137)/C137*H137&lt;-TRAILING_STOP_LOSS_MAXIMUM_DAILY_LOSS,"Triggered","Inactive")))</f>
        <v/>
      </c>
      <c r="J138" s="146">
        <f>IF(I138="Triggered", 0, H138)</f>
        <v/>
      </c>
    </row>
    <row customHeight="1" ht="15.75" r="139" s="75">
      <c r="A139" s="82">
        <f>IF(J139="","",J139)</f>
        <v/>
      </c>
      <c r="B139" s="80">
        <f>IF('Time Series Inputs'!A139="","",'Time Series Inputs'!A139)</f>
        <v/>
      </c>
      <c r="C139" s="81">
        <f>IF('Time Series Inputs'!B139="","",'Time Series Inputs'!B139)</f>
        <v/>
      </c>
      <c r="D139" s="81">
        <f>IF('Time Series Inputs'!C139="","",'Time Series Inputs'!C139)</f>
        <v/>
      </c>
      <c r="E139" s="146">
        <f>IF('Rule Recommendations'!A139="","",'Rule Recommendations'!A139)</f>
        <v/>
      </c>
      <c r="F139" s="146">
        <f>IF($E139="","",IF(ROW($E139)&lt;=FIRST_PERMITTED_TRADE_DATE,0,'Apply Constraints'!$E139))</f>
        <v/>
      </c>
      <c r="G139" s="146">
        <f>IF(F139="","",IF(ABS($F139)&gt;MAXIMUM_PERMITTED_LEVERAGE, MAXIMUM_PERMITTED_LEVERAGE*SIGN($F139),$F139))</f>
        <v/>
      </c>
      <c r="H139" s="146">
        <f>IF(G139="","",MAX($G139,-ABS(MAXIMUM_PERMITTED_SHORT_POSITION)))</f>
        <v/>
      </c>
      <c r="I139" s="86">
        <f>IF(C139="","",IF(I138="Triggered","Triggered",IF((C139-C138)/C138*H138&lt;-TRAILING_STOP_LOSS_MAXIMUM_DAILY_LOSS,"Triggered","Inactive")))</f>
        <v/>
      </c>
      <c r="J139" s="146">
        <f>IF(I139="Triggered", 0, H139)</f>
        <v/>
      </c>
    </row>
    <row customHeight="1" ht="15.75" r="140" s="75">
      <c r="A140" s="82">
        <f>IF(J140="","",J140)</f>
        <v/>
      </c>
      <c r="B140" s="80">
        <f>IF('Time Series Inputs'!A140="","",'Time Series Inputs'!A140)</f>
        <v/>
      </c>
      <c r="C140" s="81">
        <f>IF('Time Series Inputs'!B140="","",'Time Series Inputs'!B140)</f>
        <v/>
      </c>
      <c r="D140" s="81">
        <f>IF('Time Series Inputs'!C140="","",'Time Series Inputs'!C140)</f>
        <v/>
      </c>
      <c r="E140" s="146">
        <f>IF('Rule Recommendations'!A140="","",'Rule Recommendations'!A140)</f>
        <v/>
      </c>
      <c r="F140" s="146">
        <f>IF($E140="","",IF(ROW($E140)&lt;=FIRST_PERMITTED_TRADE_DATE,0,'Apply Constraints'!$E140))</f>
        <v/>
      </c>
      <c r="G140" s="146">
        <f>IF(F140="","",IF(ABS($F140)&gt;MAXIMUM_PERMITTED_LEVERAGE, MAXIMUM_PERMITTED_LEVERAGE*SIGN($F140),$F140))</f>
        <v/>
      </c>
      <c r="H140" s="146">
        <f>IF(G140="","",MAX($G140,-ABS(MAXIMUM_PERMITTED_SHORT_POSITION)))</f>
        <v/>
      </c>
      <c r="I140" s="86">
        <f>IF(C140="","",IF(I139="Triggered","Triggered",IF((C140-C139)/C139*H139&lt;-TRAILING_STOP_LOSS_MAXIMUM_DAILY_LOSS,"Triggered","Inactive")))</f>
        <v/>
      </c>
      <c r="J140" s="146">
        <f>IF(I140="Triggered", 0, H140)</f>
        <v/>
      </c>
    </row>
    <row customHeight="1" ht="15.75" r="141" s="75">
      <c r="A141" s="82">
        <f>IF(J141="","",J141)</f>
        <v/>
      </c>
      <c r="B141" s="80">
        <f>IF('Time Series Inputs'!A141="","",'Time Series Inputs'!A141)</f>
        <v/>
      </c>
      <c r="C141" s="81">
        <f>IF('Time Series Inputs'!B141="","",'Time Series Inputs'!B141)</f>
        <v/>
      </c>
      <c r="D141" s="81">
        <f>IF('Time Series Inputs'!C141="","",'Time Series Inputs'!C141)</f>
        <v/>
      </c>
      <c r="E141" s="146">
        <f>IF('Rule Recommendations'!A141="","",'Rule Recommendations'!A141)</f>
        <v/>
      </c>
      <c r="F141" s="146">
        <f>IF($E141="","",IF(ROW($E141)&lt;=FIRST_PERMITTED_TRADE_DATE,0,'Apply Constraints'!$E141))</f>
        <v/>
      </c>
      <c r="G141" s="146">
        <f>IF(F141="","",IF(ABS($F141)&gt;MAXIMUM_PERMITTED_LEVERAGE, MAXIMUM_PERMITTED_LEVERAGE*SIGN($F141),$F141))</f>
        <v/>
      </c>
      <c r="H141" s="146">
        <f>IF(G141="","",MAX($G141,-ABS(MAXIMUM_PERMITTED_SHORT_POSITION)))</f>
        <v/>
      </c>
      <c r="I141" s="86">
        <f>IF(C141="","",IF(I140="Triggered","Triggered",IF((C141-C140)/C140*H140&lt;-TRAILING_STOP_LOSS_MAXIMUM_DAILY_LOSS,"Triggered","Inactive")))</f>
        <v/>
      </c>
      <c r="J141" s="146">
        <f>IF(I141="Triggered", 0, H141)</f>
        <v/>
      </c>
    </row>
    <row customHeight="1" ht="15.75" r="142" s="75">
      <c r="A142" s="82">
        <f>IF(J142="","",J142)</f>
        <v/>
      </c>
      <c r="B142" s="80">
        <f>IF('Time Series Inputs'!A142="","",'Time Series Inputs'!A142)</f>
        <v/>
      </c>
      <c r="C142" s="81">
        <f>IF('Time Series Inputs'!B142="","",'Time Series Inputs'!B142)</f>
        <v/>
      </c>
      <c r="D142" s="81">
        <f>IF('Time Series Inputs'!C142="","",'Time Series Inputs'!C142)</f>
        <v/>
      </c>
      <c r="E142" s="146">
        <f>IF('Rule Recommendations'!A142="","",'Rule Recommendations'!A142)</f>
        <v/>
      </c>
      <c r="F142" s="146">
        <f>IF($E142="","",IF(ROW($E142)&lt;=FIRST_PERMITTED_TRADE_DATE,0,'Apply Constraints'!$E142))</f>
        <v/>
      </c>
      <c r="G142" s="146">
        <f>IF(F142="","",IF(ABS($F142)&gt;MAXIMUM_PERMITTED_LEVERAGE, MAXIMUM_PERMITTED_LEVERAGE*SIGN($F142),$F142))</f>
        <v/>
      </c>
      <c r="H142" s="146">
        <f>IF(G142="","",MAX($G142,-ABS(MAXIMUM_PERMITTED_SHORT_POSITION)))</f>
        <v/>
      </c>
      <c r="I142" s="86">
        <f>IF(C142="","",IF(I141="Triggered","Triggered",IF((C142-C141)/C141*H141&lt;-TRAILING_STOP_LOSS_MAXIMUM_DAILY_LOSS,"Triggered","Inactive")))</f>
        <v/>
      </c>
      <c r="J142" s="146">
        <f>IF(I142="Triggered", 0, H142)</f>
        <v/>
      </c>
    </row>
    <row customHeight="1" ht="15.75" r="143" s="75">
      <c r="A143" s="82">
        <f>IF(J143="","",J143)</f>
        <v/>
      </c>
      <c r="B143" s="80">
        <f>IF('Time Series Inputs'!A143="","",'Time Series Inputs'!A143)</f>
        <v/>
      </c>
      <c r="C143" s="81">
        <f>IF('Time Series Inputs'!B143="","",'Time Series Inputs'!B143)</f>
        <v/>
      </c>
      <c r="D143" s="81">
        <f>IF('Time Series Inputs'!C143="","",'Time Series Inputs'!C143)</f>
        <v/>
      </c>
      <c r="E143" s="146">
        <f>IF('Rule Recommendations'!A143="","",'Rule Recommendations'!A143)</f>
        <v/>
      </c>
      <c r="F143" s="146">
        <f>IF($E143="","",IF(ROW($E143)&lt;=FIRST_PERMITTED_TRADE_DATE,0,'Apply Constraints'!$E143))</f>
        <v/>
      </c>
      <c r="G143" s="146">
        <f>IF(F143="","",IF(ABS($F143)&gt;MAXIMUM_PERMITTED_LEVERAGE, MAXIMUM_PERMITTED_LEVERAGE*SIGN($F143),$F143))</f>
        <v/>
      </c>
      <c r="H143" s="146">
        <f>IF(G143="","",MAX($G143,-ABS(MAXIMUM_PERMITTED_SHORT_POSITION)))</f>
        <v/>
      </c>
      <c r="I143" s="86">
        <f>IF(C143="","",IF(I142="Triggered","Triggered",IF((C143-C142)/C142*H142&lt;-TRAILING_STOP_LOSS_MAXIMUM_DAILY_LOSS,"Triggered","Inactive")))</f>
        <v/>
      </c>
      <c r="J143" s="146">
        <f>IF(I143="Triggered", 0, H143)</f>
        <v/>
      </c>
    </row>
    <row customHeight="1" ht="15.75" r="144" s="75">
      <c r="A144" s="82">
        <f>IF(J144="","",J144)</f>
        <v/>
      </c>
      <c r="B144" s="80">
        <f>IF('Time Series Inputs'!A144="","",'Time Series Inputs'!A144)</f>
        <v/>
      </c>
      <c r="C144" s="81">
        <f>IF('Time Series Inputs'!B144="","",'Time Series Inputs'!B144)</f>
        <v/>
      </c>
      <c r="D144" s="81">
        <f>IF('Time Series Inputs'!C144="","",'Time Series Inputs'!C144)</f>
        <v/>
      </c>
      <c r="E144" s="146">
        <f>IF('Rule Recommendations'!A144="","",'Rule Recommendations'!A144)</f>
        <v/>
      </c>
      <c r="F144" s="146">
        <f>IF($E144="","",IF(ROW($E144)&lt;=FIRST_PERMITTED_TRADE_DATE,0,'Apply Constraints'!$E144))</f>
        <v/>
      </c>
      <c r="G144" s="146">
        <f>IF(F144="","",IF(ABS($F144)&gt;MAXIMUM_PERMITTED_LEVERAGE, MAXIMUM_PERMITTED_LEVERAGE*SIGN($F144),$F144))</f>
        <v/>
      </c>
      <c r="H144" s="146">
        <f>IF(G144="","",MAX($G144,-ABS(MAXIMUM_PERMITTED_SHORT_POSITION)))</f>
        <v/>
      </c>
      <c r="I144" s="86">
        <f>IF(C144="","",IF(I143="Triggered","Triggered",IF((C144-C143)/C143*H143&lt;-TRAILING_STOP_LOSS_MAXIMUM_DAILY_LOSS,"Triggered","Inactive")))</f>
        <v/>
      </c>
      <c r="J144" s="146">
        <f>IF(I144="Triggered", 0, H144)</f>
        <v/>
      </c>
    </row>
    <row customHeight="1" ht="15.75" r="145" s="75">
      <c r="A145" s="82">
        <f>IF(J145="","",J145)</f>
        <v/>
      </c>
      <c r="B145" s="80">
        <f>IF('Time Series Inputs'!A145="","",'Time Series Inputs'!A145)</f>
        <v/>
      </c>
      <c r="C145" s="81">
        <f>IF('Time Series Inputs'!B145="","",'Time Series Inputs'!B145)</f>
        <v/>
      </c>
      <c r="D145" s="81">
        <f>IF('Time Series Inputs'!C145="","",'Time Series Inputs'!C145)</f>
        <v/>
      </c>
      <c r="E145" s="146">
        <f>IF('Rule Recommendations'!A145="","",'Rule Recommendations'!A145)</f>
        <v/>
      </c>
      <c r="F145" s="146">
        <f>IF($E145="","",IF(ROW($E145)&lt;=FIRST_PERMITTED_TRADE_DATE,0,'Apply Constraints'!$E145))</f>
        <v/>
      </c>
      <c r="G145" s="146">
        <f>IF(F145="","",IF(ABS($F145)&gt;MAXIMUM_PERMITTED_LEVERAGE, MAXIMUM_PERMITTED_LEVERAGE*SIGN($F145),$F145))</f>
        <v/>
      </c>
      <c r="H145" s="146">
        <f>IF(G145="","",MAX($G145,-ABS(MAXIMUM_PERMITTED_SHORT_POSITION)))</f>
        <v/>
      </c>
      <c r="I145" s="86">
        <f>IF(C145="","",IF(I144="Triggered","Triggered",IF((C145-C144)/C144*H144&lt;-TRAILING_STOP_LOSS_MAXIMUM_DAILY_LOSS,"Triggered","Inactive")))</f>
        <v/>
      </c>
      <c r="J145" s="146">
        <f>IF(I145="Triggered", 0, H145)</f>
        <v/>
      </c>
    </row>
    <row customHeight="1" ht="15.75" r="146" s="75">
      <c r="A146" s="82">
        <f>IF(J146="","",J146)</f>
        <v/>
      </c>
      <c r="B146" s="80">
        <f>IF('Time Series Inputs'!A146="","",'Time Series Inputs'!A146)</f>
        <v/>
      </c>
      <c r="C146" s="81">
        <f>IF('Time Series Inputs'!B146="","",'Time Series Inputs'!B146)</f>
        <v/>
      </c>
      <c r="D146" s="81">
        <f>IF('Time Series Inputs'!C146="","",'Time Series Inputs'!C146)</f>
        <v/>
      </c>
      <c r="E146" s="146">
        <f>IF('Rule Recommendations'!A146="","",'Rule Recommendations'!A146)</f>
        <v/>
      </c>
      <c r="F146" s="146">
        <f>IF($E146="","",IF(ROW($E146)&lt;=FIRST_PERMITTED_TRADE_DATE,0,'Apply Constraints'!$E146))</f>
        <v/>
      </c>
      <c r="G146" s="146">
        <f>IF(F146="","",IF(ABS($F146)&gt;MAXIMUM_PERMITTED_LEVERAGE, MAXIMUM_PERMITTED_LEVERAGE*SIGN($F146),$F146))</f>
        <v/>
      </c>
      <c r="H146" s="146">
        <f>IF(G146="","",MAX($G146,-ABS(MAXIMUM_PERMITTED_SHORT_POSITION)))</f>
        <v/>
      </c>
      <c r="I146" s="86">
        <f>IF(C146="","",IF(I145="Triggered","Triggered",IF((C146-C145)/C145*H145&lt;-TRAILING_STOP_LOSS_MAXIMUM_DAILY_LOSS,"Triggered","Inactive")))</f>
        <v/>
      </c>
      <c r="J146" s="146">
        <f>IF(I146="Triggered", 0, H146)</f>
        <v/>
      </c>
    </row>
    <row customHeight="1" ht="15.75" r="147" s="75">
      <c r="A147" s="82">
        <f>IF(J147="","",J147)</f>
        <v/>
      </c>
      <c r="B147" s="80">
        <f>IF('Time Series Inputs'!A147="","",'Time Series Inputs'!A147)</f>
        <v/>
      </c>
      <c r="C147" s="81">
        <f>IF('Time Series Inputs'!B147="","",'Time Series Inputs'!B147)</f>
        <v/>
      </c>
      <c r="D147" s="81">
        <f>IF('Time Series Inputs'!C147="","",'Time Series Inputs'!C147)</f>
        <v/>
      </c>
      <c r="E147" s="146">
        <f>IF('Rule Recommendations'!A147="","",'Rule Recommendations'!A147)</f>
        <v/>
      </c>
      <c r="F147" s="146">
        <f>IF($E147="","",IF(ROW($E147)&lt;=FIRST_PERMITTED_TRADE_DATE,0,'Apply Constraints'!$E147))</f>
        <v/>
      </c>
      <c r="G147" s="146">
        <f>IF(F147="","",IF(ABS($F147)&gt;MAXIMUM_PERMITTED_LEVERAGE, MAXIMUM_PERMITTED_LEVERAGE*SIGN($F147),$F147))</f>
        <v/>
      </c>
      <c r="H147" s="146">
        <f>IF(G147="","",MAX($G147,-ABS(MAXIMUM_PERMITTED_SHORT_POSITION)))</f>
        <v/>
      </c>
      <c r="I147" s="86">
        <f>IF(C147="","",IF(I146="Triggered","Triggered",IF((C147-C146)/C146*H146&lt;-TRAILING_STOP_LOSS_MAXIMUM_DAILY_LOSS,"Triggered","Inactive")))</f>
        <v/>
      </c>
      <c r="J147" s="146">
        <f>IF(I147="Triggered", 0, H147)</f>
        <v/>
      </c>
    </row>
    <row customHeight="1" ht="15.75" r="148" s="75">
      <c r="A148" s="82">
        <f>IF(J148="","",J148)</f>
        <v/>
      </c>
      <c r="B148" s="80">
        <f>IF('Time Series Inputs'!A148="","",'Time Series Inputs'!A148)</f>
        <v/>
      </c>
      <c r="C148" s="81">
        <f>IF('Time Series Inputs'!B148="","",'Time Series Inputs'!B148)</f>
        <v/>
      </c>
      <c r="D148" s="81">
        <f>IF('Time Series Inputs'!C148="","",'Time Series Inputs'!C148)</f>
        <v/>
      </c>
      <c r="E148" s="146">
        <f>IF('Rule Recommendations'!A148="","",'Rule Recommendations'!A148)</f>
        <v/>
      </c>
      <c r="F148" s="146">
        <f>IF($E148="","",IF(ROW($E148)&lt;=FIRST_PERMITTED_TRADE_DATE,0,'Apply Constraints'!$E148))</f>
        <v/>
      </c>
      <c r="G148" s="146">
        <f>IF(F148="","",IF(ABS($F148)&gt;MAXIMUM_PERMITTED_LEVERAGE, MAXIMUM_PERMITTED_LEVERAGE*SIGN($F148),$F148))</f>
        <v/>
      </c>
      <c r="H148" s="146">
        <f>IF(G148="","",MAX($G148,-ABS(MAXIMUM_PERMITTED_SHORT_POSITION)))</f>
        <v/>
      </c>
      <c r="I148" s="86">
        <f>IF(C148="","",IF(I147="Triggered","Triggered",IF((C148-C147)/C147*H147&lt;-TRAILING_STOP_LOSS_MAXIMUM_DAILY_LOSS,"Triggered","Inactive")))</f>
        <v/>
      </c>
      <c r="J148" s="146">
        <f>IF(I148="Triggered", 0, H148)</f>
        <v/>
      </c>
    </row>
    <row customHeight="1" ht="15.75" r="149" s="75">
      <c r="A149" s="82">
        <f>IF(J149="","",J149)</f>
        <v/>
      </c>
      <c r="B149" s="80">
        <f>IF('Time Series Inputs'!A149="","",'Time Series Inputs'!A149)</f>
        <v/>
      </c>
      <c r="C149" s="81">
        <f>IF('Time Series Inputs'!B149="","",'Time Series Inputs'!B149)</f>
        <v/>
      </c>
      <c r="D149" s="81">
        <f>IF('Time Series Inputs'!C149="","",'Time Series Inputs'!C149)</f>
        <v/>
      </c>
      <c r="E149" s="146">
        <f>IF('Rule Recommendations'!A149="","",'Rule Recommendations'!A149)</f>
        <v/>
      </c>
      <c r="F149" s="146">
        <f>IF($E149="","",IF(ROW($E149)&lt;=FIRST_PERMITTED_TRADE_DATE,0,'Apply Constraints'!$E149))</f>
        <v/>
      </c>
      <c r="G149" s="146">
        <f>IF(F149="","",IF(ABS($F149)&gt;MAXIMUM_PERMITTED_LEVERAGE, MAXIMUM_PERMITTED_LEVERAGE*SIGN($F149),$F149))</f>
        <v/>
      </c>
      <c r="H149" s="146">
        <f>IF(G149="","",MAX($G149,-ABS(MAXIMUM_PERMITTED_SHORT_POSITION)))</f>
        <v/>
      </c>
      <c r="I149" s="86">
        <f>IF(C149="","",IF(I148="Triggered","Triggered",IF((C149-C148)/C148*H148&lt;-TRAILING_STOP_LOSS_MAXIMUM_DAILY_LOSS,"Triggered","Inactive")))</f>
        <v/>
      </c>
      <c r="J149" s="146">
        <f>IF(I149="Triggered", 0, H149)</f>
        <v/>
      </c>
    </row>
    <row customHeight="1" ht="15.75" r="150" s="75">
      <c r="A150" s="82">
        <f>IF(J150="","",J150)</f>
        <v/>
      </c>
      <c r="B150" s="80">
        <f>IF('Time Series Inputs'!A150="","",'Time Series Inputs'!A150)</f>
        <v/>
      </c>
      <c r="C150" s="81">
        <f>IF('Time Series Inputs'!B150="","",'Time Series Inputs'!B150)</f>
        <v/>
      </c>
      <c r="D150" s="81">
        <f>IF('Time Series Inputs'!C150="","",'Time Series Inputs'!C150)</f>
        <v/>
      </c>
      <c r="E150" s="146">
        <f>IF('Rule Recommendations'!A150="","",'Rule Recommendations'!A150)</f>
        <v/>
      </c>
      <c r="F150" s="146">
        <f>IF($E150="","",IF(ROW($E150)&lt;=FIRST_PERMITTED_TRADE_DATE,0,'Apply Constraints'!$E150))</f>
        <v/>
      </c>
      <c r="G150" s="146">
        <f>IF(F150="","",IF(ABS($F150)&gt;MAXIMUM_PERMITTED_LEVERAGE, MAXIMUM_PERMITTED_LEVERAGE*SIGN($F150),$F150))</f>
        <v/>
      </c>
      <c r="H150" s="146">
        <f>IF(G150="","",MAX($G150,-ABS(MAXIMUM_PERMITTED_SHORT_POSITION)))</f>
        <v/>
      </c>
      <c r="I150" s="86">
        <f>IF(C150="","",IF(I149="Triggered","Triggered",IF((C150-C149)/C149*H149&lt;-TRAILING_STOP_LOSS_MAXIMUM_DAILY_LOSS,"Triggered","Inactive")))</f>
        <v/>
      </c>
      <c r="J150" s="146">
        <f>IF(I150="Triggered", 0, H150)</f>
        <v/>
      </c>
    </row>
    <row customHeight="1" ht="15.75" r="151" s="75">
      <c r="A151" s="82">
        <f>IF(J151="","",J151)</f>
        <v/>
      </c>
      <c r="B151" s="80">
        <f>IF('Time Series Inputs'!A151="","",'Time Series Inputs'!A151)</f>
        <v/>
      </c>
      <c r="C151" s="81">
        <f>IF('Time Series Inputs'!B151="","",'Time Series Inputs'!B151)</f>
        <v/>
      </c>
      <c r="D151" s="81">
        <f>IF('Time Series Inputs'!C151="","",'Time Series Inputs'!C151)</f>
        <v/>
      </c>
      <c r="E151" s="146">
        <f>IF('Rule Recommendations'!A151="","",'Rule Recommendations'!A151)</f>
        <v/>
      </c>
      <c r="F151" s="146">
        <f>IF($E151="","",IF(ROW($E151)&lt;=FIRST_PERMITTED_TRADE_DATE,0,'Apply Constraints'!$E151))</f>
        <v/>
      </c>
      <c r="G151" s="146">
        <f>IF(F151="","",IF(ABS($F151)&gt;MAXIMUM_PERMITTED_LEVERAGE, MAXIMUM_PERMITTED_LEVERAGE*SIGN($F151),$F151))</f>
        <v/>
      </c>
      <c r="H151" s="146">
        <f>IF(G151="","",MAX($G151,-ABS(MAXIMUM_PERMITTED_SHORT_POSITION)))</f>
        <v/>
      </c>
      <c r="I151" s="86">
        <f>IF(C151="","",IF(I150="Triggered","Triggered",IF((C151-C150)/C150*H150&lt;-TRAILING_STOP_LOSS_MAXIMUM_DAILY_LOSS,"Triggered","Inactive")))</f>
        <v/>
      </c>
      <c r="J151" s="146">
        <f>IF(I151="Triggered", 0, H151)</f>
        <v/>
      </c>
    </row>
    <row customHeight="1" ht="15.75" r="152" s="75">
      <c r="A152" s="82">
        <f>IF(J152="","",J152)</f>
        <v/>
      </c>
      <c r="B152" s="80">
        <f>IF('Time Series Inputs'!A152="","",'Time Series Inputs'!A152)</f>
        <v/>
      </c>
      <c r="C152" s="81">
        <f>IF('Time Series Inputs'!B152="","",'Time Series Inputs'!B152)</f>
        <v/>
      </c>
      <c r="D152" s="81">
        <f>IF('Time Series Inputs'!C152="","",'Time Series Inputs'!C152)</f>
        <v/>
      </c>
      <c r="E152" s="146">
        <f>IF('Rule Recommendations'!A152="","",'Rule Recommendations'!A152)</f>
        <v/>
      </c>
      <c r="F152" s="146">
        <f>IF($E152="","",IF(ROW($E152)&lt;=FIRST_PERMITTED_TRADE_DATE,0,'Apply Constraints'!$E152))</f>
        <v/>
      </c>
      <c r="G152" s="146">
        <f>IF(F152="","",IF(ABS($F152)&gt;MAXIMUM_PERMITTED_LEVERAGE, MAXIMUM_PERMITTED_LEVERAGE*SIGN($F152),$F152))</f>
        <v/>
      </c>
      <c r="H152" s="146">
        <f>IF(G152="","",MAX($G152,-ABS(MAXIMUM_PERMITTED_SHORT_POSITION)))</f>
        <v/>
      </c>
      <c r="I152" s="86">
        <f>IF(C152="","",IF(I151="Triggered","Triggered",IF((C152-C151)/C151*H151&lt;-TRAILING_STOP_LOSS_MAXIMUM_DAILY_LOSS,"Triggered","Inactive")))</f>
        <v/>
      </c>
      <c r="J152" s="146">
        <f>IF(I152="Triggered", 0, H152)</f>
        <v/>
      </c>
    </row>
    <row customHeight="1" ht="15.75" r="153" s="75">
      <c r="A153" s="82">
        <f>IF(J153="","",J153)</f>
        <v/>
      </c>
      <c r="B153" s="80">
        <f>IF('Time Series Inputs'!A153="","",'Time Series Inputs'!A153)</f>
        <v/>
      </c>
      <c r="C153" s="81">
        <f>IF('Time Series Inputs'!B153="","",'Time Series Inputs'!B153)</f>
        <v/>
      </c>
      <c r="D153" s="81">
        <f>IF('Time Series Inputs'!C153="","",'Time Series Inputs'!C153)</f>
        <v/>
      </c>
      <c r="E153" s="146">
        <f>IF('Rule Recommendations'!A153="","",'Rule Recommendations'!A153)</f>
        <v/>
      </c>
      <c r="F153" s="146">
        <f>IF($E153="","",IF(ROW($E153)&lt;=FIRST_PERMITTED_TRADE_DATE,0,'Apply Constraints'!$E153))</f>
        <v/>
      </c>
      <c r="G153" s="146">
        <f>IF(F153="","",IF(ABS($F153)&gt;MAXIMUM_PERMITTED_LEVERAGE, MAXIMUM_PERMITTED_LEVERAGE*SIGN($F153),$F153))</f>
        <v/>
      </c>
      <c r="H153" s="146">
        <f>IF(G153="","",MAX($G153,-ABS(MAXIMUM_PERMITTED_SHORT_POSITION)))</f>
        <v/>
      </c>
      <c r="I153" s="86">
        <f>IF(C153="","",IF(I152="Triggered","Triggered",IF((C153-C152)/C152*H152&lt;-TRAILING_STOP_LOSS_MAXIMUM_DAILY_LOSS,"Triggered","Inactive")))</f>
        <v/>
      </c>
      <c r="J153" s="146">
        <f>IF(I153="Triggered", 0, H153)</f>
        <v/>
      </c>
    </row>
    <row customHeight="1" ht="15.75" r="154" s="75">
      <c r="A154" s="82">
        <f>IF(J154="","",J154)</f>
        <v/>
      </c>
      <c r="B154" s="80">
        <f>IF('Time Series Inputs'!A154="","",'Time Series Inputs'!A154)</f>
        <v/>
      </c>
      <c r="C154" s="81">
        <f>IF('Time Series Inputs'!B154="","",'Time Series Inputs'!B154)</f>
        <v/>
      </c>
      <c r="D154" s="81">
        <f>IF('Time Series Inputs'!C154="","",'Time Series Inputs'!C154)</f>
        <v/>
      </c>
      <c r="E154" s="146">
        <f>IF('Rule Recommendations'!A154="","",'Rule Recommendations'!A154)</f>
        <v/>
      </c>
      <c r="F154" s="146">
        <f>IF($E154="","",IF(ROW($E154)&lt;=FIRST_PERMITTED_TRADE_DATE,0,'Apply Constraints'!$E154))</f>
        <v/>
      </c>
      <c r="G154" s="146">
        <f>IF(F154="","",IF(ABS($F154)&gt;MAXIMUM_PERMITTED_LEVERAGE, MAXIMUM_PERMITTED_LEVERAGE*SIGN($F154),$F154))</f>
        <v/>
      </c>
      <c r="H154" s="146">
        <f>IF(G154="","",MAX($G154,-ABS(MAXIMUM_PERMITTED_SHORT_POSITION)))</f>
        <v/>
      </c>
      <c r="I154" s="86">
        <f>IF(C154="","",IF(I153="Triggered","Triggered",IF((C154-C153)/C153*H153&lt;-TRAILING_STOP_LOSS_MAXIMUM_DAILY_LOSS,"Triggered","Inactive")))</f>
        <v/>
      </c>
      <c r="J154" s="146">
        <f>IF(I154="Triggered", 0, H154)</f>
        <v/>
      </c>
    </row>
    <row customHeight="1" ht="15.75" r="155" s="75">
      <c r="A155" s="82">
        <f>IF(J155="","",J155)</f>
        <v/>
      </c>
      <c r="B155" s="80">
        <f>IF('Time Series Inputs'!A155="","",'Time Series Inputs'!A155)</f>
        <v/>
      </c>
      <c r="C155" s="81">
        <f>IF('Time Series Inputs'!B155="","",'Time Series Inputs'!B155)</f>
        <v/>
      </c>
      <c r="D155" s="81">
        <f>IF('Time Series Inputs'!C155="","",'Time Series Inputs'!C155)</f>
        <v/>
      </c>
      <c r="E155" s="146">
        <f>IF('Rule Recommendations'!A155="","",'Rule Recommendations'!A155)</f>
        <v/>
      </c>
      <c r="F155" s="146">
        <f>IF($E155="","",IF(ROW($E155)&lt;=FIRST_PERMITTED_TRADE_DATE,0,'Apply Constraints'!$E155))</f>
        <v/>
      </c>
      <c r="G155" s="146">
        <f>IF(F155="","",IF(ABS($F155)&gt;MAXIMUM_PERMITTED_LEVERAGE, MAXIMUM_PERMITTED_LEVERAGE*SIGN($F155),$F155))</f>
        <v/>
      </c>
      <c r="H155" s="146">
        <f>IF(G155="","",MAX($G155,-ABS(MAXIMUM_PERMITTED_SHORT_POSITION)))</f>
        <v/>
      </c>
      <c r="I155" s="86">
        <f>IF(C155="","",IF(I154="Triggered","Triggered",IF((C155-C154)/C154*H154&lt;-TRAILING_STOP_LOSS_MAXIMUM_DAILY_LOSS,"Triggered","Inactive")))</f>
        <v/>
      </c>
      <c r="J155" s="146">
        <f>IF(I155="Triggered", 0, H155)</f>
        <v/>
      </c>
    </row>
    <row customHeight="1" ht="15.75" r="156" s="75">
      <c r="A156" s="82">
        <f>IF(J156="","",J156)</f>
        <v/>
      </c>
      <c r="B156" s="80">
        <f>IF('Time Series Inputs'!A156="","",'Time Series Inputs'!A156)</f>
        <v/>
      </c>
      <c r="C156" s="81">
        <f>IF('Time Series Inputs'!B156="","",'Time Series Inputs'!B156)</f>
        <v/>
      </c>
      <c r="D156" s="81">
        <f>IF('Time Series Inputs'!C156="","",'Time Series Inputs'!C156)</f>
        <v/>
      </c>
      <c r="E156" s="146">
        <f>IF('Rule Recommendations'!A156="","",'Rule Recommendations'!A156)</f>
        <v/>
      </c>
      <c r="F156" s="146">
        <f>IF($E156="","",IF(ROW($E156)&lt;=FIRST_PERMITTED_TRADE_DATE,0,'Apply Constraints'!$E156))</f>
        <v/>
      </c>
      <c r="G156" s="146">
        <f>IF(F156="","",IF(ABS($F156)&gt;MAXIMUM_PERMITTED_LEVERAGE, MAXIMUM_PERMITTED_LEVERAGE*SIGN($F156),$F156))</f>
        <v/>
      </c>
      <c r="H156" s="146">
        <f>IF(G156="","",MAX($G156,-ABS(MAXIMUM_PERMITTED_SHORT_POSITION)))</f>
        <v/>
      </c>
      <c r="I156" s="86">
        <f>IF(C156="","",IF(I155="Triggered","Triggered",IF((C156-C155)/C155*H155&lt;-TRAILING_STOP_LOSS_MAXIMUM_DAILY_LOSS,"Triggered","Inactive")))</f>
        <v/>
      </c>
      <c r="J156" s="146">
        <f>IF(I156="Triggered", 0, H156)</f>
        <v/>
      </c>
    </row>
    <row customHeight="1" ht="15.75" r="157" s="75">
      <c r="A157" s="82">
        <f>IF(J157="","",J157)</f>
        <v/>
      </c>
      <c r="B157" s="80">
        <f>IF('Time Series Inputs'!A157="","",'Time Series Inputs'!A157)</f>
        <v/>
      </c>
      <c r="C157" s="81">
        <f>IF('Time Series Inputs'!B157="","",'Time Series Inputs'!B157)</f>
        <v/>
      </c>
      <c r="D157" s="81">
        <f>IF('Time Series Inputs'!C157="","",'Time Series Inputs'!C157)</f>
        <v/>
      </c>
      <c r="E157" s="146">
        <f>IF('Rule Recommendations'!A157="","",'Rule Recommendations'!A157)</f>
        <v/>
      </c>
      <c r="F157" s="146">
        <f>IF($E157="","",IF(ROW($E157)&lt;=FIRST_PERMITTED_TRADE_DATE,0,'Apply Constraints'!$E157))</f>
        <v/>
      </c>
      <c r="G157" s="146">
        <f>IF(F157="","",IF(ABS($F157)&gt;MAXIMUM_PERMITTED_LEVERAGE, MAXIMUM_PERMITTED_LEVERAGE*SIGN($F157),$F157))</f>
        <v/>
      </c>
      <c r="H157" s="146">
        <f>IF(G157="","",MAX($G157,-ABS(MAXIMUM_PERMITTED_SHORT_POSITION)))</f>
        <v/>
      </c>
      <c r="I157" s="86">
        <f>IF(C157="","",IF(I156="Triggered","Triggered",IF((C157-C156)/C156*H156&lt;-TRAILING_STOP_LOSS_MAXIMUM_DAILY_LOSS,"Triggered","Inactive")))</f>
        <v/>
      </c>
      <c r="J157" s="146">
        <f>IF(I157="Triggered", 0, H157)</f>
        <v/>
      </c>
    </row>
    <row customHeight="1" ht="15.75" r="158" s="75">
      <c r="A158" s="82">
        <f>IF(J158="","",J158)</f>
        <v/>
      </c>
      <c r="B158" s="80">
        <f>IF('Time Series Inputs'!A158="","",'Time Series Inputs'!A158)</f>
        <v/>
      </c>
      <c r="C158" s="81">
        <f>IF('Time Series Inputs'!B158="","",'Time Series Inputs'!B158)</f>
        <v/>
      </c>
      <c r="D158" s="81">
        <f>IF('Time Series Inputs'!C158="","",'Time Series Inputs'!C158)</f>
        <v/>
      </c>
      <c r="E158" s="146">
        <f>IF('Rule Recommendations'!A158="","",'Rule Recommendations'!A158)</f>
        <v/>
      </c>
      <c r="F158" s="146">
        <f>IF($E158="","",IF(ROW($E158)&lt;=FIRST_PERMITTED_TRADE_DATE,0,'Apply Constraints'!$E158))</f>
        <v/>
      </c>
      <c r="G158" s="146">
        <f>IF(F158="","",IF(ABS($F158)&gt;MAXIMUM_PERMITTED_LEVERAGE, MAXIMUM_PERMITTED_LEVERAGE*SIGN($F158),$F158))</f>
        <v/>
      </c>
      <c r="H158" s="146">
        <f>IF(G158="","",MAX($G158,-ABS(MAXIMUM_PERMITTED_SHORT_POSITION)))</f>
        <v/>
      </c>
      <c r="I158" s="86">
        <f>IF(C158="","",IF(I157="Triggered","Triggered",IF((C158-C157)/C157*H157&lt;-TRAILING_STOP_LOSS_MAXIMUM_DAILY_LOSS,"Triggered","Inactive")))</f>
        <v/>
      </c>
      <c r="J158" s="146">
        <f>IF(I158="Triggered", 0, H158)</f>
        <v/>
      </c>
    </row>
    <row customHeight="1" ht="15.75" r="159" s="75">
      <c r="A159" s="82">
        <f>IF(J159="","",J159)</f>
        <v/>
      </c>
      <c r="B159" s="80">
        <f>IF('Time Series Inputs'!A159="","",'Time Series Inputs'!A159)</f>
        <v/>
      </c>
      <c r="C159" s="81">
        <f>IF('Time Series Inputs'!B159="","",'Time Series Inputs'!B159)</f>
        <v/>
      </c>
      <c r="D159" s="81">
        <f>IF('Time Series Inputs'!C159="","",'Time Series Inputs'!C159)</f>
        <v/>
      </c>
      <c r="E159" s="146">
        <f>IF('Rule Recommendations'!A159="","",'Rule Recommendations'!A159)</f>
        <v/>
      </c>
      <c r="F159" s="146">
        <f>IF($E159="","",IF(ROW($E159)&lt;=FIRST_PERMITTED_TRADE_DATE,0,'Apply Constraints'!$E159))</f>
        <v/>
      </c>
      <c r="G159" s="146">
        <f>IF(F159="","",IF(ABS($F159)&gt;MAXIMUM_PERMITTED_LEVERAGE, MAXIMUM_PERMITTED_LEVERAGE*SIGN($F159),$F159))</f>
        <v/>
      </c>
      <c r="H159" s="146">
        <f>IF(G159="","",MAX($G159,-ABS(MAXIMUM_PERMITTED_SHORT_POSITION)))</f>
        <v/>
      </c>
      <c r="I159" s="86">
        <f>IF(C159="","",IF(I158="Triggered","Triggered",IF((C159-C158)/C158*H158&lt;-TRAILING_STOP_LOSS_MAXIMUM_DAILY_LOSS,"Triggered","Inactive")))</f>
        <v/>
      </c>
      <c r="J159" s="146">
        <f>IF(I159="Triggered", 0, H159)</f>
        <v/>
      </c>
    </row>
    <row customHeight="1" ht="15.75" r="160" s="75">
      <c r="A160" s="82">
        <f>IF(J160="","",J160)</f>
        <v/>
      </c>
      <c r="B160" s="80">
        <f>IF('Time Series Inputs'!A160="","",'Time Series Inputs'!A160)</f>
        <v/>
      </c>
      <c r="C160" s="81">
        <f>IF('Time Series Inputs'!B160="","",'Time Series Inputs'!B160)</f>
        <v/>
      </c>
      <c r="D160" s="81">
        <f>IF('Time Series Inputs'!C160="","",'Time Series Inputs'!C160)</f>
        <v/>
      </c>
      <c r="E160" s="146">
        <f>IF('Rule Recommendations'!A160="","",'Rule Recommendations'!A160)</f>
        <v/>
      </c>
      <c r="F160" s="146">
        <f>IF($E160="","",IF(ROW($E160)&lt;=FIRST_PERMITTED_TRADE_DATE,0,'Apply Constraints'!$E160))</f>
        <v/>
      </c>
      <c r="G160" s="146">
        <f>IF(F160="","",IF(ABS($F160)&gt;MAXIMUM_PERMITTED_LEVERAGE, MAXIMUM_PERMITTED_LEVERAGE*SIGN($F160),$F160))</f>
        <v/>
      </c>
      <c r="H160" s="146">
        <f>IF(G160="","",MAX($G160,-ABS(MAXIMUM_PERMITTED_SHORT_POSITION)))</f>
        <v/>
      </c>
      <c r="I160" s="86">
        <f>IF(C160="","",IF(I159="Triggered","Triggered",IF((C160-C159)/C159*H159&lt;-TRAILING_STOP_LOSS_MAXIMUM_DAILY_LOSS,"Triggered","Inactive")))</f>
        <v/>
      </c>
      <c r="J160" s="146">
        <f>IF(I160="Triggered", 0, H160)</f>
        <v/>
      </c>
    </row>
    <row customHeight="1" ht="15.75" r="161" s="75">
      <c r="A161" s="82">
        <f>IF(J161="","",J161)</f>
        <v/>
      </c>
      <c r="B161" s="80">
        <f>IF('Time Series Inputs'!A161="","",'Time Series Inputs'!A161)</f>
        <v/>
      </c>
      <c r="C161" s="81">
        <f>IF('Time Series Inputs'!B161="","",'Time Series Inputs'!B161)</f>
        <v/>
      </c>
      <c r="D161" s="81">
        <f>IF('Time Series Inputs'!C161="","",'Time Series Inputs'!C161)</f>
        <v/>
      </c>
      <c r="E161" s="146">
        <f>IF('Rule Recommendations'!A161="","",'Rule Recommendations'!A161)</f>
        <v/>
      </c>
      <c r="F161" s="146">
        <f>IF($E161="","",IF(ROW($E161)&lt;=FIRST_PERMITTED_TRADE_DATE,0,'Apply Constraints'!$E161))</f>
        <v/>
      </c>
      <c r="G161" s="146">
        <f>IF(F161="","",IF(ABS($F161)&gt;MAXIMUM_PERMITTED_LEVERAGE, MAXIMUM_PERMITTED_LEVERAGE*SIGN($F161),$F161))</f>
        <v/>
      </c>
      <c r="H161" s="146">
        <f>IF(G161="","",MAX($G161,-ABS(MAXIMUM_PERMITTED_SHORT_POSITION)))</f>
        <v/>
      </c>
      <c r="I161" s="86">
        <f>IF(C161="","",IF(I160="Triggered","Triggered",IF((C161-C160)/C160*H160&lt;-TRAILING_STOP_LOSS_MAXIMUM_DAILY_LOSS,"Triggered","Inactive")))</f>
        <v/>
      </c>
      <c r="J161" s="146">
        <f>IF(I161="Triggered", 0, H161)</f>
        <v/>
      </c>
    </row>
    <row customHeight="1" ht="15.75" r="162" s="75">
      <c r="A162" s="82">
        <f>IF(J162="","",J162)</f>
        <v/>
      </c>
      <c r="B162" s="80">
        <f>IF('Time Series Inputs'!A162="","",'Time Series Inputs'!A162)</f>
        <v/>
      </c>
      <c r="C162" s="81">
        <f>IF('Time Series Inputs'!B162="","",'Time Series Inputs'!B162)</f>
        <v/>
      </c>
      <c r="D162" s="81">
        <f>IF('Time Series Inputs'!C162="","",'Time Series Inputs'!C162)</f>
        <v/>
      </c>
      <c r="E162" s="146">
        <f>IF('Rule Recommendations'!A162="","",'Rule Recommendations'!A162)</f>
        <v/>
      </c>
      <c r="F162" s="146">
        <f>IF($E162="","",IF(ROW($E162)&lt;=FIRST_PERMITTED_TRADE_DATE,0,'Apply Constraints'!$E162))</f>
        <v/>
      </c>
      <c r="G162" s="146">
        <f>IF(F162="","",IF(ABS($F162)&gt;MAXIMUM_PERMITTED_LEVERAGE, MAXIMUM_PERMITTED_LEVERAGE*SIGN($F162),$F162))</f>
        <v/>
      </c>
      <c r="H162" s="146">
        <f>IF(G162="","",MAX($G162,-ABS(MAXIMUM_PERMITTED_SHORT_POSITION)))</f>
        <v/>
      </c>
      <c r="I162" s="86">
        <f>IF(C162="","",IF(I161="Triggered","Triggered",IF((C162-C161)/C161*H161&lt;-TRAILING_STOP_LOSS_MAXIMUM_DAILY_LOSS,"Triggered","Inactive")))</f>
        <v/>
      </c>
      <c r="J162" s="146">
        <f>IF(I162="Triggered", 0, H162)</f>
        <v/>
      </c>
    </row>
    <row customHeight="1" ht="15.75" r="163" s="75">
      <c r="A163" s="82">
        <f>IF(J163="","",J163)</f>
        <v/>
      </c>
      <c r="B163" s="80">
        <f>IF('Time Series Inputs'!A163="","",'Time Series Inputs'!A163)</f>
        <v/>
      </c>
      <c r="C163" s="81">
        <f>IF('Time Series Inputs'!B163="","",'Time Series Inputs'!B163)</f>
        <v/>
      </c>
      <c r="D163" s="81">
        <f>IF('Time Series Inputs'!C163="","",'Time Series Inputs'!C163)</f>
        <v/>
      </c>
      <c r="E163" s="146">
        <f>IF('Rule Recommendations'!A163="","",'Rule Recommendations'!A163)</f>
        <v/>
      </c>
      <c r="F163" s="146">
        <f>IF($E163="","",IF(ROW($E163)&lt;=FIRST_PERMITTED_TRADE_DATE,0,'Apply Constraints'!$E163))</f>
        <v/>
      </c>
      <c r="G163" s="146">
        <f>IF(F163="","",IF(ABS($F163)&gt;MAXIMUM_PERMITTED_LEVERAGE, MAXIMUM_PERMITTED_LEVERAGE*SIGN($F163),$F163))</f>
        <v/>
      </c>
      <c r="H163" s="146">
        <f>IF(G163="","",MAX($G163,-ABS(MAXIMUM_PERMITTED_SHORT_POSITION)))</f>
        <v/>
      </c>
      <c r="I163" s="86">
        <f>IF(C163="","",IF(I162="Triggered","Triggered",IF((C163-C162)/C162*H162&lt;-TRAILING_STOP_LOSS_MAXIMUM_DAILY_LOSS,"Triggered","Inactive")))</f>
        <v/>
      </c>
      <c r="J163" s="146">
        <f>IF(I163="Triggered", 0, H163)</f>
        <v/>
      </c>
    </row>
    <row customHeight="1" ht="15.75" r="164" s="75">
      <c r="A164" s="82">
        <f>IF(J164="","",J164)</f>
        <v/>
      </c>
      <c r="B164" s="80">
        <f>IF('Time Series Inputs'!A164="","",'Time Series Inputs'!A164)</f>
        <v/>
      </c>
      <c r="C164" s="81">
        <f>IF('Time Series Inputs'!B164="","",'Time Series Inputs'!B164)</f>
        <v/>
      </c>
      <c r="D164" s="81">
        <f>IF('Time Series Inputs'!C164="","",'Time Series Inputs'!C164)</f>
        <v/>
      </c>
      <c r="E164" s="146">
        <f>IF('Rule Recommendations'!A164="","",'Rule Recommendations'!A164)</f>
        <v/>
      </c>
      <c r="F164" s="146">
        <f>IF($E164="","",IF(ROW($E164)&lt;=FIRST_PERMITTED_TRADE_DATE,0,'Apply Constraints'!$E164))</f>
        <v/>
      </c>
      <c r="G164" s="146">
        <f>IF(F164="","",IF(ABS($F164)&gt;MAXIMUM_PERMITTED_LEVERAGE, MAXIMUM_PERMITTED_LEVERAGE*SIGN($F164),$F164))</f>
        <v/>
      </c>
      <c r="H164" s="146">
        <f>IF(G164="","",MAX($G164,-ABS(MAXIMUM_PERMITTED_SHORT_POSITION)))</f>
        <v/>
      </c>
      <c r="I164" s="86">
        <f>IF(C164="","",IF(I163="Triggered","Triggered",IF((C164-C163)/C163*H163&lt;-TRAILING_STOP_LOSS_MAXIMUM_DAILY_LOSS,"Triggered","Inactive")))</f>
        <v/>
      </c>
      <c r="J164" s="146">
        <f>IF(I164="Triggered", 0, H164)</f>
        <v/>
      </c>
    </row>
    <row customHeight="1" ht="15.75" r="165" s="75">
      <c r="A165" s="82">
        <f>IF(J165="","",J165)</f>
        <v/>
      </c>
      <c r="B165" s="80">
        <f>IF('Time Series Inputs'!A165="","",'Time Series Inputs'!A165)</f>
        <v/>
      </c>
      <c r="C165" s="81">
        <f>IF('Time Series Inputs'!B165="","",'Time Series Inputs'!B165)</f>
        <v/>
      </c>
      <c r="D165" s="81">
        <f>IF('Time Series Inputs'!C165="","",'Time Series Inputs'!C165)</f>
        <v/>
      </c>
      <c r="E165" s="146">
        <f>IF('Rule Recommendations'!A165="","",'Rule Recommendations'!A165)</f>
        <v/>
      </c>
      <c r="F165" s="146">
        <f>IF($E165="","",IF(ROW($E165)&lt;=FIRST_PERMITTED_TRADE_DATE,0,'Apply Constraints'!$E165))</f>
        <v/>
      </c>
      <c r="G165" s="146">
        <f>IF(F165="","",IF(ABS($F165)&gt;MAXIMUM_PERMITTED_LEVERAGE, MAXIMUM_PERMITTED_LEVERAGE*SIGN($F165),$F165))</f>
        <v/>
      </c>
      <c r="H165" s="146">
        <f>IF(G165="","",MAX($G165,-ABS(MAXIMUM_PERMITTED_SHORT_POSITION)))</f>
        <v/>
      </c>
      <c r="I165" s="86">
        <f>IF(C165="","",IF(I164="Triggered","Triggered",IF((C165-C164)/C164*H164&lt;-TRAILING_STOP_LOSS_MAXIMUM_DAILY_LOSS,"Triggered","Inactive")))</f>
        <v/>
      </c>
      <c r="J165" s="146">
        <f>IF(I165="Triggered", 0, H165)</f>
        <v/>
      </c>
    </row>
    <row customHeight="1" ht="15.75" r="166" s="75">
      <c r="A166" s="82">
        <f>IF(J166="","",J166)</f>
        <v/>
      </c>
      <c r="B166" s="80">
        <f>IF('Time Series Inputs'!A166="","",'Time Series Inputs'!A166)</f>
        <v/>
      </c>
      <c r="C166" s="81">
        <f>IF('Time Series Inputs'!B166="","",'Time Series Inputs'!B166)</f>
        <v/>
      </c>
      <c r="D166" s="81">
        <f>IF('Time Series Inputs'!C166="","",'Time Series Inputs'!C166)</f>
        <v/>
      </c>
      <c r="E166" s="146">
        <f>IF('Rule Recommendations'!A166="","",'Rule Recommendations'!A166)</f>
        <v/>
      </c>
      <c r="F166" s="146">
        <f>IF($E166="","",IF(ROW($E166)&lt;=FIRST_PERMITTED_TRADE_DATE,0,'Apply Constraints'!$E166))</f>
        <v/>
      </c>
      <c r="G166" s="146">
        <f>IF(F166="","",IF(ABS($F166)&gt;MAXIMUM_PERMITTED_LEVERAGE, MAXIMUM_PERMITTED_LEVERAGE*SIGN($F166),$F166))</f>
        <v/>
      </c>
      <c r="H166" s="146">
        <f>IF(G166="","",MAX($G166,-ABS(MAXIMUM_PERMITTED_SHORT_POSITION)))</f>
        <v/>
      </c>
      <c r="I166" s="86">
        <f>IF(C166="","",IF(I165="Triggered","Triggered",IF((C166-C165)/C165*H165&lt;-TRAILING_STOP_LOSS_MAXIMUM_DAILY_LOSS,"Triggered","Inactive")))</f>
        <v/>
      </c>
      <c r="J166" s="146">
        <f>IF(I166="Triggered", 0, H166)</f>
        <v/>
      </c>
    </row>
    <row customHeight="1" ht="15.75" r="167" s="75">
      <c r="A167" s="82">
        <f>IF(J167="","",J167)</f>
        <v/>
      </c>
      <c r="B167" s="80">
        <f>IF('Time Series Inputs'!A167="","",'Time Series Inputs'!A167)</f>
        <v/>
      </c>
      <c r="C167" s="81">
        <f>IF('Time Series Inputs'!B167="","",'Time Series Inputs'!B167)</f>
        <v/>
      </c>
      <c r="D167" s="81">
        <f>IF('Time Series Inputs'!C167="","",'Time Series Inputs'!C167)</f>
        <v/>
      </c>
      <c r="E167" s="146">
        <f>IF('Rule Recommendations'!A167="","",'Rule Recommendations'!A167)</f>
        <v/>
      </c>
      <c r="F167" s="146">
        <f>IF($E167="","",IF(ROW($E167)&lt;=FIRST_PERMITTED_TRADE_DATE,0,'Apply Constraints'!$E167))</f>
        <v/>
      </c>
      <c r="G167" s="146">
        <f>IF(F167="","",IF(ABS($F167)&gt;MAXIMUM_PERMITTED_LEVERAGE, MAXIMUM_PERMITTED_LEVERAGE*SIGN($F167),$F167))</f>
        <v/>
      </c>
      <c r="H167" s="146">
        <f>IF(G167="","",MAX($G167,-ABS(MAXIMUM_PERMITTED_SHORT_POSITION)))</f>
        <v/>
      </c>
      <c r="I167" s="86">
        <f>IF(C167="","",IF(I166="Triggered","Triggered",IF((C167-C166)/C166*H166&lt;-TRAILING_STOP_LOSS_MAXIMUM_DAILY_LOSS,"Triggered","Inactive")))</f>
        <v/>
      </c>
      <c r="J167" s="146">
        <f>IF(I167="Triggered", 0, H167)</f>
        <v/>
      </c>
    </row>
    <row customHeight="1" ht="15.75" r="168" s="75">
      <c r="A168" s="82">
        <f>IF(J168="","",J168)</f>
        <v/>
      </c>
      <c r="B168" s="80">
        <f>IF('Time Series Inputs'!A168="","",'Time Series Inputs'!A168)</f>
        <v/>
      </c>
      <c r="C168" s="81">
        <f>IF('Time Series Inputs'!B168="","",'Time Series Inputs'!B168)</f>
        <v/>
      </c>
      <c r="D168" s="81">
        <f>IF('Time Series Inputs'!C168="","",'Time Series Inputs'!C168)</f>
        <v/>
      </c>
      <c r="E168" s="146">
        <f>IF('Rule Recommendations'!A168="","",'Rule Recommendations'!A168)</f>
        <v/>
      </c>
      <c r="F168" s="146">
        <f>IF($E168="","",IF(ROW($E168)&lt;=FIRST_PERMITTED_TRADE_DATE,0,'Apply Constraints'!$E168))</f>
        <v/>
      </c>
      <c r="G168" s="146">
        <f>IF(F168="","",IF(ABS($F168)&gt;MAXIMUM_PERMITTED_LEVERAGE, MAXIMUM_PERMITTED_LEVERAGE*SIGN($F168),$F168))</f>
        <v/>
      </c>
      <c r="H168" s="146">
        <f>IF(G168="","",MAX($G168,-ABS(MAXIMUM_PERMITTED_SHORT_POSITION)))</f>
        <v/>
      </c>
      <c r="I168" s="86">
        <f>IF(C168="","",IF(I167="Triggered","Triggered",IF((C168-C167)/C167*H167&lt;-TRAILING_STOP_LOSS_MAXIMUM_DAILY_LOSS,"Triggered","Inactive")))</f>
        <v/>
      </c>
      <c r="J168" s="146">
        <f>IF(I168="Triggered", 0, H168)</f>
        <v/>
      </c>
    </row>
    <row customHeight="1" ht="15.75" r="169" s="75">
      <c r="A169" s="82">
        <f>IF(J169="","",J169)</f>
        <v/>
      </c>
      <c r="B169" s="80">
        <f>IF('Time Series Inputs'!A169="","",'Time Series Inputs'!A169)</f>
        <v/>
      </c>
      <c r="C169" s="81">
        <f>IF('Time Series Inputs'!B169="","",'Time Series Inputs'!B169)</f>
        <v/>
      </c>
      <c r="D169" s="81">
        <f>IF('Time Series Inputs'!C169="","",'Time Series Inputs'!C169)</f>
        <v/>
      </c>
      <c r="E169" s="146">
        <f>IF('Rule Recommendations'!A169="","",'Rule Recommendations'!A169)</f>
        <v/>
      </c>
      <c r="F169" s="146">
        <f>IF($E169="","",IF(ROW($E169)&lt;=FIRST_PERMITTED_TRADE_DATE,0,'Apply Constraints'!$E169))</f>
        <v/>
      </c>
      <c r="G169" s="146">
        <f>IF(F169="","",IF(ABS($F169)&gt;MAXIMUM_PERMITTED_LEVERAGE, MAXIMUM_PERMITTED_LEVERAGE*SIGN($F169),$F169))</f>
        <v/>
      </c>
      <c r="H169" s="146">
        <f>IF(G169="","",MAX($G169,-ABS(MAXIMUM_PERMITTED_SHORT_POSITION)))</f>
        <v/>
      </c>
      <c r="I169" s="86">
        <f>IF(C169="","",IF(I168="Triggered","Triggered",IF((C169-C168)/C168*H168&lt;-TRAILING_STOP_LOSS_MAXIMUM_DAILY_LOSS,"Triggered","Inactive")))</f>
        <v/>
      </c>
      <c r="J169" s="146">
        <f>IF(I169="Triggered", 0, H169)</f>
        <v/>
      </c>
    </row>
    <row customHeight="1" ht="15.75" r="170" s="75">
      <c r="A170" s="82">
        <f>IF(J170="","",J170)</f>
        <v/>
      </c>
      <c r="B170" s="80">
        <f>IF('Time Series Inputs'!A170="","",'Time Series Inputs'!A170)</f>
        <v/>
      </c>
      <c r="C170" s="81">
        <f>IF('Time Series Inputs'!B170="","",'Time Series Inputs'!B170)</f>
        <v/>
      </c>
      <c r="D170" s="81">
        <f>IF('Time Series Inputs'!C170="","",'Time Series Inputs'!C170)</f>
        <v/>
      </c>
      <c r="E170" s="146">
        <f>IF('Rule Recommendations'!A170="","",'Rule Recommendations'!A170)</f>
        <v/>
      </c>
      <c r="F170" s="146">
        <f>IF($E170="","",IF(ROW($E170)&lt;=FIRST_PERMITTED_TRADE_DATE,0,'Apply Constraints'!$E170))</f>
        <v/>
      </c>
      <c r="G170" s="146">
        <f>IF(F170="","",IF(ABS($F170)&gt;MAXIMUM_PERMITTED_LEVERAGE, MAXIMUM_PERMITTED_LEVERAGE*SIGN($F170),$F170))</f>
        <v/>
      </c>
      <c r="H170" s="146">
        <f>IF(G170="","",MAX($G170,-ABS(MAXIMUM_PERMITTED_SHORT_POSITION)))</f>
        <v/>
      </c>
      <c r="I170" s="86">
        <f>IF(C170="","",IF(I169="Triggered","Triggered",IF((C170-C169)/C169*H169&lt;-TRAILING_STOP_LOSS_MAXIMUM_DAILY_LOSS,"Triggered","Inactive")))</f>
        <v/>
      </c>
      <c r="J170" s="146">
        <f>IF(I170="Triggered", 0, H170)</f>
        <v/>
      </c>
    </row>
    <row customHeight="1" ht="15.75" r="171" s="75">
      <c r="A171" s="82">
        <f>IF(J171="","",J171)</f>
        <v/>
      </c>
      <c r="B171" s="80">
        <f>IF('Time Series Inputs'!A171="","",'Time Series Inputs'!A171)</f>
        <v/>
      </c>
      <c r="C171" s="81">
        <f>IF('Time Series Inputs'!B171="","",'Time Series Inputs'!B171)</f>
        <v/>
      </c>
      <c r="D171" s="81">
        <f>IF('Time Series Inputs'!C171="","",'Time Series Inputs'!C171)</f>
        <v/>
      </c>
      <c r="E171" s="146">
        <f>IF('Rule Recommendations'!A171="","",'Rule Recommendations'!A171)</f>
        <v/>
      </c>
      <c r="F171" s="146">
        <f>IF($E171="","",IF(ROW($E171)&lt;=FIRST_PERMITTED_TRADE_DATE,0,'Apply Constraints'!$E171))</f>
        <v/>
      </c>
      <c r="G171" s="146">
        <f>IF(F171="","",IF(ABS($F171)&gt;MAXIMUM_PERMITTED_LEVERAGE, MAXIMUM_PERMITTED_LEVERAGE*SIGN($F171),$F171))</f>
        <v/>
      </c>
      <c r="H171" s="146">
        <f>IF(G171="","",MAX($G171,-ABS(MAXIMUM_PERMITTED_SHORT_POSITION)))</f>
        <v/>
      </c>
      <c r="I171" s="86">
        <f>IF(C171="","",IF(I170="Triggered","Triggered",IF((C171-C170)/C170*H170&lt;-TRAILING_STOP_LOSS_MAXIMUM_DAILY_LOSS,"Triggered","Inactive")))</f>
        <v/>
      </c>
      <c r="J171" s="146">
        <f>IF(I171="Triggered", 0, H171)</f>
        <v/>
      </c>
    </row>
    <row customHeight="1" ht="15.75" r="172" s="75">
      <c r="A172" s="82">
        <f>IF(J172="","",J172)</f>
        <v/>
      </c>
      <c r="B172" s="80">
        <f>IF('Time Series Inputs'!A172="","",'Time Series Inputs'!A172)</f>
        <v/>
      </c>
      <c r="C172" s="81">
        <f>IF('Time Series Inputs'!B172="","",'Time Series Inputs'!B172)</f>
        <v/>
      </c>
      <c r="D172" s="81">
        <f>IF('Time Series Inputs'!C172="","",'Time Series Inputs'!C172)</f>
        <v/>
      </c>
      <c r="E172" s="146">
        <f>IF('Rule Recommendations'!A172="","",'Rule Recommendations'!A172)</f>
        <v/>
      </c>
      <c r="F172" s="146">
        <f>IF($E172="","",IF(ROW($E172)&lt;=FIRST_PERMITTED_TRADE_DATE,0,'Apply Constraints'!$E172))</f>
        <v/>
      </c>
      <c r="G172" s="146">
        <f>IF(F172="","",IF(ABS($F172)&gt;MAXIMUM_PERMITTED_LEVERAGE, MAXIMUM_PERMITTED_LEVERAGE*SIGN($F172),$F172))</f>
        <v/>
      </c>
      <c r="H172" s="146">
        <f>IF(G172="","",MAX($G172,-ABS(MAXIMUM_PERMITTED_SHORT_POSITION)))</f>
        <v/>
      </c>
      <c r="I172" s="86">
        <f>IF(C172="","",IF(I171="Triggered","Triggered",IF((C172-C171)/C171*H171&lt;-TRAILING_STOP_LOSS_MAXIMUM_DAILY_LOSS,"Triggered","Inactive")))</f>
        <v/>
      </c>
      <c r="J172" s="146">
        <f>IF(I172="Triggered", 0, H172)</f>
        <v/>
      </c>
    </row>
    <row customHeight="1" ht="15.75" r="173" s="75">
      <c r="A173" s="82">
        <f>IF(J173="","",J173)</f>
        <v/>
      </c>
      <c r="B173" s="80">
        <f>IF('Time Series Inputs'!A173="","",'Time Series Inputs'!A173)</f>
        <v/>
      </c>
      <c r="C173" s="81">
        <f>IF('Time Series Inputs'!B173="","",'Time Series Inputs'!B173)</f>
        <v/>
      </c>
      <c r="D173" s="81">
        <f>IF('Time Series Inputs'!C173="","",'Time Series Inputs'!C173)</f>
        <v/>
      </c>
      <c r="E173" s="146">
        <f>IF('Rule Recommendations'!A173="","",'Rule Recommendations'!A173)</f>
        <v/>
      </c>
      <c r="F173" s="146">
        <f>IF($E173="","",IF(ROW($E173)&lt;=FIRST_PERMITTED_TRADE_DATE,0,'Apply Constraints'!$E173))</f>
        <v/>
      </c>
      <c r="G173" s="146">
        <f>IF(F173="","",IF(ABS($F173)&gt;MAXIMUM_PERMITTED_LEVERAGE, MAXIMUM_PERMITTED_LEVERAGE*SIGN($F173),$F173))</f>
        <v/>
      </c>
      <c r="H173" s="146">
        <f>IF(G173="","",MAX($G173,-ABS(MAXIMUM_PERMITTED_SHORT_POSITION)))</f>
        <v/>
      </c>
      <c r="I173" s="86">
        <f>IF(C173="","",IF(I172="Triggered","Triggered",IF((C173-C172)/C172*H172&lt;-TRAILING_STOP_LOSS_MAXIMUM_DAILY_LOSS,"Triggered","Inactive")))</f>
        <v/>
      </c>
      <c r="J173" s="146">
        <f>IF(I173="Triggered", 0, H173)</f>
        <v/>
      </c>
    </row>
    <row customHeight="1" ht="15.75" r="174" s="75">
      <c r="A174" s="82">
        <f>IF(J174="","",J174)</f>
        <v/>
      </c>
      <c r="B174" s="80">
        <f>IF('Time Series Inputs'!A174="","",'Time Series Inputs'!A174)</f>
        <v/>
      </c>
      <c r="C174" s="81">
        <f>IF('Time Series Inputs'!B174="","",'Time Series Inputs'!B174)</f>
        <v/>
      </c>
      <c r="D174" s="81">
        <f>IF('Time Series Inputs'!C174="","",'Time Series Inputs'!C174)</f>
        <v/>
      </c>
      <c r="E174" s="146">
        <f>IF('Rule Recommendations'!A174="","",'Rule Recommendations'!A174)</f>
        <v/>
      </c>
      <c r="F174" s="146">
        <f>IF($E174="","",IF(ROW($E174)&lt;=FIRST_PERMITTED_TRADE_DATE,0,'Apply Constraints'!$E174))</f>
        <v/>
      </c>
      <c r="G174" s="146">
        <f>IF(F174="","",IF(ABS($F174)&gt;MAXIMUM_PERMITTED_LEVERAGE, MAXIMUM_PERMITTED_LEVERAGE*SIGN($F174),$F174))</f>
        <v/>
      </c>
      <c r="H174" s="146">
        <f>IF(G174="","",MAX($G174,-ABS(MAXIMUM_PERMITTED_SHORT_POSITION)))</f>
        <v/>
      </c>
      <c r="I174" s="86">
        <f>IF(C174="","",IF(I173="Triggered","Triggered",IF((C174-C173)/C173*H173&lt;-TRAILING_STOP_LOSS_MAXIMUM_DAILY_LOSS,"Triggered","Inactive")))</f>
        <v/>
      </c>
      <c r="J174" s="146">
        <f>IF(I174="Triggered", 0, H174)</f>
        <v/>
      </c>
    </row>
    <row customHeight="1" ht="15.75" r="175" s="75">
      <c r="A175" s="82">
        <f>IF(J175="","",J175)</f>
        <v/>
      </c>
      <c r="B175" s="80">
        <f>IF('Time Series Inputs'!A175="","",'Time Series Inputs'!A175)</f>
        <v/>
      </c>
      <c r="C175" s="81">
        <f>IF('Time Series Inputs'!B175="","",'Time Series Inputs'!B175)</f>
        <v/>
      </c>
      <c r="D175" s="81">
        <f>IF('Time Series Inputs'!C175="","",'Time Series Inputs'!C175)</f>
        <v/>
      </c>
      <c r="E175" s="146">
        <f>IF('Rule Recommendations'!A175="","",'Rule Recommendations'!A175)</f>
        <v/>
      </c>
      <c r="F175" s="146">
        <f>IF($E175="","",IF(ROW($E175)&lt;=FIRST_PERMITTED_TRADE_DATE,0,'Apply Constraints'!$E175))</f>
        <v/>
      </c>
      <c r="G175" s="146">
        <f>IF(F175="","",IF(ABS($F175)&gt;MAXIMUM_PERMITTED_LEVERAGE, MAXIMUM_PERMITTED_LEVERAGE*SIGN($F175),$F175))</f>
        <v/>
      </c>
      <c r="H175" s="146">
        <f>IF(G175="","",MAX($G175,-ABS(MAXIMUM_PERMITTED_SHORT_POSITION)))</f>
        <v/>
      </c>
      <c r="I175" s="86">
        <f>IF(C175="","",IF(I174="Triggered","Triggered",IF((C175-C174)/C174*H174&lt;-TRAILING_STOP_LOSS_MAXIMUM_DAILY_LOSS,"Triggered","Inactive")))</f>
        <v/>
      </c>
      <c r="J175" s="146">
        <f>IF(I175="Triggered", 0, H175)</f>
        <v/>
      </c>
    </row>
    <row customHeight="1" ht="15.75" r="176" s="75">
      <c r="A176" s="82">
        <f>IF(J176="","",J176)</f>
        <v/>
      </c>
      <c r="B176" s="80">
        <f>IF('Time Series Inputs'!A176="","",'Time Series Inputs'!A176)</f>
        <v/>
      </c>
      <c r="C176" s="81">
        <f>IF('Time Series Inputs'!B176="","",'Time Series Inputs'!B176)</f>
        <v/>
      </c>
      <c r="D176" s="81">
        <f>IF('Time Series Inputs'!C176="","",'Time Series Inputs'!C176)</f>
        <v/>
      </c>
      <c r="E176" s="146">
        <f>IF('Rule Recommendations'!A176="","",'Rule Recommendations'!A176)</f>
        <v/>
      </c>
      <c r="F176" s="146">
        <f>IF($E176="","",IF(ROW($E176)&lt;=FIRST_PERMITTED_TRADE_DATE,0,'Apply Constraints'!$E176))</f>
        <v/>
      </c>
      <c r="G176" s="146">
        <f>IF(F176="","",IF(ABS($F176)&gt;MAXIMUM_PERMITTED_LEVERAGE, MAXIMUM_PERMITTED_LEVERAGE*SIGN($F176),$F176))</f>
        <v/>
      </c>
      <c r="H176" s="146">
        <f>IF(G176="","",MAX($G176,-ABS(MAXIMUM_PERMITTED_SHORT_POSITION)))</f>
        <v/>
      </c>
      <c r="I176" s="86">
        <f>IF(C176="","",IF(I175="Triggered","Triggered",IF((C176-C175)/C175*H175&lt;-TRAILING_STOP_LOSS_MAXIMUM_DAILY_LOSS,"Triggered","Inactive")))</f>
        <v/>
      </c>
      <c r="J176" s="146">
        <f>IF(I176="Triggered", 0, H176)</f>
        <v/>
      </c>
    </row>
    <row customHeight="1" ht="15.75" r="177" s="75">
      <c r="A177" s="82">
        <f>IF(J177="","",J177)</f>
        <v/>
      </c>
      <c r="B177" s="80">
        <f>IF('Time Series Inputs'!A177="","",'Time Series Inputs'!A177)</f>
        <v/>
      </c>
      <c r="C177" s="81">
        <f>IF('Time Series Inputs'!B177="","",'Time Series Inputs'!B177)</f>
        <v/>
      </c>
      <c r="D177" s="81">
        <f>IF('Time Series Inputs'!C177="","",'Time Series Inputs'!C177)</f>
        <v/>
      </c>
      <c r="E177" s="146">
        <f>IF('Rule Recommendations'!A177="","",'Rule Recommendations'!A177)</f>
        <v/>
      </c>
      <c r="F177" s="146">
        <f>IF($E177="","",IF(ROW($E177)&lt;=FIRST_PERMITTED_TRADE_DATE,0,'Apply Constraints'!$E177))</f>
        <v/>
      </c>
      <c r="G177" s="146">
        <f>IF(F177="","",IF(ABS($F177)&gt;MAXIMUM_PERMITTED_LEVERAGE, MAXIMUM_PERMITTED_LEVERAGE*SIGN($F177),$F177))</f>
        <v/>
      </c>
      <c r="H177" s="146">
        <f>IF(G177="","",MAX($G177,-ABS(MAXIMUM_PERMITTED_SHORT_POSITION)))</f>
        <v/>
      </c>
      <c r="I177" s="86">
        <f>IF(C177="","",IF(I176="Triggered","Triggered",IF((C177-C176)/C176*H176&lt;-TRAILING_STOP_LOSS_MAXIMUM_DAILY_LOSS,"Triggered","Inactive")))</f>
        <v/>
      </c>
      <c r="J177" s="146">
        <f>IF(I177="Triggered", 0, H177)</f>
        <v/>
      </c>
    </row>
    <row customHeight="1" ht="15.75" r="178" s="75">
      <c r="A178" s="82">
        <f>IF(J178="","",J178)</f>
        <v/>
      </c>
      <c r="B178" s="80">
        <f>IF('Time Series Inputs'!A178="","",'Time Series Inputs'!A178)</f>
        <v/>
      </c>
      <c r="C178" s="81">
        <f>IF('Time Series Inputs'!B178="","",'Time Series Inputs'!B178)</f>
        <v/>
      </c>
      <c r="D178" s="81">
        <f>IF('Time Series Inputs'!C178="","",'Time Series Inputs'!C178)</f>
        <v/>
      </c>
      <c r="E178" s="146">
        <f>IF('Rule Recommendations'!A178="","",'Rule Recommendations'!A178)</f>
        <v/>
      </c>
      <c r="F178" s="146">
        <f>IF($E178="","",IF(ROW($E178)&lt;=FIRST_PERMITTED_TRADE_DATE,0,'Apply Constraints'!$E178))</f>
        <v/>
      </c>
      <c r="G178" s="146">
        <f>IF(F178="","",IF(ABS($F178)&gt;MAXIMUM_PERMITTED_LEVERAGE, MAXIMUM_PERMITTED_LEVERAGE*SIGN($F178),$F178))</f>
        <v/>
      </c>
      <c r="H178" s="146">
        <f>IF(G178="","",MAX($G178,-ABS(MAXIMUM_PERMITTED_SHORT_POSITION)))</f>
        <v/>
      </c>
      <c r="I178" s="86">
        <f>IF(C178="","",IF(I177="Triggered","Triggered",IF((C178-C177)/C177*H177&lt;-TRAILING_STOP_LOSS_MAXIMUM_DAILY_LOSS,"Triggered","Inactive")))</f>
        <v/>
      </c>
      <c r="J178" s="146">
        <f>IF(I178="Triggered", 0, H178)</f>
        <v/>
      </c>
    </row>
    <row customHeight="1" ht="15.75" r="179" s="75">
      <c r="A179" s="82">
        <f>IF(J179="","",J179)</f>
        <v/>
      </c>
      <c r="B179" s="80">
        <f>IF('Time Series Inputs'!A179="","",'Time Series Inputs'!A179)</f>
        <v/>
      </c>
      <c r="C179" s="81">
        <f>IF('Time Series Inputs'!B179="","",'Time Series Inputs'!B179)</f>
        <v/>
      </c>
      <c r="D179" s="81">
        <f>IF('Time Series Inputs'!C179="","",'Time Series Inputs'!C179)</f>
        <v/>
      </c>
      <c r="E179" s="146">
        <f>IF('Rule Recommendations'!A179="","",'Rule Recommendations'!A179)</f>
        <v/>
      </c>
      <c r="F179" s="146">
        <f>IF($E179="","",IF(ROW($E179)&lt;=FIRST_PERMITTED_TRADE_DATE,0,'Apply Constraints'!$E179))</f>
        <v/>
      </c>
      <c r="G179" s="146">
        <f>IF(F179="","",IF(ABS($F179)&gt;MAXIMUM_PERMITTED_LEVERAGE, MAXIMUM_PERMITTED_LEVERAGE*SIGN($F179),$F179))</f>
        <v/>
      </c>
      <c r="H179" s="146">
        <f>IF(G179="","",MAX($G179,-ABS(MAXIMUM_PERMITTED_SHORT_POSITION)))</f>
        <v/>
      </c>
      <c r="I179" s="86">
        <f>IF(C179="","",IF(I178="Triggered","Triggered",IF((C179-C178)/C178*H178&lt;-TRAILING_STOP_LOSS_MAXIMUM_DAILY_LOSS,"Triggered","Inactive")))</f>
        <v/>
      </c>
      <c r="J179" s="146">
        <f>IF(I179="Triggered", 0, H179)</f>
        <v/>
      </c>
    </row>
    <row customHeight="1" ht="15.75" r="180" s="75">
      <c r="A180" s="82">
        <f>IF(J180="","",J180)</f>
        <v/>
      </c>
      <c r="B180" s="80">
        <f>IF('Time Series Inputs'!A180="","",'Time Series Inputs'!A180)</f>
        <v/>
      </c>
      <c r="C180" s="81">
        <f>IF('Time Series Inputs'!B180="","",'Time Series Inputs'!B180)</f>
        <v/>
      </c>
      <c r="D180" s="81">
        <f>IF('Time Series Inputs'!C180="","",'Time Series Inputs'!C180)</f>
        <v/>
      </c>
      <c r="E180" s="146">
        <f>IF('Rule Recommendations'!A180="","",'Rule Recommendations'!A180)</f>
        <v/>
      </c>
      <c r="F180" s="146">
        <f>IF($E180="","",IF(ROW($E180)&lt;=FIRST_PERMITTED_TRADE_DATE,0,'Apply Constraints'!$E180))</f>
        <v/>
      </c>
      <c r="G180" s="146">
        <f>IF(F180="","",IF(ABS($F180)&gt;MAXIMUM_PERMITTED_LEVERAGE, MAXIMUM_PERMITTED_LEVERAGE*SIGN($F180),$F180))</f>
        <v/>
      </c>
      <c r="H180" s="146">
        <f>IF(G180="","",MAX($G180,-ABS(MAXIMUM_PERMITTED_SHORT_POSITION)))</f>
        <v/>
      </c>
      <c r="I180" s="86">
        <f>IF(C180="","",IF(I179="Triggered","Triggered",IF((C180-C179)/C179*H179&lt;-TRAILING_STOP_LOSS_MAXIMUM_DAILY_LOSS,"Triggered","Inactive")))</f>
        <v/>
      </c>
      <c r="J180" s="146">
        <f>IF(I180="Triggered", 0, H180)</f>
        <v/>
      </c>
    </row>
    <row customHeight="1" ht="15.75" r="181" s="75">
      <c r="A181" s="82">
        <f>IF(J181="","",J181)</f>
        <v/>
      </c>
      <c r="B181" s="80">
        <f>IF('Time Series Inputs'!A181="","",'Time Series Inputs'!A181)</f>
        <v/>
      </c>
      <c r="C181" s="81">
        <f>IF('Time Series Inputs'!B181="","",'Time Series Inputs'!B181)</f>
        <v/>
      </c>
      <c r="D181" s="81">
        <f>IF('Time Series Inputs'!C181="","",'Time Series Inputs'!C181)</f>
        <v/>
      </c>
      <c r="E181" s="146">
        <f>IF('Rule Recommendations'!A181="","",'Rule Recommendations'!A181)</f>
        <v/>
      </c>
      <c r="F181" s="146">
        <f>IF($E181="","",IF(ROW($E181)&lt;=FIRST_PERMITTED_TRADE_DATE,0,'Apply Constraints'!$E181))</f>
        <v/>
      </c>
      <c r="G181" s="146">
        <f>IF(F181="","",IF(ABS($F181)&gt;MAXIMUM_PERMITTED_LEVERAGE, MAXIMUM_PERMITTED_LEVERAGE*SIGN($F181),$F181))</f>
        <v/>
      </c>
      <c r="H181" s="146">
        <f>IF(G181="","",MAX($G181,-ABS(MAXIMUM_PERMITTED_SHORT_POSITION)))</f>
        <v/>
      </c>
      <c r="I181" s="86">
        <f>IF(C181="","",IF(I180="Triggered","Triggered",IF((C181-C180)/C180*H180&lt;-TRAILING_STOP_LOSS_MAXIMUM_DAILY_LOSS,"Triggered","Inactive")))</f>
        <v/>
      </c>
      <c r="J181" s="146">
        <f>IF(I181="Triggered", 0, H181)</f>
        <v/>
      </c>
    </row>
    <row customHeight="1" ht="15.75" r="182" s="75">
      <c r="A182" s="82">
        <f>IF(J182="","",J182)</f>
        <v/>
      </c>
      <c r="B182" s="80">
        <f>IF('Time Series Inputs'!A182="","",'Time Series Inputs'!A182)</f>
        <v/>
      </c>
      <c r="C182" s="81">
        <f>IF('Time Series Inputs'!B182="","",'Time Series Inputs'!B182)</f>
        <v/>
      </c>
      <c r="D182" s="81">
        <f>IF('Time Series Inputs'!C182="","",'Time Series Inputs'!C182)</f>
        <v/>
      </c>
      <c r="E182" s="146">
        <f>IF('Rule Recommendations'!A182="","",'Rule Recommendations'!A182)</f>
        <v/>
      </c>
      <c r="F182" s="146">
        <f>IF($E182="","",IF(ROW($E182)&lt;=FIRST_PERMITTED_TRADE_DATE,0,'Apply Constraints'!$E182))</f>
        <v/>
      </c>
      <c r="G182" s="146">
        <f>IF(F182="","",IF(ABS($F182)&gt;MAXIMUM_PERMITTED_LEVERAGE, MAXIMUM_PERMITTED_LEVERAGE*SIGN($F182),$F182))</f>
        <v/>
      </c>
      <c r="H182" s="146">
        <f>IF(G182="","",MAX($G182,-ABS(MAXIMUM_PERMITTED_SHORT_POSITION)))</f>
        <v/>
      </c>
      <c r="I182" s="86">
        <f>IF(C182="","",IF(I181="Triggered","Triggered",IF((C182-C181)/C181*H181&lt;-TRAILING_STOP_LOSS_MAXIMUM_DAILY_LOSS,"Triggered","Inactive")))</f>
        <v/>
      </c>
      <c r="J182" s="146">
        <f>IF(I182="Triggered", 0, H182)</f>
        <v/>
      </c>
    </row>
    <row customHeight="1" ht="15.75" r="183" s="75">
      <c r="A183" s="82">
        <f>IF(J183="","",J183)</f>
        <v/>
      </c>
      <c r="B183" s="80">
        <f>IF('Time Series Inputs'!A183="","",'Time Series Inputs'!A183)</f>
        <v/>
      </c>
      <c r="C183" s="81">
        <f>IF('Time Series Inputs'!B183="","",'Time Series Inputs'!B183)</f>
        <v/>
      </c>
      <c r="D183" s="81">
        <f>IF('Time Series Inputs'!C183="","",'Time Series Inputs'!C183)</f>
        <v/>
      </c>
      <c r="E183" s="146">
        <f>IF('Rule Recommendations'!A183="","",'Rule Recommendations'!A183)</f>
        <v/>
      </c>
      <c r="F183" s="146">
        <f>IF($E183="","",IF(ROW($E183)&lt;=FIRST_PERMITTED_TRADE_DATE,0,'Apply Constraints'!$E183))</f>
        <v/>
      </c>
      <c r="G183" s="146">
        <f>IF(F183="","",IF(ABS($F183)&gt;MAXIMUM_PERMITTED_LEVERAGE, MAXIMUM_PERMITTED_LEVERAGE*SIGN($F183),$F183))</f>
        <v/>
      </c>
      <c r="H183" s="146">
        <f>IF(G183="","",MAX($G183,-ABS(MAXIMUM_PERMITTED_SHORT_POSITION)))</f>
        <v/>
      </c>
      <c r="I183" s="86">
        <f>IF(C183="","",IF(I182="Triggered","Triggered",IF((C183-C182)/C182*H182&lt;-TRAILING_STOP_LOSS_MAXIMUM_DAILY_LOSS,"Triggered","Inactive")))</f>
        <v/>
      </c>
      <c r="J183" s="146">
        <f>IF(I183="Triggered", 0, H183)</f>
        <v/>
      </c>
    </row>
    <row customHeight="1" ht="15.75" r="184" s="75">
      <c r="A184" s="82">
        <f>IF(J184="","",J184)</f>
        <v/>
      </c>
      <c r="B184" s="80">
        <f>IF('Time Series Inputs'!A184="","",'Time Series Inputs'!A184)</f>
        <v/>
      </c>
      <c r="C184" s="81">
        <f>IF('Time Series Inputs'!B184="","",'Time Series Inputs'!B184)</f>
        <v/>
      </c>
      <c r="D184" s="81">
        <f>IF('Time Series Inputs'!C184="","",'Time Series Inputs'!C184)</f>
        <v/>
      </c>
      <c r="E184" s="146">
        <f>IF('Rule Recommendations'!A184="","",'Rule Recommendations'!A184)</f>
        <v/>
      </c>
      <c r="F184" s="146">
        <f>IF($E184="","",IF(ROW($E184)&lt;=FIRST_PERMITTED_TRADE_DATE,0,'Apply Constraints'!$E184))</f>
        <v/>
      </c>
      <c r="G184" s="146">
        <f>IF(F184="","",IF(ABS($F184)&gt;MAXIMUM_PERMITTED_LEVERAGE, MAXIMUM_PERMITTED_LEVERAGE*SIGN($F184),$F184))</f>
        <v/>
      </c>
      <c r="H184" s="146">
        <f>IF(G184="","",MAX($G184,-ABS(MAXIMUM_PERMITTED_SHORT_POSITION)))</f>
        <v/>
      </c>
      <c r="I184" s="86">
        <f>IF(C184="","",IF(I183="Triggered","Triggered",IF((C184-C183)/C183*H183&lt;-TRAILING_STOP_LOSS_MAXIMUM_DAILY_LOSS,"Triggered","Inactive")))</f>
        <v/>
      </c>
      <c r="J184" s="146">
        <f>IF(I184="Triggered", 0, H184)</f>
        <v/>
      </c>
    </row>
    <row customHeight="1" ht="15.75" r="185" s="75">
      <c r="A185" s="82">
        <f>IF(J185="","",J185)</f>
        <v/>
      </c>
      <c r="B185" s="80">
        <f>IF('Time Series Inputs'!A185="","",'Time Series Inputs'!A185)</f>
        <v/>
      </c>
      <c r="C185" s="81">
        <f>IF('Time Series Inputs'!B185="","",'Time Series Inputs'!B185)</f>
        <v/>
      </c>
      <c r="D185" s="81">
        <f>IF('Time Series Inputs'!C185="","",'Time Series Inputs'!C185)</f>
        <v/>
      </c>
      <c r="E185" s="146">
        <f>IF('Rule Recommendations'!A185="","",'Rule Recommendations'!A185)</f>
        <v/>
      </c>
      <c r="F185" s="146">
        <f>IF($E185="","",IF(ROW($E185)&lt;=FIRST_PERMITTED_TRADE_DATE,0,'Apply Constraints'!$E185))</f>
        <v/>
      </c>
      <c r="G185" s="146">
        <f>IF(F185="","",IF(ABS($F185)&gt;MAXIMUM_PERMITTED_LEVERAGE, MAXIMUM_PERMITTED_LEVERAGE*SIGN($F185),$F185))</f>
        <v/>
      </c>
      <c r="H185" s="146">
        <f>IF(G185="","",MAX($G185,-ABS(MAXIMUM_PERMITTED_SHORT_POSITION)))</f>
        <v/>
      </c>
      <c r="I185" s="86">
        <f>IF(C185="","",IF(I184="Triggered","Triggered",IF((C185-C184)/C184*H184&lt;-TRAILING_STOP_LOSS_MAXIMUM_DAILY_LOSS,"Triggered","Inactive")))</f>
        <v/>
      </c>
      <c r="J185" s="146">
        <f>IF(I185="Triggered", 0, H185)</f>
        <v/>
      </c>
    </row>
    <row customHeight="1" ht="15.75" r="186" s="75">
      <c r="A186" s="82">
        <f>IF(J186="","",J186)</f>
        <v/>
      </c>
      <c r="B186" s="80">
        <f>IF('Time Series Inputs'!A186="","",'Time Series Inputs'!A186)</f>
        <v/>
      </c>
      <c r="C186" s="81">
        <f>IF('Time Series Inputs'!B186="","",'Time Series Inputs'!B186)</f>
        <v/>
      </c>
      <c r="D186" s="81">
        <f>IF('Time Series Inputs'!C186="","",'Time Series Inputs'!C186)</f>
        <v/>
      </c>
      <c r="E186" s="146">
        <f>IF('Rule Recommendations'!A186="","",'Rule Recommendations'!A186)</f>
        <v/>
      </c>
      <c r="F186" s="146">
        <f>IF($E186="","",IF(ROW($E186)&lt;=FIRST_PERMITTED_TRADE_DATE,0,'Apply Constraints'!$E186))</f>
        <v/>
      </c>
      <c r="G186" s="146">
        <f>IF(F186="","",IF(ABS($F186)&gt;MAXIMUM_PERMITTED_LEVERAGE, MAXIMUM_PERMITTED_LEVERAGE*SIGN($F186),$F186))</f>
        <v/>
      </c>
      <c r="H186" s="146">
        <f>IF(G186="","",MAX($G186,-ABS(MAXIMUM_PERMITTED_SHORT_POSITION)))</f>
        <v/>
      </c>
      <c r="I186" s="86">
        <f>IF(C186="","",IF(I185="Triggered","Triggered",IF((C186-C185)/C185*H185&lt;-TRAILING_STOP_LOSS_MAXIMUM_DAILY_LOSS,"Triggered","Inactive")))</f>
        <v/>
      </c>
      <c r="J186" s="146">
        <f>IF(I186="Triggered", 0, H186)</f>
        <v/>
      </c>
    </row>
    <row customHeight="1" ht="15.75" r="187" s="75">
      <c r="A187" s="82">
        <f>IF(J187="","",J187)</f>
        <v/>
      </c>
      <c r="B187" s="80">
        <f>IF('Time Series Inputs'!A187="","",'Time Series Inputs'!A187)</f>
        <v/>
      </c>
      <c r="C187" s="81">
        <f>IF('Time Series Inputs'!B187="","",'Time Series Inputs'!B187)</f>
        <v/>
      </c>
      <c r="D187" s="81">
        <f>IF('Time Series Inputs'!C187="","",'Time Series Inputs'!C187)</f>
        <v/>
      </c>
      <c r="E187" s="146">
        <f>IF('Rule Recommendations'!A187="","",'Rule Recommendations'!A187)</f>
        <v/>
      </c>
      <c r="F187" s="146">
        <f>IF($E187="","",IF(ROW($E187)&lt;=FIRST_PERMITTED_TRADE_DATE,0,'Apply Constraints'!$E187))</f>
        <v/>
      </c>
      <c r="G187" s="146">
        <f>IF(F187="","",IF(ABS($F187)&gt;MAXIMUM_PERMITTED_LEVERAGE, MAXIMUM_PERMITTED_LEVERAGE*SIGN($F187),$F187))</f>
        <v/>
      </c>
      <c r="H187" s="146">
        <f>IF(G187="","",MAX($G187,-ABS(MAXIMUM_PERMITTED_SHORT_POSITION)))</f>
        <v/>
      </c>
      <c r="I187" s="86">
        <f>IF(C187="","",IF(I186="Triggered","Triggered",IF((C187-C186)/C186*H186&lt;-TRAILING_STOP_LOSS_MAXIMUM_DAILY_LOSS,"Triggered","Inactive")))</f>
        <v/>
      </c>
      <c r="J187" s="146">
        <f>IF(I187="Triggered", 0, H187)</f>
        <v/>
      </c>
    </row>
    <row customHeight="1" ht="15.75" r="188" s="75">
      <c r="A188" s="82">
        <f>IF(J188="","",J188)</f>
        <v/>
      </c>
      <c r="B188" s="80">
        <f>IF('Time Series Inputs'!A188="","",'Time Series Inputs'!A188)</f>
        <v/>
      </c>
      <c r="C188" s="81">
        <f>IF('Time Series Inputs'!B188="","",'Time Series Inputs'!B188)</f>
        <v/>
      </c>
      <c r="D188" s="81">
        <f>IF('Time Series Inputs'!C188="","",'Time Series Inputs'!C188)</f>
        <v/>
      </c>
      <c r="E188" s="146">
        <f>IF('Rule Recommendations'!A188="","",'Rule Recommendations'!A188)</f>
        <v/>
      </c>
      <c r="F188" s="146">
        <f>IF($E188="","",IF(ROW($E188)&lt;=FIRST_PERMITTED_TRADE_DATE,0,'Apply Constraints'!$E188))</f>
        <v/>
      </c>
      <c r="G188" s="146">
        <f>IF(F188="","",IF(ABS($F188)&gt;MAXIMUM_PERMITTED_LEVERAGE, MAXIMUM_PERMITTED_LEVERAGE*SIGN($F188),$F188))</f>
        <v/>
      </c>
      <c r="H188" s="146">
        <f>IF(G188="","",MAX($G188,-ABS(MAXIMUM_PERMITTED_SHORT_POSITION)))</f>
        <v/>
      </c>
      <c r="I188" s="86">
        <f>IF(C188="","",IF(I187="Triggered","Triggered",IF((C188-C187)/C187*H187&lt;-TRAILING_STOP_LOSS_MAXIMUM_DAILY_LOSS,"Triggered","Inactive")))</f>
        <v/>
      </c>
      <c r="J188" s="146">
        <f>IF(I188="Triggered", 0, H188)</f>
        <v/>
      </c>
    </row>
    <row customHeight="1" ht="15.75" r="189" s="75">
      <c r="A189" s="82">
        <f>IF(J189="","",J189)</f>
        <v/>
      </c>
      <c r="B189" s="80">
        <f>IF('Time Series Inputs'!A189="","",'Time Series Inputs'!A189)</f>
        <v/>
      </c>
      <c r="C189" s="81">
        <f>IF('Time Series Inputs'!B189="","",'Time Series Inputs'!B189)</f>
        <v/>
      </c>
      <c r="D189" s="81">
        <f>IF('Time Series Inputs'!C189="","",'Time Series Inputs'!C189)</f>
        <v/>
      </c>
      <c r="E189" s="146">
        <f>IF('Rule Recommendations'!A189="","",'Rule Recommendations'!A189)</f>
        <v/>
      </c>
      <c r="F189" s="146">
        <f>IF($E189="","",IF(ROW($E189)&lt;=FIRST_PERMITTED_TRADE_DATE,0,'Apply Constraints'!$E189))</f>
        <v/>
      </c>
      <c r="G189" s="146">
        <f>IF(F189="","",IF(ABS($F189)&gt;MAXIMUM_PERMITTED_LEVERAGE, MAXIMUM_PERMITTED_LEVERAGE*SIGN($F189),$F189))</f>
        <v/>
      </c>
      <c r="H189" s="146">
        <f>IF(G189="","",MAX($G189,-ABS(MAXIMUM_PERMITTED_SHORT_POSITION)))</f>
        <v/>
      </c>
      <c r="I189" s="86">
        <f>IF(C189="","",IF(I188="Triggered","Triggered",IF((C189-C188)/C188*H188&lt;-TRAILING_STOP_LOSS_MAXIMUM_DAILY_LOSS,"Triggered","Inactive")))</f>
        <v/>
      </c>
      <c r="J189" s="146">
        <f>IF(I189="Triggered", 0, H189)</f>
        <v/>
      </c>
    </row>
    <row customHeight="1" ht="15.75" r="190" s="75">
      <c r="A190" s="82">
        <f>IF(J190="","",J190)</f>
        <v/>
      </c>
      <c r="B190" s="80">
        <f>IF('Time Series Inputs'!A190="","",'Time Series Inputs'!A190)</f>
        <v/>
      </c>
      <c r="C190" s="81">
        <f>IF('Time Series Inputs'!B190="","",'Time Series Inputs'!B190)</f>
        <v/>
      </c>
      <c r="D190" s="81">
        <f>IF('Time Series Inputs'!C190="","",'Time Series Inputs'!C190)</f>
        <v/>
      </c>
      <c r="E190" s="146">
        <f>IF('Rule Recommendations'!A190="","",'Rule Recommendations'!A190)</f>
        <v/>
      </c>
      <c r="F190" s="146">
        <f>IF($E190="","",IF(ROW($E190)&lt;=FIRST_PERMITTED_TRADE_DATE,0,'Apply Constraints'!$E190))</f>
        <v/>
      </c>
      <c r="G190" s="146">
        <f>IF(F190="","",IF(ABS($F190)&gt;MAXIMUM_PERMITTED_LEVERAGE, MAXIMUM_PERMITTED_LEVERAGE*SIGN($F190),$F190))</f>
        <v/>
      </c>
      <c r="H190" s="146">
        <f>IF(G190="","",MAX($G190,-ABS(MAXIMUM_PERMITTED_SHORT_POSITION)))</f>
        <v/>
      </c>
      <c r="I190" s="86">
        <f>IF(C190="","",IF(I189="Triggered","Triggered",IF((C190-C189)/C189*H189&lt;-TRAILING_STOP_LOSS_MAXIMUM_DAILY_LOSS,"Triggered","Inactive")))</f>
        <v/>
      </c>
      <c r="J190" s="146">
        <f>IF(I190="Triggered", 0, H190)</f>
        <v/>
      </c>
    </row>
    <row customHeight="1" ht="15.75" r="191" s="75">
      <c r="A191" s="82">
        <f>IF(J191="","",J191)</f>
        <v/>
      </c>
      <c r="B191" s="80">
        <f>IF('Time Series Inputs'!A191="","",'Time Series Inputs'!A191)</f>
        <v/>
      </c>
      <c r="C191" s="81">
        <f>IF('Time Series Inputs'!B191="","",'Time Series Inputs'!B191)</f>
        <v/>
      </c>
      <c r="D191" s="81">
        <f>IF('Time Series Inputs'!C191="","",'Time Series Inputs'!C191)</f>
        <v/>
      </c>
      <c r="E191" s="146">
        <f>IF('Rule Recommendations'!A191="","",'Rule Recommendations'!A191)</f>
        <v/>
      </c>
      <c r="F191" s="146">
        <f>IF($E191="","",IF(ROW($E191)&lt;=FIRST_PERMITTED_TRADE_DATE,0,'Apply Constraints'!$E191))</f>
        <v/>
      </c>
      <c r="G191" s="146">
        <f>IF(F191="","",IF(ABS($F191)&gt;MAXIMUM_PERMITTED_LEVERAGE, MAXIMUM_PERMITTED_LEVERAGE*SIGN($F191),$F191))</f>
        <v/>
      </c>
      <c r="H191" s="146">
        <f>IF(G191="","",MAX($G191,-ABS(MAXIMUM_PERMITTED_SHORT_POSITION)))</f>
        <v/>
      </c>
      <c r="I191" s="86">
        <f>IF(C191="","",IF(I190="Triggered","Triggered",IF((C191-C190)/C190*H190&lt;-TRAILING_STOP_LOSS_MAXIMUM_DAILY_LOSS,"Triggered","Inactive")))</f>
        <v/>
      </c>
      <c r="J191" s="146">
        <f>IF(I191="Triggered", 0, H191)</f>
        <v/>
      </c>
    </row>
    <row customHeight="1" ht="15.75" r="192" s="75">
      <c r="A192" s="82">
        <f>IF(J192="","",J192)</f>
        <v/>
      </c>
      <c r="B192" s="80">
        <f>IF('Time Series Inputs'!A192="","",'Time Series Inputs'!A192)</f>
        <v/>
      </c>
      <c r="C192" s="81">
        <f>IF('Time Series Inputs'!B192="","",'Time Series Inputs'!B192)</f>
        <v/>
      </c>
      <c r="D192" s="81">
        <f>IF('Time Series Inputs'!C192="","",'Time Series Inputs'!C192)</f>
        <v/>
      </c>
      <c r="E192" s="146">
        <f>IF('Rule Recommendations'!A192="","",'Rule Recommendations'!A192)</f>
        <v/>
      </c>
      <c r="F192" s="146">
        <f>IF($E192="","",IF(ROW($E192)&lt;=FIRST_PERMITTED_TRADE_DATE,0,'Apply Constraints'!$E192))</f>
        <v/>
      </c>
      <c r="G192" s="146">
        <f>IF(F192="","",IF(ABS($F192)&gt;MAXIMUM_PERMITTED_LEVERAGE, MAXIMUM_PERMITTED_LEVERAGE*SIGN($F192),$F192))</f>
        <v/>
      </c>
      <c r="H192" s="146">
        <f>IF(G192="","",MAX($G192,-ABS(MAXIMUM_PERMITTED_SHORT_POSITION)))</f>
        <v/>
      </c>
      <c r="I192" s="86">
        <f>IF(C192="","",IF(I191="Triggered","Triggered",IF((C192-C191)/C191*H191&lt;-TRAILING_STOP_LOSS_MAXIMUM_DAILY_LOSS,"Triggered","Inactive")))</f>
        <v/>
      </c>
      <c r="J192" s="146">
        <f>IF(I192="Triggered", 0, H192)</f>
        <v/>
      </c>
    </row>
    <row customHeight="1" ht="15.75" r="193" s="75">
      <c r="A193" s="82">
        <f>IF(J193="","",J193)</f>
        <v/>
      </c>
      <c r="B193" s="80">
        <f>IF('Time Series Inputs'!A193="","",'Time Series Inputs'!A193)</f>
        <v/>
      </c>
      <c r="C193" s="81">
        <f>IF('Time Series Inputs'!B193="","",'Time Series Inputs'!B193)</f>
        <v/>
      </c>
      <c r="D193" s="81">
        <f>IF('Time Series Inputs'!C193="","",'Time Series Inputs'!C193)</f>
        <v/>
      </c>
      <c r="E193" s="146">
        <f>IF('Rule Recommendations'!A193="","",'Rule Recommendations'!A193)</f>
        <v/>
      </c>
      <c r="F193" s="146">
        <f>IF($E193="","",IF(ROW($E193)&lt;=FIRST_PERMITTED_TRADE_DATE,0,'Apply Constraints'!$E193))</f>
        <v/>
      </c>
      <c r="G193" s="146">
        <f>IF(F193="","",IF(ABS($F193)&gt;MAXIMUM_PERMITTED_LEVERAGE, MAXIMUM_PERMITTED_LEVERAGE*SIGN($F193),$F193))</f>
        <v/>
      </c>
      <c r="H193" s="146">
        <f>IF(G193="","",MAX($G193,-ABS(MAXIMUM_PERMITTED_SHORT_POSITION)))</f>
        <v/>
      </c>
      <c r="I193" s="86">
        <f>IF(C193="","",IF(I192="Triggered","Triggered",IF((C193-C192)/C192*H192&lt;-TRAILING_STOP_LOSS_MAXIMUM_DAILY_LOSS,"Triggered","Inactive")))</f>
        <v/>
      </c>
      <c r="J193" s="146">
        <f>IF(I193="Triggered", 0, H193)</f>
        <v/>
      </c>
    </row>
    <row customHeight="1" ht="15.75" r="194" s="75">
      <c r="A194" s="82">
        <f>IF(J194="","",J194)</f>
        <v/>
      </c>
      <c r="B194" s="80">
        <f>IF('Time Series Inputs'!A194="","",'Time Series Inputs'!A194)</f>
        <v/>
      </c>
      <c r="C194" s="81">
        <f>IF('Time Series Inputs'!B194="","",'Time Series Inputs'!B194)</f>
        <v/>
      </c>
      <c r="D194" s="81">
        <f>IF('Time Series Inputs'!C194="","",'Time Series Inputs'!C194)</f>
        <v/>
      </c>
      <c r="E194" s="146">
        <f>IF('Rule Recommendations'!A194="","",'Rule Recommendations'!A194)</f>
        <v/>
      </c>
      <c r="F194" s="146">
        <f>IF($E194="","",IF(ROW($E194)&lt;=FIRST_PERMITTED_TRADE_DATE,0,'Apply Constraints'!$E194))</f>
        <v/>
      </c>
      <c r="G194" s="146">
        <f>IF(F194="","",IF(ABS($F194)&gt;MAXIMUM_PERMITTED_LEVERAGE, MAXIMUM_PERMITTED_LEVERAGE*SIGN($F194),$F194))</f>
        <v/>
      </c>
      <c r="H194" s="146">
        <f>IF(G194="","",MAX($G194,-ABS(MAXIMUM_PERMITTED_SHORT_POSITION)))</f>
        <v/>
      </c>
      <c r="I194" s="86">
        <f>IF(C194="","",IF(I193="Triggered","Triggered",IF((C194-C193)/C193*H193&lt;-TRAILING_STOP_LOSS_MAXIMUM_DAILY_LOSS,"Triggered","Inactive")))</f>
        <v/>
      </c>
      <c r="J194" s="146">
        <f>IF(I194="Triggered", 0, H194)</f>
        <v/>
      </c>
    </row>
    <row customHeight="1" ht="15.75" r="195" s="75">
      <c r="A195" s="82">
        <f>IF(J195="","",J195)</f>
        <v/>
      </c>
      <c r="B195" s="80">
        <f>IF('Time Series Inputs'!A195="","",'Time Series Inputs'!A195)</f>
        <v/>
      </c>
      <c r="C195" s="81">
        <f>IF('Time Series Inputs'!B195="","",'Time Series Inputs'!B195)</f>
        <v/>
      </c>
      <c r="D195" s="81">
        <f>IF('Time Series Inputs'!C195="","",'Time Series Inputs'!C195)</f>
        <v/>
      </c>
      <c r="E195" s="146">
        <f>IF('Rule Recommendations'!A195="","",'Rule Recommendations'!A195)</f>
        <v/>
      </c>
      <c r="F195" s="146">
        <f>IF($E195="","",IF(ROW($E195)&lt;=FIRST_PERMITTED_TRADE_DATE,0,'Apply Constraints'!$E195))</f>
        <v/>
      </c>
      <c r="G195" s="146">
        <f>IF(F195="","",IF(ABS($F195)&gt;MAXIMUM_PERMITTED_LEVERAGE, MAXIMUM_PERMITTED_LEVERAGE*SIGN($F195),$F195))</f>
        <v/>
      </c>
      <c r="H195" s="146">
        <f>IF(G195="","",MAX($G195,-ABS(MAXIMUM_PERMITTED_SHORT_POSITION)))</f>
        <v/>
      </c>
      <c r="I195" s="86">
        <f>IF(C195="","",IF(I194="Triggered","Triggered",IF((C195-C194)/C194*H194&lt;-TRAILING_STOP_LOSS_MAXIMUM_DAILY_LOSS,"Triggered","Inactive")))</f>
        <v/>
      </c>
      <c r="J195" s="146">
        <f>IF(I195="Triggered", 0, H195)</f>
        <v/>
      </c>
    </row>
    <row customHeight="1" ht="15.75" r="196" s="75">
      <c r="A196" s="82">
        <f>IF(J196="","",J196)</f>
        <v/>
      </c>
      <c r="B196" s="80">
        <f>IF('Time Series Inputs'!A196="","",'Time Series Inputs'!A196)</f>
        <v/>
      </c>
      <c r="C196" s="81">
        <f>IF('Time Series Inputs'!B196="","",'Time Series Inputs'!B196)</f>
        <v/>
      </c>
      <c r="D196" s="81">
        <f>IF('Time Series Inputs'!C196="","",'Time Series Inputs'!C196)</f>
        <v/>
      </c>
      <c r="E196" s="146">
        <f>IF('Rule Recommendations'!A196="","",'Rule Recommendations'!A196)</f>
        <v/>
      </c>
      <c r="F196" s="146">
        <f>IF($E196="","",IF(ROW($E196)&lt;=FIRST_PERMITTED_TRADE_DATE,0,'Apply Constraints'!$E196))</f>
        <v/>
      </c>
      <c r="G196" s="146">
        <f>IF(F196="","",IF(ABS($F196)&gt;MAXIMUM_PERMITTED_LEVERAGE, MAXIMUM_PERMITTED_LEVERAGE*SIGN($F196),$F196))</f>
        <v/>
      </c>
      <c r="H196" s="146">
        <f>IF(G196="","",MAX($G196,-ABS(MAXIMUM_PERMITTED_SHORT_POSITION)))</f>
        <v/>
      </c>
      <c r="I196" s="86">
        <f>IF(C196="","",IF(I195="Triggered","Triggered",IF((C196-C195)/C195*H195&lt;-TRAILING_STOP_LOSS_MAXIMUM_DAILY_LOSS,"Triggered","Inactive")))</f>
        <v/>
      </c>
      <c r="J196" s="146">
        <f>IF(I196="Triggered", 0, H196)</f>
        <v/>
      </c>
    </row>
    <row customHeight="1" ht="15.75" r="197" s="75">
      <c r="A197" s="82">
        <f>IF(J197="","",J197)</f>
        <v/>
      </c>
      <c r="B197" s="80">
        <f>IF('Time Series Inputs'!A197="","",'Time Series Inputs'!A197)</f>
        <v/>
      </c>
      <c r="C197" s="81">
        <f>IF('Time Series Inputs'!B197="","",'Time Series Inputs'!B197)</f>
        <v/>
      </c>
      <c r="D197" s="81">
        <f>IF('Time Series Inputs'!C197="","",'Time Series Inputs'!C197)</f>
        <v/>
      </c>
      <c r="E197" s="146">
        <f>IF('Rule Recommendations'!A197="","",'Rule Recommendations'!A197)</f>
        <v/>
      </c>
      <c r="F197" s="146">
        <f>IF($E197="","",IF(ROW($E197)&lt;=FIRST_PERMITTED_TRADE_DATE,0,'Apply Constraints'!$E197))</f>
        <v/>
      </c>
      <c r="G197" s="146">
        <f>IF(F197="","",IF(ABS($F197)&gt;MAXIMUM_PERMITTED_LEVERAGE, MAXIMUM_PERMITTED_LEVERAGE*SIGN($F197),$F197))</f>
        <v/>
      </c>
      <c r="H197" s="146">
        <f>IF(G197="","",MAX($G197,-ABS(MAXIMUM_PERMITTED_SHORT_POSITION)))</f>
        <v/>
      </c>
      <c r="I197" s="86">
        <f>IF(C197="","",IF(I196="Triggered","Triggered",IF((C197-C196)/C196*H196&lt;-TRAILING_STOP_LOSS_MAXIMUM_DAILY_LOSS,"Triggered","Inactive")))</f>
        <v/>
      </c>
      <c r="J197" s="146">
        <f>IF(I197="Triggered", 0, H197)</f>
        <v/>
      </c>
    </row>
    <row customHeight="1" ht="15.75" r="198" s="75">
      <c r="A198" s="82">
        <f>IF(J198="","",J198)</f>
        <v/>
      </c>
      <c r="B198" s="80">
        <f>IF('Time Series Inputs'!A198="","",'Time Series Inputs'!A198)</f>
        <v/>
      </c>
      <c r="C198" s="81">
        <f>IF('Time Series Inputs'!B198="","",'Time Series Inputs'!B198)</f>
        <v/>
      </c>
      <c r="D198" s="81">
        <f>IF('Time Series Inputs'!C198="","",'Time Series Inputs'!C198)</f>
        <v/>
      </c>
      <c r="E198" s="146">
        <f>IF('Rule Recommendations'!A198="","",'Rule Recommendations'!A198)</f>
        <v/>
      </c>
      <c r="F198" s="146">
        <f>IF($E198="","",IF(ROW($E198)&lt;=FIRST_PERMITTED_TRADE_DATE,0,'Apply Constraints'!$E198))</f>
        <v/>
      </c>
      <c r="G198" s="146">
        <f>IF(F198="","",IF(ABS($F198)&gt;MAXIMUM_PERMITTED_LEVERAGE, MAXIMUM_PERMITTED_LEVERAGE*SIGN($F198),$F198))</f>
        <v/>
      </c>
      <c r="H198" s="146">
        <f>IF(G198="","",MAX($G198,-ABS(MAXIMUM_PERMITTED_SHORT_POSITION)))</f>
        <v/>
      </c>
      <c r="I198" s="86">
        <f>IF(C198="","",IF(I197="Triggered","Triggered",IF((C198-C197)/C197*H197&lt;-TRAILING_STOP_LOSS_MAXIMUM_DAILY_LOSS,"Triggered","Inactive")))</f>
        <v/>
      </c>
      <c r="J198" s="146">
        <f>IF(I198="Triggered", 0, H198)</f>
        <v/>
      </c>
    </row>
    <row customHeight="1" ht="15.75" r="199" s="75">
      <c r="A199" s="82">
        <f>IF(J199="","",J199)</f>
        <v/>
      </c>
      <c r="B199" s="80">
        <f>IF('Time Series Inputs'!A199="","",'Time Series Inputs'!A199)</f>
        <v/>
      </c>
      <c r="C199" s="81">
        <f>IF('Time Series Inputs'!B199="","",'Time Series Inputs'!B199)</f>
        <v/>
      </c>
      <c r="D199" s="81">
        <f>IF('Time Series Inputs'!C199="","",'Time Series Inputs'!C199)</f>
        <v/>
      </c>
      <c r="E199" s="146">
        <f>IF('Rule Recommendations'!A199="","",'Rule Recommendations'!A199)</f>
        <v/>
      </c>
      <c r="F199" s="146">
        <f>IF($E199="","",IF(ROW($E199)&lt;=FIRST_PERMITTED_TRADE_DATE,0,'Apply Constraints'!$E199))</f>
        <v/>
      </c>
      <c r="G199" s="146">
        <f>IF(F199="","",IF(ABS($F199)&gt;MAXIMUM_PERMITTED_LEVERAGE, MAXIMUM_PERMITTED_LEVERAGE*SIGN($F199),$F199))</f>
        <v/>
      </c>
      <c r="H199" s="146">
        <f>IF(G199="","",MAX($G199,-ABS(MAXIMUM_PERMITTED_SHORT_POSITION)))</f>
        <v/>
      </c>
      <c r="I199" s="86">
        <f>IF(C199="","",IF(I198="Triggered","Triggered",IF((C199-C198)/C198*H198&lt;-TRAILING_STOP_LOSS_MAXIMUM_DAILY_LOSS,"Triggered","Inactive")))</f>
        <v/>
      </c>
      <c r="J199" s="146">
        <f>IF(I199="Triggered", 0, H199)</f>
        <v/>
      </c>
    </row>
    <row customHeight="1" ht="15.75" r="200" s="75">
      <c r="A200" s="82">
        <f>IF(J200="","",J200)</f>
        <v/>
      </c>
      <c r="B200" s="80">
        <f>IF('Time Series Inputs'!A200="","",'Time Series Inputs'!A200)</f>
        <v/>
      </c>
      <c r="C200" s="81">
        <f>IF('Time Series Inputs'!B200="","",'Time Series Inputs'!B200)</f>
        <v/>
      </c>
      <c r="D200" s="81">
        <f>IF('Time Series Inputs'!C200="","",'Time Series Inputs'!C200)</f>
        <v/>
      </c>
      <c r="E200" s="146">
        <f>IF('Rule Recommendations'!A200="","",'Rule Recommendations'!A200)</f>
        <v/>
      </c>
      <c r="F200" s="146">
        <f>IF($E200="","",IF(ROW($E200)&lt;=FIRST_PERMITTED_TRADE_DATE,0,'Apply Constraints'!$E200))</f>
        <v/>
      </c>
      <c r="G200" s="146">
        <f>IF(F200="","",IF(ABS($F200)&gt;MAXIMUM_PERMITTED_LEVERAGE, MAXIMUM_PERMITTED_LEVERAGE*SIGN($F200),$F200))</f>
        <v/>
      </c>
      <c r="H200" s="146">
        <f>IF(G200="","",MAX($G200,-ABS(MAXIMUM_PERMITTED_SHORT_POSITION)))</f>
        <v/>
      </c>
      <c r="I200" s="86">
        <f>IF(C200="","",IF(I199="Triggered","Triggered",IF((C200-C199)/C199*H199&lt;-TRAILING_STOP_LOSS_MAXIMUM_DAILY_LOSS,"Triggered","Inactive")))</f>
        <v/>
      </c>
      <c r="J200" s="146">
        <f>IF(I200="Triggered", 0, H200)</f>
        <v/>
      </c>
    </row>
    <row customHeight="1" ht="15.75" r="201" s="75">
      <c r="A201" s="82">
        <f>IF(J201="","",J201)</f>
        <v/>
      </c>
      <c r="B201" s="80">
        <f>IF('Time Series Inputs'!A201="","",'Time Series Inputs'!A201)</f>
        <v/>
      </c>
      <c r="C201" s="81">
        <f>IF('Time Series Inputs'!B201="","",'Time Series Inputs'!B201)</f>
        <v/>
      </c>
      <c r="D201" s="81">
        <f>IF('Time Series Inputs'!C201="","",'Time Series Inputs'!C201)</f>
        <v/>
      </c>
      <c r="E201" s="146">
        <f>IF('Rule Recommendations'!A201="","",'Rule Recommendations'!A201)</f>
        <v/>
      </c>
      <c r="F201" s="146">
        <f>IF($E201="","",IF(ROW($E201)&lt;=FIRST_PERMITTED_TRADE_DATE,0,'Apply Constraints'!$E201))</f>
        <v/>
      </c>
      <c r="G201" s="146">
        <f>IF(F201="","",IF(ABS($F201)&gt;MAXIMUM_PERMITTED_LEVERAGE, MAXIMUM_PERMITTED_LEVERAGE*SIGN($F201),$F201))</f>
        <v/>
      </c>
      <c r="H201" s="146">
        <f>IF(G201="","",MAX($G201,-ABS(MAXIMUM_PERMITTED_SHORT_POSITION)))</f>
        <v/>
      </c>
      <c r="I201" s="86">
        <f>IF(C201="","",IF(I200="Triggered","Triggered",IF((C201-C200)/C200*H200&lt;-TRAILING_STOP_LOSS_MAXIMUM_DAILY_LOSS,"Triggered","Inactive")))</f>
        <v/>
      </c>
      <c r="J201" s="146">
        <f>IF(I201="Triggered", 0, H201)</f>
        <v/>
      </c>
    </row>
    <row customHeight="1" ht="15.75" r="202" s="75">
      <c r="A202" s="82">
        <f>IF(J202="","",J202)</f>
        <v/>
      </c>
      <c r="B202" s="80">
        <f>IF('Time Series Inputs'!A202="","",'Time Series Inputs'!A202)</f>
        <v/>
      </c>
      <c r="C202" s="81">
        <f>IF('Time Series Inputs'!B202="","",'Time Series Inputs'!B202)</f>
        <v/>
      </c>
      <c r="D202" s="81">
        <f>IF('Time Series Inputs'!C202="","",'Time Series Inputs'!C202)</f>
        <v/>
      </c>
      <c r="E202" s="146">
        <f>IF('Rule Recommendations'!A202="","",'Rule Recommendations'!A202)</f>
        <v/>
      </c>
      <c r="F202" s="146">
        <f>IF($E202="","",IF(ROW($E202)&lt;=FIRST_PERMITTED_TRADE_DATE,0,'Apply Constraints'!$E202))</f>
        <v/>
      </c>
      <c r="G202" s="146">
        <f>IF(F202="","",IF(ABS($F202)&gt;MAXIMUM_PERMITTED_LEVERAGE, MAXIMUM_PERMITTED_LEVERAGE*SIGN($F202),$F202))</f>
        <v/>
      </c>
      <c r="H202" s="146">
        <f>IF(G202="","",MAX($G202,-ABS(MAXIMUM_PERMITTED_SHORT_POSITION)))</f>
        <v/>
      </c>
      <c r="I202" s="86">
        <f>IF(C202="","",IF(I201="Triggered","Triggered",IF((C202-C201)/C201*H201&lt;-TRAILING_STOP_LOSS_MAXIMUM_DAILY_LOSS,"Triggered","Inactive")))</f>
        <v/>
      </c>
      <c r="J202" s="146">
        <f>IF(I202="Triggered", 0, H202)</f>
        <v/>
      </c>
    </row>
    <row customHeight="1" ht="15.75" r="203" s="75">
      <c r="A203" s="82">
        <f>IF(J203="","",J203)</f>
        <v/>
      </c>
      <c r="B203" s="80">
        <f>IF('Time Series Inputs'!A203="","",'Time Series Inputs'!A203)</f>
        <v/>
      </c>
      <c r="C203" s="81">
        <f>IF('Time Series Inputs'!B203="","",'Time Series Inputs'!B203)</f>
        <v/>
      </c>
      <c r="D203" s="81">
        <f>IF('Time Series Inputs'!C203="","",'Time Series Inputs'!C203)</f>
        <v/>
      </c>
      <c r="E203" s="146">
        <f>IF('Rule Recommendations'!A203="","",'Rule Recommendations'!A203)</f>
        <v/>
      </c>
      <c r="F203" s="146">
        <f>IF($E203="","",IF(ROW($E203)&lt;=FIRST_PERMITTED_TRADE_DATE,0,'Apply Constraints'!$E203))</f>
        <v/>
      </c>
      <c r="G203" s="146">
        <f>IF(F203="","",IF(ABS($F203)&gt;MAXIMUM_PERMITTED_LEVERAGE, MAXIMUM_PERMITTED_LEVERAGE*SIGN($F203),$F203))</f>
        <v/>
      </c>
      <c r="H203" s="146">
        <f>IF(G203="","",MAX($G203,-ABS(MAXIMUM_PERMITTED_SHORT_POSITION)))</f>
        <v/>
      </c>
      <c r="I203" s="86">
        <f>IF(C203="","",IF(I202="Triggered","Triggered",IF((C203-C202)/C202*H202&lt;-TRAILING_STOP_LOSS_MAXIMUM_DAILY_LOSS,"Triggered","Inactive")))</f>
        <v/>
      </c>
      <c r="J203" s="146">
        <f>IF(I203="Triggered", 0, H203)</f>
        <v/>
      </c>
    </row>
    <row customHeight="1" ht="15.75" r="204" s="75">
      <c r="A204" s="82">
        <f>IF(J204="","",J204)</f>
        <v/>
      </c>
      <c r="B204" s="80">
        <f>IF('Time Series Inputs'!A204="","",'Time Series Inputs'!A204)</f>
        <v/>
      </c>
      <c r="C204" s="81">
        <f>IF('Time Series Inputs'!B204="","",'Time Series Inputs'!B204)</f>
        <v/>
      </c>
      <c r="D204" s="81">
        <f>IF('Time Series Inputs'!C204="","",'Time Series Inputs'!C204)</f>
        <v/>
      </c>
      <c r="E204" s="146">
        <f>IF('Rule Recommendations'!A204="","",'Rule Recommendations'!A204)</f>
        <v/>
      </c>
      <c r="F204" s="146">
        <f>IF($E204="","",IF(ROW($E204)&lt;=FIRST_PERMITTED_TRADE_DATE,0,'Apply Constraints'!$E204))</f>
        <v/>
      </c>
      <c r="G204" s="146">
        <f>IF(F204="","",IF(ABS($F204)&gt;MAXIMUM_PERMITTED_LEVERAGE, MAXIMUM_PERMITTED_LEVERAGE*SIGN($F204),$F204))</f>
        <v/>
      </c>
      <c r="H204" s="146">
        <f>IF(G204="","",MAX($G204,-ABS(MAXIMUM_PERMITTED_SHORT_POSITION)))</f>
        <v/>
      </c>
      <c r="I204" s="86">
        <f>IF(C204="","",IF(I203="Triggered","Triggered",IF((C204-C203)/C203*H203&lt;-TRAILING_STOP_LOSS_MAXIMUM_DAILY_LOSS,"Triggered","Inactive")))</f>
        <v/>
      </c>
      <c r="J204" s="146">
        <f>IF(I204="Triggered", 0, H204)</f>
        <v/>
      </c>
    </row>
    <row customHeight="1" ht="15.75" r="205" s="75">
      <c r="A205" s="82">
        <f>IF(J205="","",J205)</f>
        <v/>
      </c>
      <c r="B205" s="80">
        <f>IF('Time Series Inputs'!A205="","",'Time Series Inputs'!A205)</f>
        <v/>
      </c>
      <c r="C205" s="81">
        <f>IF('Time Series Inputs'!B205="","",'Time Series Inputs'!B205)</f>
        <v/>
      </c>
      <c r="D205" s="81">
        <f>IF('Time Series Inputs'!C205="","",'Time Series Inputs'!C205)</f>
        <v/>
      </c>
      <c r="E205" s="146">
        <f>IF('Rule Recommendations'!A205="","",'Rule Recommendations'!A205)</f>
        <v/>
      </c>
      <c r="F205" s="146">
        <f>IF($E205="","",IF(ROW($E205)&lt;=FIRST_PERMITTED_TRADE_DATE,0,'Apply Constraints'!$E205))</f>
        <v/>
      </c>
      <c r="G205" s="146">
        <f>IF(F205="","",IF(ABS($F205)&gt;MAXIMUM_PERMITTED_LEVERAGE, MAXIMUM_PERMITTED_LEVERAGE*SIGN($F205),$F205))</f>
        <v/>
      </c>
      <c r="H205" s="146">
        <f>IF(G205="","",MAX($G205,-ABS(MAXIMUM_PERMITTED_SHORT_POSITION)))</f>
        <v/>
      </c>
      <c r="I205" s="86">
        <f>IF(C205="","",IF(I204="Triggered","Triggered",IF((C205-C204)/C204*H204&lt;-TRAILING_STOP_LOSS_MAXIMUM_DAILY_LOSS,"Triggered","Inactive")))</f>
        <v/>
      </c>
      <c r="J205" s="146">
        <f>IF(I205="Triggered", 0, H205)</f>
        <v/>
      </c>
    </row>
    <row customHeight="1" ht="15.75" r="206" s="75">
      <c r="A206" s="82">
        <f>IF(J206="","",J206)</f>
        <v/>
      </c>
      <c r="B206" s="80">
        <f>IF('Time Series Inputs'!A206="","",'Time Series Inputs'!A206)</f>
        <v/>
      </c>
      <c r="C206" s="81">
        <f>IF('Time Series Inputs'!B206="","",'Time Series Inputs'!B206)</f>
        <v/>
      </c>
      <c r="D206" s="81">
        <f>IF('Time Series Inputs'!C206="","",'Time Series Inputs'!C206)</f>
        <v/>
      </c>
      <c r="E206" s="146">
        <f>IF('Rule Recommendations'!A206="","",'Rule Recommendations'!A206)</f>
        <v/>
      </c>
      <c r="F206" s="146">
        <f>IF($E206="","",IF(ROW($E206)&lt;=FIRST_PERMITTED_TRADE_DATE,0,'Apply Constraints'!$E206))</f>
        <v/>
      </c>
      <c r="G206" s="146">
        <f>IF(F206="","",IF(ABS($F206)&gt;MAXIMUM_PERMITTED_LEVERAGE, MAXIMUM_PERMITTED_LEVERAGE*SIGN($F206),$F206))</f>
        <v/>
      </c>
      <c r="H206" s="146">
        <f>IF(G206="","",MAX($G206,-ABS(MAXIMUM_PERMITTED_SHORT_POSITION)))</f>
        <v/>
      </c>
      <c r="I206" s="86">
        <f>IF(C206="","",IF(I205="Triggered","Triggered",IF((C206-C205)/C205*H205&lt;-TRAILING_STOP_LOSS_MAXIMUM_DAILY_LOSS,"Triggered","Inactive")))</f>
        <v/>
      </c>
      <c r="J206" s="146">
        <f>IF(I206="Triggered", 0, H206)</f>
        <v/>
      </c>
    </row>
    <row customHeight="1" ht="15.75" r="207" s="75">
      <c r="A207" s="82">
        <f>IF(J207="","",J207)</f>
        <v/>
      </c>
      <c r="B207" s="80">
        <f>IF('Time Series Inputs'!A207="","",'Time Series Inputs'!A207)</f>
        <v/>
      </c>
      <c r="C207" s="81">
        <f>IF('Time Series Inputs'!B207="","",'Time Series Inputs'!B207)</f>
        <v/>
      </c>
      <c r="D207" s="81">
        <f>IF('Time Series Inputs'!C207="","",'Time Series Inputs'!C207)</f>
        <v/>
      </c>
      <c r="E207" s="146">
        <f>IF('Rule Recommendations'!A207="","",'Rule Recommendations'!A207)</f>
        <v/>
      </c>
      <c r="F207" s="146">
        <f>IF($E207="","",IF(ROW($E207)&lt;=FIRST_PERMITTED_TRADE_DATE,0,'Apply Constraints'!$E207))</f>
        <v/>
      </c>
      <c r="G207" s="146">
        <f>IF(F207="","",IF(ABS($F207)&gt;MAXIMUM_PERMITTED_LEVERAGE, MAXIMUM_PERMITTED_LEVERAGE*SIGN($F207),$F207))</f>
        <v/>
      </c>
      <c r="H207" s="146">
        <f>IF(G207="","",MAX($G207,-ABS(MAXIMUM_PERMITTED_SHORT_POSITION)))</f>
        <v/>
      </c>
      <c r="I207" s="86">
        <f>IF(C207="","",IF(I206="Triggered","Triggered",IF((C207-C206)/C206*H206&lt;-TRAILING_STOP_LOSS_MAXIMUM_DAILY_LOSS,"Triggered","Inactive")))</f>
        <v/>
      </c>
      <c r="J207" s="146">
        <f>IF(I207="Triggered", 0, H207)</f>
        <v/>
      </c>
    </row>
    <row customHeight="1" ht="15.75" r="208" s="75">
      <c r="A208" s="82">
        <f>IF(J208="","",J208)</f>
        <v/>
      </c>
      <c r="B208" s="80">
        <f>IF('Time Series Inputs'!A208="","",'Time Series Inputs'!A208)</f>
        <v/>
      </c>
      <c r="C208" s="81">
        <f>IF('Time Series Inputs'!B208="","",'Time Series Inputs'!B208)</f>
        <v/>
      </c>
      <c r="D208" s="81">
        <f>IF('Time Series Inputs'!C208="","",'Time Series Inputs'!C208)</f>
        <v/>
      </c>
      <c r="E208" s="146">
        <f>IF('Rule Recommendations'!A208="","",'Rule Recommendations'!A208)</f>
        <v/>
      </c>
      <c r="F208" s="146">
        <f>IF($E208="","",IF(ROW($E208)&lt;=FIRST_PERMITTED_TRADE_DATE,0,'Apply Constraints'!$E208))</f>
        <v/>
      </c>
      <c r="G208" s="146">
        <f>IF(F208="","",IF(ABS($F208)&gt;MAXIMUM_PERMITTED_LEVERAGE, MAXIMUM_PERMITTED_LEVERAGE*SIGN($F208),$F208))</f>
        <v/>
      </c>
      <c r="H208" s="146">
        <f>IF(G208="","",MAX($G208,-ABS(MAXIMUM_PERMITTED_SHORT_POSITION)))</f>
        <v/>
      </c>
      <c r="I208" s="86">
        <f>IF(C208="","",IF(I207="Triggered","Triggered",IF((C208-C207)/C207*H207&lt;-TRAILING_STOP_LOSS_MAXIMUM_DAILY_LOSS,"Triggered","Inactive")))</f>
        <v/>
      </c>
      <c r="J208" s="146">
        <f>IF(I208="Triggered", 0, H208)</f>
        <v/>
      </c>
    </row>
    <row customHeight="1" ht="15.75" r="209" s="75">
      <c r="A209" s="82">
        <f>IF(J209="","",J209)</f>
        <v/>
      </c>
      <c r="B209" s="80">
        <f>IF('Time Series Inputs'!A209="","",'Time Series Inputs'!A209)</f>
        <v/>
      </c>
      <c r="C209" s="81">
        <f>IF('Time Series Inputs'!B209="","",'Time Series Inputs'!B209)</f>
        <v/>
      </c>
      <c r="D209" s="81">
        <f>IF('Time Series Inputs'!C209="","",'Time Series Inputs'!C209)</f>
        <v/>
      </c>
      <c r="E209" s="146">
        <f>IF('Rule Recommendations'!A209="","",'Rule Recommendations'!A209)</f>
        <v/>
      </c>
      <c r="F209" s="146">
        <f>IF($E209="","",IF(ROW($E209)&lt;=FIRST_PERMITTED_TRADE_DATE,0,'Apply Constraints'!$E209))</f>
        <v/>
      </c>
      <c r="G209" s="146">
        <f>IF(F209="","",IF(ABS($F209)&gt;MAXIMUM_PERMITTED_LEVERAGE, MAXIMUM_PERMITTED_LEVERAGE*SIGN($F209),$F209))</f>
        <v/>
      </c>
      <c r="H209" s="146">
        <f>IF(G209="","",MAX($G209,-ABS(MAXIMUM_PERMITTED_SHORT_POSITION)))</f>
        <v/>
      </c>
      <c r="I209" s="86">
        <f>IF(C209="","",IF(I208="Triggered","Triggered",IF((C209-C208)/C208*H208&lt;-TRAILING_STOP_LOSS_MAXIMUM_DAILY_LOSS,"Triggered","Inactive")))</f>
        <v/>
      </c>
      <c r="J209" s="146">
        <f>IF(I209="Triggered", 0, H209)</f>
        <v/>
      </c>
    </row>
    <row customHeight="1" ht="15.75" r="210" s="75">
      <c r="A210" s="82">
        <f>IF(J210="","",J210)</f>
        <v/>
      </c>
      <c r="B210" s="80">
        <f>IF('Time Series Inputs'!A210="","",'Time Series Inputs'!A210)</f>
        <v/>
      </c>
      <c r="C210" s="81">
        <f>IF('Time Series Inputs'!B210="","",'Time Series Inputs'!B210)</f>
        <v/>
      </c>
      <c r="D210" s="81">
        <f>IF('Time Series Inputs'!C210="","",'Time Series Inputs'!C210)</f>
        <v/>
      </c>
      <c r="E210" s="146">
        <f>IF('Rule Recommendations'!A210="","",'Rule Recommendations'!A210)</f>
        <v/>
      </c>
      <c r="F210" s="146">
        <f>IF($E210="","",IF(ROW($E210)&lt;=FIRST_PERMITTED_TRADE_DATE,0,'Apply Constraints'!$E210))</f>
        <v/>
      </c>
      <c r="G210" s="146">
        <f>IF(F210="","",IF(ABS($F210)&gt;MAXIMUM_PERMITTED_LEVERAGE, MAXIMUM_PERMITTED_LEVERAGE*SIGN($F210),$F210))</f>
        <v/>
      </c>
      <c r="H210" s="146">
        <f>IF(G210="","",MAX($G210,-ABS(MAXIMUM_PERMITTED_SHORT_POSITION)))</f>
        <v/>
      </c>
      <c r="I210" s="86">
        <f>IF(C210="","",IF(I209="Triggered","Triggered",IF((C210-C209)/C209*H209&lt;-TRAILING_STOP_LOSS_MAXIMUM_DAILY_LOSS,"Triggered","Inactive")))</f>
        <v/>
      </c>
      <c r="J210" s="146">
        <f>IF(I210="Triggered", 0, H210)</f>
        <v/>
      </c>
    </row>
    <row customHeight="1" ht="15.75" r="211" s="75">
      <c r="A211" s="82">
        <f>IF(J211="","",J211)</f>
        <v/>
      </c>
      <c r="B211" s="80">
        <f>IF('Time Series Inputs'!A211="","",'Time Series Inputs'!A211)</f>
        <v/>
      </c>
      <c r="C211" s="81">
        <f>IF('Time Series Inputs'!B211="","",'Time Series Inputs'!B211)</f>
        <v/>
      </c>
      <c r="D211" s="81">
        <f>IF('Time Series Inputs'!C211="","",'Time Series Inputs'!C211)</f>
        <v/>
      </c>
      <c r="E211" s="146">
        <f>IF('Rule Recommendations'!A211="","",'Rule Recommendations'!A211)</f>
        <v/>
      </c>
      <c r="F211" s="146">
        <f>IF($E211="","",IF(ROW($E211)&lt;=FIRST_PERMITTED_TRADE_DATE,0,'Apply Constraints'!$E211))</f>
        <v/>
      </c>
      <c r="G211" s="146">
        <f>IF(F211="","",IF(ABS($F211)&gt;MAXIMUM_PERMITTED_LEVERAGE, MAXIMUM_PERMITTED_LEVERAGE*SIGN($F211),$F211))</f>
        <v/>
      </c>
      <c r="H211" s="146">
        <f>IF(G211="","",MAX($G211,-ABS(MAXIMUM_PERMITTED_SHORT_POSITION)))</f>
        <v/>
      </c>
      <c r="I211" s="86">
        <f>IF(C211="","",IF(I210="Triggered","Triggered",IF((C211-C210)/C210*H210&lt;-TRAILING_STOP_LOSS_MAXIMUM_DAILY_LOSS,"Triggered","Inactive")))</f>
        <v/>
      </c>
      <c r="J211" s="146">
        <f>IF(I211="Triggered", 0, H211)</f>
        <v/>
      </c>
    </row>
    <row customHeight="1" ht="15.75" r="212" s="75">
      <c r="A212" s="82">
        <f>IF(J212="","",J212)</f>
        <v/>
      </c>
      <c r="B212" s="80">
        <f>IF('Time Series Inputs'!A212="","",'Time Series Inputs'!A212)</f>
        <v/>
      </c>
      <c r="C212" s="81">
        <f>IF('Time Series Inputs'!B212="","",'Time Series Inputs'!B212)</f>
        <v/>
      </c>
      <c r="D212" s="81">
        <f>IF('Time Series Inputs'!C212="","",'Time Series Inputs'!C212)</f>
        <v/>
      </c>
      <c r="E212" s="146">
        <f>IF('Rule Recommendations'!A212="","",'Rule Recommendations'!A212)</f>
        <v/>
      </c>
      <c r="F212" s="146">
        <f>IF($E212="","",IF(ROW($E212)&lt;=FIRST_PERMITTED_TRADE_DATE,0,'Apply Constraints'!$E212))</f>
        <v/>
      </c>
      <c r="G212" s="146">
        <f>IF(F212="","",IF(ABS($F212)&gt;MAXIMUM_PERMITTED_LEVERAGE, MAXIMUM_PERMITTED_LEVERAGE*SIGN($F212),$F212))</f>
        <v/>
      </c>
      <c r="H212" s="146">
        <f>IF(G212="","",MAX($G212,-ABS(MAXIMUM_PERMITTED_SHORT_POSITION)))</f>
        <v/>
      </c>
      <c r="I212" s="86">
        <f>IF(C212="","",IF(I211="Triggered","Triggered",IF((C212-C211)/C211*H211&lt;-TRAILING_STOP_LOSS_MAXIMUM_DAILY_LOSS,"Triggered","Inactive")))</f>
        <v/>
      </c>
      <c r="J212" s="146">
        <f>IF(I212="Triggered", 0, H212)</f>
        <v/>
      </c>
    </row>
    <row customHeight="1" ht="15.75" r="213" s="75">
      <c r="A213" s="82">
        <f>IF(J213="","",J213)</f>
        <v/>
      </c>
      <c r="B213" s="80">
        <f>IF('Time Series Inputs'!A213="","",'Time Series Inputs'!A213)</f>
        <v/>
      </c>
      <c r="C213" s="81">
        <f>IF('Time Series Inputs'!B213="","",'Time Series Inputs'!B213)</f>
        <v/>
      </c>
      <c r="D213" s="81">
        <f>IF('Time Series Inputs'!C213="","",'Time Series Inputs'!C213)</f>
        <v/>
      </c>
      <c r="E213" s="146">
        <f>IF('Rule Recommendations'!A213="","",'Rule Recommendations'!A213)</f>
        <v/>
      </c>
      <c r="F213" s="146">
        <f>IF($E213="","",IF(ROW($E213)&lt;=FIRST_PERMITTED_TRADE_DATE,0,'Apply Constraints'!$E213))</f>
        <v/>
      </c>
      <c r="G213" s="146">
        <f>IF(F213="","",IF(ABS($F213)&gt;MAXIMUM_PERMITTED_LEVERAGE, MAXIMUM_PERMITTED_LEVERAGE*SIGN($F213),$F213))</f>
        <v/>
      </c>
      <c r="H213" s="146">
        <f>IF(G213="","",MAX($G213,-ABS(MAXIMUM_PERMITTED_SHORT_POSITION)))</f>
        <v/>
      </c>
      <c r="I213" s="86">
        <f>IF(C213="","",IF(I212="Triggered","Triggered",IF((C213-C212)/C212*H212&lt;-TRAILING_STOP_LOSS_MAXIMUM_DAILY_LOSS,"Triggered","Inactive")))</f>
        <v/>
      </c>
      <c r="J213" s="146">
        <f>IF(I213="Triggered", 0, H213)</f>
        <v/>
      </c>
    </row>
    <row customHeight="1" ht="15.75" r="214" s="75">
      <c r="A214" s="82">
        <f>IF(J214="","",J214)</f>
        <v/>
      </c>
      <c r="B214" s="80">
        <f>IF('Time Series Inputs'!A214="","",'Time Series Inputs'!A214)</f>
        <v/>
      </c>
      <c r="C214" s="81">
        <f>IF('Time Series Inputs'!B214="","",'Time Series Inputs'!B214)</f>
        <v/>
      </c>
      <c r="D214" s="81">
        <f>IF('Time Series Inputs'!C214="","",'Time Series Inputs'!C214)</f>
        <v/>
      </c>
      <c r="E214" s="146">
        <f>IF('Rule Recommendations'!A214="","",'Rule Recommendations'!A214)</f>
        <v/>
      </c>
      <c r="F214" s="146">
        <f>IF($E214="","",IF(ROW($E214)&lt;=FIRST_PERMITTED_TRADE_DATE,0,'Apply Constraints'!$E214))</f>
        <v/>
      </c>
      <c r="G214" s="146">
        <f>IF(F214="","",IF(ABS($F214)&gt;MAXIMUM_PERMITTED_LEVERAGE, MAXIMUM_PERMITTED_LEVERAGE*SIGN($F214),$F214))</f>
        <v/>
      </c>
      <c r="H214" s="146">
        <f>IF(G214="","",MAX($G214,-ABS(MAXIMUM_PERMITTED_SHORT_POSITION)))</f>
        <v/>
      </c>
      <c r="I214" s="86">
        <f>IF(C214="","",IF(I213="Triggered","Triggered",IF((C214-C213)/C213*H213&lt;-TRAILING_STOP_LOSS_MAXIMUM_DAILY_LOSS,"Triggered","Inactive")))</f>
        <v/>
      </c>
      <c r="J214" s="146">
        <f>IF(I214="Triggered", 0, H214)</f>
        <v/>
      </c>
    </row>
    <row customHeight="1" ht="15.75" r="215" s="75">
      <c r="A215" s="82">
        <f>IF(J215="","",J215)</f>
        <v/>
      </c>
      <c r="B215" s="80">
        <f>IF('Time Series Inputs'!A215="","",'Time Series Inputs'!A215)</f>
        <v/>
      </c>
      <c r="C215" s="81">
        <f>IF('Time Series Inputs'!B215="","",'Time Series Inputs'!B215)</f>
        <v/>
      </c>
      <c r="D215" s="81">
        <f>IF('Time Series Inputs'!C215="","",'Time Series Inputs'!C215)</f>
        <v/>
      </c>
      <c r="E215" s="146">
        <f>IF('Rule Recommendations'!A215="","",'Rule Recommendations'!A215)</f>
        <v/>
      </c>
      <c r="F215" s="146">
        <f>IF($E215="","",IF(ROW($E215)&lt;=FIRST_PERMITTED_TRADE_DATE,0,'Apply Constraints'!$E215))</f>
        <v/>
      </c>
      <c r="G215" s="146">
        <f>IF(F215="","",IF(ABS($F215)&gt;MAXIMUM_PERMITTED_LEVERAGE, MAXIMUM_PERMITTED_LEVERAGE*SIGN($F215),$F215))</f>
        <v/>
      </c>
      <c r="H215" s="146">
        <f>IF(G215="","",MAX($G215,-ABS(MAXIMUM_PERMITTED_SHORT_POSITION)))</f>
        <v/>
      </c>
      <c r="I215" s="86">
        <f>IF(C215="","",IF(I214="Triggered","Triggered",IF((C215-C214)/C214*H214&lt;-TRAILING_STOP_LOSS_MAXIMUM_DAILY_LOSS,"Triggered","Inactive")))</f>
        <v/>
      </c>
      <c r="J215" s="146">
        <f>IF(I215="Triggered", 0, H215)</f>
        <v/>
      </c>
    </row>
    <row customHeight="1" ht="15.75" r="216" s="75">
      <c r="A216" s="82">
        <f>IF(J216="","",J216)</f>
        <v/>
      </c>
      <c r="B216" s="80">
        <f>IF('Time Series Inputs'!A216="","",'Time Series Inputs'!A216)</f>
        <v/>
      </c>
      <c r="C216" s="81">
        <f>IF('Time Series Inputs'!B216="","",'Time Series Inputs'!B216)</f>
        <v/>
      </c>
      <c r="D216" s="81">
        <f>IF('Time Series Inputs'!C216="","",'Time Series Inputs'!C216)</f>
        <v/>
      </c>
      <c r="E216" s="146">
        <f>IF('Rule Recommendations'!A216="","",'Rule Recommendations'!A216)</f>
        <v/>
      </c>
      <c r="F216" s="146">
        <f>IF($E216="","",IF(ROW($E216)&lt;=FIRST_PERMITTED_TRADE_DATE,0,'Apply Constraints'!$E216))</f>
        <v/>
      </c>
      <c r="G216" s="146">
        <f>IF(F216="","",IF(ABS($F216)&gt;MAXIMUM_PERMITTED_LEVERAGE, MAXIMUM_PERMITTED_LEVERAGE*SIGN($F216),$F216))</f>
        <v/>
      </c>
      <c r="H216" s="146">
        <f>IF(G216="","",MAX($G216,-ABS(MAXIMUM_PERMITTED_SHORT_POSITION)))</f>
        <v/>
      </c>
      <c r="I216" s="86">
        <f>IF(C216="","",IF(I215="Triggered","Triggered",IF((C216-C215)/C215*H215&lt;-TRAILING_STOP_LOSS_MAXIMUM_DAILY_LOSS,"Triggered","Inactive")))</f>
        <v/>
      </c>
      <c r="J216" s="146">
        <f>IF(I216="Triggered", 0, H216)</f>
        <v/>
      </c>
    </row>
    <row customHeight="1" ht="15.75" r="217" s="75">
      <c r="A217" s="82">
        <f>IF(J217="","",J217)</f>
        <v/>
      </c>
      <c r="B217" s="80">
        <f>IF('Time Series Inputs'!A217="","",'Time Series Inputs'!A217)</f>
        <v/>
      </c>
      <c r="C217" s="81">
        <f>IF('Time Series Inputs'!B217="","",'Time Series Inputs'!B217)</f>
        <v/>
      </c>
      <c r="D217" s="81">
        <f>IF('Time Series Inputs'!C217="","",'Time Series Inputs'!C217)</f>
        <v/>
      </c>
      <c r="E217" s="146">
        <f>IF('Rule Recommendations'!A217="","",'Rule Recommendations'!A217)</f>
        <v/>
      </c>
      <c r="F217" s="146">
        <f>IF($E217="","",IF(ROW($E217)&lt;=FIRST_PERMITTED_TRADE_DATE,0,'Apply Constraints'!$E217))</f>
        <v/>
      </c>
      <c r="G217" s="146">
        <f>IF(F217="","",IF(ABS($F217)&gt;MAXIMUM_PERMITTED_LEVERAGE, MAXIMUM_PERMITTED_LEVERAGE*SIGN($F217),$F217))</f>
        <v/>
      </c>
      <c r="H217" s="146">
        <f>IF(G217="","",MAX($G217,-ABS(MAXIMUM_PERMITTED_SHORT_POSITION)))</f>
        <v/>
      </c>
      <c r="I217" s="86">
        <f>IF(C217="","",IF(I216="Triggered","Triggered",IF((C217-C216)/C216*H216&lt;-TRAILING_STOP_LOSS_MAXIMUM_DAILY_LOSS,"Triggered","Inactive")))</f>
        <v/>
      </c>
      <c r="J217" s="146">
        <f>IF(I217="Triggered", 0, H217)</f>
        <v/>
      </c>
    </row>
    <row customHeight="1" ht="15.75" r="218" s="75">
      <c r="A218" s="82">
        <f>IF(J218="","",J218)</f>
        <v/>
      </c>
      <c r="B218" s="80">
        <f>IF('Time Series Inputs'!A218="","",'Time Series Inputs'!A218)</f>
        <v/>
      </c>
      <c r="C218" s="81">
        <f>IF('Time Series Inputs'!B218="","",'Time Series Inputs'!B218)</f>
        <v/>
      </c>
      <c r="D218" s="81">
        <f>IF('Time Series Inputs'!C218="","",'Time Series Inputs'!C218)</f>
        <v/>
      </c>
      <c r="E218" s="146">
        <f>IF('Rule Recommendations'!A218="","",'Rule Recommendations'!A218)</f>
        <v/>
      </c>
      <c r="F218" s="146">
        <f>IF($E218="","",IF(ROW($E218)&lt;=FIRST_PERMITTED_TRADE_DATE,0,'Apply Constraints'!$E218))</f>
        <v/>
      </c>
      <c r="G218" s="146">
        <f>IF(F218="","",IF(ABS($F218)&gt;MAXIMUM_PERMITTED_LEVERAGE, MAXIMUM_PERMITTED_LEVERAGE*SIGN($F218),$F218))</f>
        <v/>
      </c>
      <c r="H218" s="146">
        <f>IF(G218="","",MAX($G218,-ABS(MAXIMUM_PERMITTED_SHORT_POSITION)))</f>
        <v/>
      </c>
      <c r="I218" s="86">
        <f>IF(C218="","",IF(I217="Triggered","Triggered",IF((C218-C217)/C217*H217&lt;-TRAILING_STOP_LOSS_MAXIMUM_DAILY_LOSS,"Triggered","Inactive")))</f>
        <v/>
      </c>
      <c r="J218" s="146">
        <f>IF(I218="Triggered", 0, H218)</f>
        <v/>
      </c>
    </row>
    <row customHeight="1" ht="15.75" r="219" s="75">
      <c r="A219" s="82">
        <f>IF(J219="","",J219)</f>
        <v/>
      </c>
      <c r="B219" s="80">
        <f>IF('Time Series Inputs'!A219="","",'Time Series Inputs'!A219)</f>
        <v/>
      </c>
      <c r="C219" s="81">
        <f>IF('Time Series Inputs'!B219="","",'Time Series Inputs'!B219)</f>
        <v/>
      </c>
      <c r="D219" s="81">
        <f>IF('Time Series Inputs'!C219="","",'Time Series Inputs'!C219)</f>
        <v/>
      </c>
      <c r="E219" s="146">
        <f>IF('Rule Recommendations'!A219="","",'Rule Recommendations'!A219)</f>
        <v/>
      </c>
      <c r="F219" s="146">
        <f>IF($E219="","",IF(ROW($E219)&lt;=FIRST_PERMITTED_TRADE_DATE,0,'Apply Constraints'!$E219))</f>
        <v/>
      </c>
      <c r="G219" s="146">
        <f>IF(F219="","",IF(ABS($F219)&gt;MAXIMUM_PERMITTED_LEVERAGE, MAXIMUM_PERMITTED_LEVERAGE*SIGN($F219),$F219))</f>
        <v/>
      </c>
      <c r="H219" s="146">
        <f>IF(G219="","",MAX($G219,-ABS(MAXIMUM_PERMITTED_SHORT_POSITION)))</f>
        <v/>
      </c>
      <c r="I219" s="86">
        <f>IF(C219="","",IF(I218="Triggered","Triggered",IF((C219-C218)/C218*H218&lt;-TRAILING_STOP_LOSS_MAXIMUM_DAILY_LOSS,"Triggered","Inactive")))</f>
        <v/>
      </c>
      <c r="J219" s="146">
        <f>IF(I219="Triggered", 0, H219)</f>
        <v/>
      </c>
    </row>
    <row customHeight="1" ht="15.75" r="220" s="75">
      <c r="A220" s="82">
        <f>IF(J220="","",J220)</f>
        <v/>
      </c>
      <c r="B220" s="80">
        <f>IF('Time Series Inputs'!A220="","",'Time Series Inputs'!A220)</f>
        <v/>
      </c>
      <c r="C220" s="81">
        <f>IF('Time Series Inputs'!B220="","",'Time Series Inputs'!B220)</f>
        <v/>
      </c>
      <c r="D220" s="81">
        <f>IF('Time Series Inputs'!C220="","",'Time Series Inputs'!C220)</f>
        <v/>
      </c>
      <c r="E220" s="146">
        <f>IF('Rule Recommendations'!A220="","",'Rule Recommendations'!A220)</f>
        <v/>
      </c>
      <c r="F220" s="146">
        <f>IF($E220="","",IF(ROW($E220)&lt;=FIRST_PERMITTED_TRADE_DATE,0,'Apply Constraints'!$E220))</f>
        <v/>
      </c>
      <c r="G220" s="146">
        <f>IF(F220="","",IF(ABS($F220)&gt;MAXIMUM_PERMITTED_LEVERAGE, MAXIMUM_PERMITTED_LEVERAGE*SIGN($F220),$F220))</f>
        <v/>
      </c>
      <c r="H220" s="146">
        <f>IF(G220="","",MAX($G220,-ABS(MAXIMUM_PERMITTED_SHORT_POSITION)))</f>
        <v/>
      </c>
      <c r="I220" s="86">
        <f>IF(C220="","",IF(I219="Triggered","Triggered",IF((C220-C219)/C219*H219&lt;-TRAILING_STOP_LOSS_MAXIMUM_DAILY_LOSS,"Triggered","Inactive")))</f>
        <v/>
      </c>
      <c r="J220" s="146">
        <f>IF(I220="Triggered", 0, H220)</f>
        <v/>
      </c>
    </row>
    <row customHeight="1" ht="15.75" r="221" s="75">
      <c r="A221" s="82">
        <f>IF(J221="","",J221)</f>
        <v/>
      </c>
      <c r="B221" s="80">
        <f>IF('Time Series Inputs'!A221="","",'Time Series Inputs'!A221)</f>
        <v/>
      </c>
      <c r="C221" s="81">
        <f>IF('Time Series Inputs'!B221="","",'Time Series Inputs'!B221)</f>
        <v/>
      </c>
      <c r="D221" s="81">
        <f>IF('Time Series Inputs'!C221="","",'Time Series Inputs'!C221)</f>
        <v/>
      </c>
      <c r="E221" s="146">
        <f>IF('Rule Recommendations'!A221="","",'Rule Recommendations'!A221)</f>
        <v/>
      </c>
      <c r="F221" s="146">
        <f>IF($E221="","",IF(ROW($E221)&lt;=FIRST_PERMITTED_TRADE_DATE,0,'Apply Constraints'!$E221))</f>
        <v/>
      </c>
      <c r="G221" s="146">
        <f>IF(F221="","",IF(ABS($F221)&gt;MAXIMUM_PERMITTED_LEVERAGE, MAXIMUM_PERMITTED_LEVERAGE*SIGN($F221),$F221))</f>
        <v/>
      </c>
      <c r="H221" s="146">
        <f>IF(G221="","",MAX($G221,-ABS(MAXIMUM_PERMITTED_SHORT_POSITION)))</f>
        <v/>
      </c>
      <c r="I221" s="86">
        <f>IF(C221="","",IF(I220="Triggered","Triggered",IF((C221-C220)/C220*H220&lt;-TRAILING_STOP_LOSS_MAXIMUM_DAILY_LOSS,"Triggered","Inactive")))</f>
        <v/>
      </c>
      <c r="J221" s="146">
        <f>IF(I221="Triggered", 0, H221)</f>
        <v/>
      </c>
    </row>
    <row customHeight="1" ht="15.75" r="222" s="75">
      <c r="A222" s="82">
        <f>IF(J222="","",J222)</f>
        <v/>
      </c>
      <c r="B222" s="80">
        <f>IF('Time Series Inputs'!A222="","",'Time Series Inputs'!A222)</f>
        <v/>
      </c>
      <c r="C222" s="81">
        <f>IF('Time Series Inputs'!B222="","",'Time Series Inputs'!B222)</f>
        <v/>
      </c>
      <c r="D222" s="81">
        <f>IF('Time Series Inputs'!C222="","",'Time Series Inputs'!C222)</f>
        <v/>
      </c>
      <c r="E222" s="146">
        <f>IF('Rule Recommendations'!A222="","",'Rule Recommendations'!A222)</f>
        <v/>
      </c>
      <c r="F222" s="146">
        <f>IF($E222="","",IF(ROW($E222)&lt;=FIRST_PERMITTED_TRADE_DATE,0,'Apply Constraints'!$E222))</f>
        <v/>
      </c>
      <c r="G222" s="146">
        <f>IF(F222="","",IF(ABS($F222)&gt;MAXIMUM_PERMITTED_LEVERAGE, MAXIMUM_PERMITTED_LEVERAGE*SIGN($F222),$F222))</f>
        <v/>
      </c>
      <c r="H222" s="146">
        <f>IF(G222="","",MAX($G222,-ABS(MAXIMUM_PERMITTED_SHORT_POSITION)))</f>
        <v/>
      </c>
      <c r="I222" s="86">
        <f>IF(C222="","",IF(I221="Triggered","Triggered",IF((C222-C221)/C221*H221&lt;-TRAILING_STOP_LOSS_MAXIMUM_DAILY_LOSS,"Triggered","Inactive")))</f>
        <v/>
      </c>
      <c r="J222" s="146">
        <f>IF(I222="Triggered", 0, H222)</f>
        <v/>
      </c>
    </row>
    <row customHeight="1" ht="15.75" r="223" s="75">
      <c r="A223" s="82">
        <f>IF(J223="","",J223)</f>
        <v/>
      </c>
      <c r="B223" s="80">
        <f>IF('Time Series Inputs'!A223="","",'Time Series Inputs'!A223)</f>
        <v/>
      </c>
      <c r="C223" s="81">
        <f>IF('Time Series Inputs'!B223="","",'Time Series Inputs'!B223)</f>
        <v/>
      </c>
      <c r="D223" s="81">
        <f>IF('Time Series Inputs'!C223="","",'Time Series Inputs'!C223)</f>
        <v/>
      </c>
      <c r="E223" s="146">
        <f>IF('Rule Recommendations'!A223="","",'Rule Recommendations'!A223)</f>
        <v/>
      </c>
      <c r="F223" s="146">
        <f>IF($E223="","",IF(ROW($E223)&lt;=FIRST_PERMITTED_TRADE_DATE,0,'Apply Constraints'!$E223))</f>
        <v/>
      </c>
      <c r="G223" s="146">
        <f>IF(F223="","",IF(ABS($F223)&gt;MAXIMUM_PERMITTED_LEVERAGE, MAXIMUM_PERMITTED_LEVERAGE*SIGN($F223),$F223))</f>
        <v/>
      </c>
      <c r="H223" s="146">
        <f>IF(G223="","",MAX($G223,-ABS(MAXIMUM_PERMITTED_SHORT_POSITION)))</f>
        <v/>
      </c>
      <c r="I223" s="86">
        <f>IF(C223="","",IF(I222="Triggered","Triggered",IF((C223-C222)/C222*H222&lt;-TRAILING_STOP_LOSS_MAXIMUM_DAILY_LOSS,"Triggered","Inactive")))</f>
        <v/>
      </c>
      <c r="J223" s="146">
        <f>IF(I223="Triggered", 0, H223)</f>
        <v/>
      </c>
    </row>
    <row customHeight="1" ht="15.75" r="224" s="75">
      <c r="A224" s="82">
        <f>IF(J224="","",J224)</f>
        <v/>
      </c>
      <c r="B224" s="80">
        <f>IF('Time Series Inputs'!A224="","",'Time Series Inputs'!A224)</f>
        <v/>
      </c>
      <c r="C224" s="81">
        <f>IF('Time Series Inputs'!B224="","",'Time Series Inputs'!B224)</f>
        <v/>
      </c>
      <c r="D224" s="81">
        <f>IF('Time Series Inputs'!C224="","",'Time Series Inputs'!C224)</f>
        <v/>
      </c>
      <c r="E224" s="146">
        <f>IF('Rule Recommendations'!A224="","",'Rule Recommendations'!A224)</f>
        <v/>
      </c>
      <c r="F224" s="146">
        <f>IF($E224="","",IF(ROW($E224)&lt;=FIRST_PERMITTED_TRADE_DATE,0,'Apply Constraints'!$E224))</f>
        <v/>
      </c>
      <c r="G224" s="146">
        <f>IF(F224="","",IF(ABS($F224)&gt;MAXIMUM_PERMITTED_LEVERAGE, MAXIMUM_PERMITTED_LEVERAGE*SIGN($F224),$F224))</f>
        <v/>
      </c>
      <c r="H224" s="146">
        <f>IF(G224="","",MAX($G224,-ABS(MAXIMUM_PERMITTED_SHORT_POSITION)))</f>
        <v/>
      </c>
      <c r="I224" s="86">
        <f>IF(C224="","",IF(I223="Triggered","Triggered",IF((C224-C223)/C223*H223&lt;-TRAILING_STOP_LOSS_MAXIMUM_DAILY_LOSS,"Triggered","Inactive")))</f>
        <v/>
      </c>
      <c r="J224" s="146">
        <f>IF(I224="Triggered", 0, H224)</f>
        <v/>
      </c>
    </row>
    <row customHeight="1" ht="15.75" r="225" s="75">
      <c r="A225" s="82">
        <f>IF(J225="","",J225)</f>
        <v/>
      </c>
      <c r="B225" s="80">
        <f>IF('Time Series Inputs'!A225="","",'Time Series Inputs'!A225)</f>
        <v/>
      </c>
      <c r="C225" s="81">
        <f>IF('Time Series Inputs'!B225="","",'Time Series Inputs'!B225)</f>
        <v/>
      </c>
      <c r="D225" s="81">
        <f>IF('Time Series Inputs'!C225="","",'Time Series Inputs'!C225)</f>
        <v/>
      </c>
      <c r="E225" s="146">
        <f>IF('Rule Recommendations'!A225="","",'Rule Recommendations'!A225)</f>
        <v/>
      </c>
      <c r="F225" s="146">
        <f>IF($E225="","",IF(ROW($E225)&lt;=FIRST_PERMITTED_TRADE_DATE,0,'Apply Constraints'!$E225))</f>
        <v/>
      </c>
      <c r="G225" s="146">
        <f>IF(F225="","",IF(ABS($F225)&gt;MAXIMUM_PERMITTED_LEVERAGE, MAXIMUM_PERMITTED_LEVERAGE*SIGN($F225),$F225))</f>
        <v/>
      </c>
      <c r="H225" s="146">
        <f>IF(G225="","",MAX($G225,-ABS(MAXIMUM_PERMITTED_SHORT_POSITION)))</f>
        <v/>
      </c>
      <c r="I225" s="86">
        <f>IF(C225="","",IF(I224="Triggered","Triggered",IF((C225-C224)/C224*H224&lt;-TRAILING_STOP_LOSS_MAXIMUM_DAILY_LOSS,"Triggered","Inactive")))</f>
        <v/>
      </c>
      <c r="J225" s="146">
        <f>IF(I225="Triggered", 0, H225)</f>
        <v/>
      </c>
    </row>
    <row customHeight="1" ht="15.75" r="226" s="75">
      <c r="A226" s="82">
        <f>IF(J226="","",J226)</f>
        <v/>
      </c>
      <c r="B226" s="80">
        <f>IF('Time Series Inputs'!A226="","",'Time Series Inputs'!A226)</f>
        <v/>
      </c>
      <c r="C226" s="81">
        <f>IF('Time Series Inputs'!B226="","",'Time Series Inputs'!B226)</f>
        <v/>
      </c>
      <c r="D226" s="81">
        <f>IF('Time Series Inputs'!C226="","",'Time Series Inputs'!C226)</f>
        <v/>
      </c>
      <c r="E226" s="146">
        <f>IF('Rule Recommendations'!A226="","",'Rule Recommendations'!A226)</f>
        <v/>
      </c>
      <c r="F226" s="146">
        <f>IF($E226="","",IF(ROW($E226)&lt;=FIRST_PERMITTED_TRADE_DATE,0,'Apply Constraints'!$E226))</f>
        <v/>
      </c>
      <c r="G226" s="146">
        <f>IF(F226="","",IF(ABS($F226)&gt;MAXIMUM_PERMITTED_LEVERAGE, MAXIMUM_PERMITTED_LEVERAGE*SIGN($F226),$F226))</f>
        <v/>
      </c>
      <c r="H226" s="146">
        <f>IF(G226="","",MAX($G226,-ABS(MAXIMUM_PERMITTED_SHORT_POSITION)))</f>
        <v/>
      </c>
      <c r="I226" s="86">
        <f>IF(C226="","",IF(I225="Triggered","Triggered",IF((C226-C225)/C225*H225&lt;-TRAILING_STOP_LOSS_MAXIMUM_DAILY_LOSS,"Triggered","Inactive")))</f>
        <v/>
      </c>
      <c r="J226" s="146">
        <f>IF(I226="Triggered", 0, H226)</f>
        <v/>
      </c>
    </row>
    <row customHeight="1" ht="15.75" r="227" s="75">
      <c r="A227" s="82">
        <f>IF(J227="","",J227)</f>
        <v/>
      </c>
      <c r="B227" s="80">
        <f>IF('Time Series Inputs'!A227="","",'Time Series Inputs'!A227)</f>
        <v/>
      </c>
      <c r="C227" s="81">
        <f>IF('Time Series Inputs'!B227="","",'Time Series Inputs'!B227)</f>
        <v/>
      </c>
      <c r="D227" s="81">
        <f>IF('Time Series Inputs'!C227="","",'Time Series Inputs'!C227)</f>
        <v/>
      </c>
      <c r="E227" s="146">
        <f>IF('Rule Recommendations'!A227="","",'Rule Recommendations'!A227)</f>
        <v/>
      </c>
      <c r="F227" s="146">
        <f>IF($E227="","",IF(ROW($E227)&lt;=FIRST_PERMITTED_TRADE_DATE,0,'Apply Constraints'!$E227))</f>
        <v/>
      </c>
      <c r="G227" s="146">
        <f>IF(F227="","",IF(ABS($F227)&gt;MAXIMUM_PERMITTED_LEVERAGE, MAXIMUM_PERMITTED_LEVERAGE*SIGN($F227),$F227))</f>
        <v/>
      </c>
      <c r="H227" s="146">
        <f>IF(G227="","",MAX($G227,-ABS(MAXIMUM_PERMITTED_SHORT_POSITION)))</f>
        <v/>
      </c>
      <c r="I227" s="86">
        <f>IF(C227="","",IF(I226="Triggered","Triggered",IF((C227-C226)/C226*H226&lt;-TRAILING_STOP_LOSS_MAXIMUM_DAILY_LOSS,"Triggered","Inactive")))</f>
        <v/>
      </c>
      <c r="J227" s="146">
        <f>IF(I227="Triggered", 0, H227)</f>
        <v/>
      </c>
    </row>
    <row customHeight="1" ht="15.75" r="228" s="75">
      <c r="A228" s="82">
        <f>IF(J228="","",J228)</f>
        <v/>
      </c>
      <c r="B228" s="80">
        <f>IF('Time Series Inputs'!A228="","",'Time Series Inputs'!A228)</f>
        <v/>
      </c>
      <c r="C228" s="81">
        <f>IF('Time Series Inputs'!B228="","",'Time Series Inputs'!B228)</f>
        <v/>
      </c>
      <c r="D228" s="81">
        <f>IF('Time Series Inputs'!C228="","",'Time Series Inputs'!C228)</f>
        <v/>
      </c>
      <c r="E228" s="146">
        <f>IF('Rule Recommendations'!A228="","",'Rule Recommendations'!A228)</f>
        <v/>
      </c>
      <c r="F228" s="146">
        <f>IF($E228="","",IF(ROW($E228)&lt;=FIRST_PERMITTED_TRADE_DATE,0,'Apply Constraints'!$E228))</f>
        <v/>
      </c>
      <c r="G228" s="146">
        <f>IF(F228="","",IF(ABS($F228)&gt;MAXIMUM_PERMITTED_LEVERAGE, MAXIMUM_PERMITTED_LEVERAGE*SIGN($F228),$F228))</f>
        <v/>
      </c>
      <c r="H228" s="146">
        <f>IF(G228="","",MAX($G228,-ABS(MAXIMUM_PERMITTED_SHORT_POSITION)))</f>
        <v/>
      </c>
      <c r="I228" s="86">
        <f>IF(C228="","",IF(I227="Triggered","Triggered",IF((C228-C227)/C227*H227&lt;-TRAILING_STOP_LOSS_MAXIMUM_DAILY_LOSS,"Triggered","Inactive")))</f>
        <v/>
      </c>
      <c r="J228" s="146">
        <f>IF(I228="Triggered", 0, H228)</f>
        <v/>
      </c>
    </row>
    <row customHeight="1" ht="15.75" r="229" s="75">
      <c r="A229" s="82">
        <f>IF(J229="","",J229)</f>
        <v/>
      </c>
      <c r="B229" s="80">
        <f>IF('Time Series Inputs'!A229="","",'Time Series Inputs'!A229)</f>
        <v/>
      </c>
      <c r="C229" s="81">
        <f>IF('Time Series Inputs'!B229="","",'Time Series Inputs'!B229)</f>
        <v/>
      </c>
      <c r="D229" s="81">
        <f>IF('Time Series Inputs'!C229="","",'Time Series Inputs'!C229)</f>
        <v/>
      </c>
      <c r="E229" s="146">
        <f>IF('Rule Recommendations'!A229="","",'Rule Recommendations'!A229)</f>
        <v/>
      </c>
      <c r="F229" s="146">
        <f>IF($E229="","",IF(ROW($E229)&lt;=FIRST_PERMITTED_TRADE_DATE,0,'Apply Constraints'!$E229))</f>
        <v/>
      </c>
      <c r="G229" s="146">
        <f>IF(F229="","",IF(ABS($F229)&gt;MAXIMUM_PERMITTED_LEVERAGE, MAXIMUM_PERMITTED_LEVERAGE*SIGN($F229),$F229))</f>
        <v/>
      </c>
      <c r="H229" s="146">
        <f>IF(G229="","",MAX($G229,-ABS(MAXIMUM_PERMITTED_SHORT_POSITION)))</f>
        <v/>
      </c>
      <c r="I229" s="86">
        <f>IF(C229="","",IF(I228="Triggered","Triggered",IF((C229-C228)/C228*H228&lt;-TRAILING_STOP_LOSS_MAXIMUM_DAILY_LOSS,"Triggered","Inactive")))</f>
        <v/>
      </c>
      <c r="J229" s="146">
        <f>IF(I229="Triggered", 0, H229)</f>
        <v/>
      </c>
    </row>
    <row customHeight="1" ht="15.75" r="230" s="75">
      <c r="A230" s="82">
        <f>IF(J230="","",J230)</f>
        <v/>
      </c>
      <c r="B230" s="80">
        <f>IF('Time Series Inputs'!A230="","",'Time Series Inputs'!A230)</f>
        <v/>
      </c>
      <c r="C230" s="81">
        <f>IF('Time Series Inputs'!B230="","",'Time Series Inputs'!B230)</f>
        <v/>
      </c>
      <c r="D230" s="81">
        <f>IF('Time Series Inputs'!C230="","",'Time Series Inputs'!C230)</f>
        <v/>
      </c>
      <c r="E230" s="146">
        <f>IF('Rule Recommendations'!A230="","",'Rule Recommendations'!A230)</f>
        <v/>
      </c>
      <c r="F230" s="146">
        <f>IF($E230="","",IF(ROW($E230)&lt;=FIRST_PERMITTED_TRADE_DATE,0,'Apply Constraints'!$E230))</f>
        <v/>
      </c>
      <c r="G230" s="146">
        <f>IF(F230="","",IF(ABS($F230)&gt;MAXIMUM_PERMITTED_LEVERAGE, MAXIMUM_PERMITTED_LEVERAGE*SIGN($F230),$F230))</f>
        <v/>
      </c>
      <c r="H230" s="146">
        <f>IF(G230="","",MAX($G230,-ABS(MAXIMUM_PERMITTED_SHORT_POSITION)))</f>
        <v/>
      </c>
      <c r="I230" s="86">
        <f>IF(C230="","",IF(I229="Triggered","Triggered",IF((C230-C229)/C229*H229&lt;-TRAILING_STOP_LOSS_MAXIMUM_DAILY_LOSS,"Triggered","Inactive")))</f>
        <v/>
      </c>
      <c r="J230" s="146">
        <f>IF(I230="Triggered", 0, H230)</f>
        <v/>
      </c>
    </row>
    <row customHeight="1" ht="15.75" r="231" s="75">
      <c r="A231" s="82">
        <f>IF(J231="","",J231)</f>
        <v/>
      </c>
      <c r="B231" s="80">
        <f>IF('Time Series Inputs'!A231="","",'Time Series Inputs'!A231)</f>
        <v/>
      </c>
      <c r="C231" s="81">
        <f>IF('Time Series Inputs'!B231="","",'Time Series Inputs'!B231)</f>
        <v/>
      </c>
      <c r="D231" s="81">
        <f>IF('Time Series Inputs'!C231="","",'Time Series Inputs'!C231)</f>
        <v/>
      </c>
      <c r="E231" s="146">
        <f>IF('Rule Recommendations'!A231="","",'Rule Recommendations'!A231)</f>
        <v/>
      </c>
      <c r="F231" s="146">
        <f>IF($E231="","",IF(ROW($E231)&lt;=FIRST_PERMITTED_TRADE_DATE,0,'Apply Constraints'!$E231))</f>
        <v/>
      </c>
      <c r="G231" s="146">
        <f>IF(F231="","",IF(ABS($F231)&gt;MAXIMUM_PERMITTED_LEVERAGE, MAXIMUM_PERMITTED_LEVERAGE*SIGN($F231),$F231))</f>
        <v/>
      </c>
      <c r="H231" s="146">
        <f>IF(G231="","",MAX($G231,-ABS(MAXIMUM_PERMITTED_SHORT_POSITION)))</f>
        <v/>
      </c>
      <c r="I231" s="86">
        <f>IF(C231="","",IF(I230="Triggered","Triggered",IF((C231-C230)/C230*H230&lt;-TRAILING_STOP_LOSS_MAXIMUM_DAILY_LOSS,"Triggered","Inactive")))</f>
        <v/>
      </c>
      <c r="J231" s="146">
        <f>IF(I231="Triggered", 0, H231)</f>
        <v/>
      </c>
    </row>
    <row customHeight="1" ht="15.75" r="232" s="75">
      <c r="A232" s="82">
        <f>IF(J232="","",J232)</f>
        <v/>
      </c>
      <c r="B232" s="80">
        <f>IF('Time Series Inputs'!A232="","",'Time Series Inputs'!A232)</f>
        <v/>
      </c>
      <c r="C232" s="81">
        <f>IF('Time Series Inputs'!B232="","",'Time Series Inputs'!B232)</f>
        <v/>
      </c>
      <c r="D232" s="81">
        <f>IF('Time Series Inputs'!C232="","",'Time Series Inputs'!C232)</f>
        <v/>
      </c>
      <c r="E232" s="146">
        <f>IF('Rule Recommendations'!A232="","",'Rule Recommendations'!A232)</f>
        <v/>
      </c>
      <c r="F232" s="146">
        <f>IF($E232="","",IF(ROW($E232)&lt;=FIRST_PERMITTED_TRADE_DATE,0,'Apply Constraints'!$E232))</f>
        <v/>
      </c>
      <c r="G232" s="146">
        <f>IF(F232="","",IF(ABS($F232)&gt;MAXIMUM_PERMITTED_LEVERAGE, MAXIMUM_PERMITTED_LEVERAGE*SIGN($F232),$F232))</f>
        <v/>
      </c>
      <c r="H232" s="146">
        <f>IF(G232="","",MAX($G232,-ABS(MAXIMUM_PERMITTED_SHORT_POSITION)))</f>
        <v/>
      </c>
      <c r="I232" s="86">
        <f>IF(C232="","",IF(I231="Triggered","Triggered",IF((C232-C231)/C231*H231&lt;-TRAILING_STOP_LOSS_MAXIMUM_DAILY_LOSS,"Triggered","Inactive")))</f>
        <v/>
      </c>
      <c r="J232" s="146">
        <f>IF(I232="Triggered", 0, H232)</f>
        <v/>
      </c>
    </row>
    <row customHeight="1" ht="15.75" r="233" s="75">
      <c r="A233" s="82">
        <f>IF(J233="","",J233)</f>
        <v/>
      </c>
      <c r="B233" s="80">
        <f>IF('Time Series Inputs'!A233="","",'Time Series Inputs'!A233)</f>
        <v/>
      </c>
      <c r="C233" s="81">
        <f>IF('Time Series Inputs'!B233="","",'Time Series Inputs'!B233)</f>
        <v/>
      </c>
      <c r="D233" s="81">
        <f>IF('Time Series Inputs'!C233="","",'Time Series Inputs'!C233)</f>
        <v/>
      </c>
      <c r="E233" s="146">
        <f>IF('Rule Recommendations'!A233="","",'Rule Recommendations'!A233)</f>
        <v/>
      </c>
      <c r="F233" s="146">
        <f>IF($E233="","",IF(ROW($E233)&lt;=FIRST_PERMITTED_TRADE_DATE,0,'Apply Constraints'!$E233))</f>
        <v/>
      </c>
      <c r="G233" s="146">
        <f>IF(F233="","",IF(ABS($F233)&gt;MAXIMUM_PERMITTED_LEVERAGE, MAXIMUM_PERMITTED_LEVERAGE*SIGN($F233),$F233))</f>
        <v/>
      </c>
      <c r="H233" s="146">
        <f>IF(G233="","",MAX($G233,-ABS(MAXIMUM_PERMITTED_SHORT_POSITION)))</f>
        <v/>
      </c>
      <c r="I233" s="86">
        <f>IF(C233="","",IF(I232="Triggered","Triggered",IF((C233-C232)/C232*H232&lt;-TRAILING_STOP_LOSS_MAXIMUM_DAILY_LOSS,"Triggered","Inactive")))</f>
        <v/>
      </c>
      <c r="J233" s="146">
        <f>IF(I233="Triggered", 0, H233)</f>
        <v/>
      </c>
    </row>
    <row customHeight="1" ht="15.75" r="234" s="75">
      <c r="A234" s="82">
        <f>IF(J234="","",J234)</f>
        <v/>
      </c>
      <c r="B234" s="80">
        <f>IF('Time Series Inputs'!A234="","",'Time Series Inputs'!A234)</f>
        <v/>
      </c>
      <c r="C234" s="81">
        <f>IF('Time Series Inputs'!B234="","",'Time Series Inputs'!B234)</f>
        <v/>
      </c>
      <c r="D234" s="81">
        <f>IF('Time Series Inputs'!C234="","",'Time Series Inputs'!C234)</f>
        <v/>
      </c>
      <c r="E234" s="146">
        <f>IF('Rule Recommendations'!A234="","",'Rule Recommendations'!A234)</f>
        <v/>
      </c>
      <c r="F234" s="146">
        <f>IF($E234="","",IF(ROW($E234)&lt;=FIRST_PERMITTED_TRADE_DATE,0,'Apply Constraints'!$E234))</f>
        <v/>
      </c>
      <c r="G234" s="146">
        <f>IF(F234="","",IF(ABS($F234)&gt;MAXIMUM_PERMITTED_LEVERAGE, MAXIMUM_PERMITTED_LEVERAGE*SIGN($F234),$F234))</f>
        <v/>
      </c>
      <c r="H234" s="146">
        <f>IF(G234="","",MAX($G234,-ABS(MAXIMUM_PERMITTED_SHORT_POSITION)))</f>
        <v/>
      </c>
      <c r="I234" s="86">
        <f>IF(C234="","",IF(I233="Triggered","Triggered",IF((C234-C233)/C233*H233&lt;-TRAILING_STOP_LOSS_MAXIMUM_DAILY_LOSS,"Triggered","Inactive")))</f>
        <v/>
      </c>
      <c r="J234" s="146">
        <f>IF(I234="Triggered", 0, H234)</f>
        <v/>
      </c>
    </row>
    <row customHeight="1" ht="15.75" r="235" s="75">
      <c r="A235" s="82">
        <f>IF(J235="","",J235)</f>
        <v/>
      </c>
      <c r="B235" s="80">
        <f>IF('Time Series Inputs'!A235="","",'Time Series Inputs'!A235)</f>
        <v/>
      </c>
      <c r="C235" s="81">
        <f>IF('Time Series Inputs'!B235="","",'Time Series Inputs'!B235)</f>
        <v/>
      </c>
      <c r="D235" s="81">
        <f>IF('Time Series Inputs'!C235="","",'Time Series Inputs'!C235)</f>
        <v/>
      </c>
      <c r="E235" s="146">
        <f>IF('Rule Recommendations'!A235="","",'Rule Recommendations'!A235)</f>
        <v/>
      </c>
      <c r="F235" s="146">
        <f>IF($E235="","",IF(ROW($E235)&lt;=FIRST_PERMITTED_TRADE_DATE,0,'Apply Constraints'!$E235))</f>
        <v/>
      </c>
      <c r="G235" s="146">
        <f>IF(F235="","",IF(ABS($F235)&gt;MAXIMUM_PERMITTED_LEVERAGE, MAXIMUM_PERMITTED_LEVERAGE*SIGN($F235),$F235))</f>
        <v/>
      </c>
      <c r="H235" s="146">
        <f>IF(G235="","",MAX($G235,-ABS(MAXIMUM_PERMITTED_SHORT_POSITION)))</f>
        <v/>
      </c>
      <c r="I235" s="86">
        <f>IF(C235="","",IF(I234="Triggered","Triggered",IF((C235-C234)/C234*H234&lt;-TRAILING_STOP_LOSS_MAXIMUM_DAILY_LOSS,"Triggered","Inactive")))</f>
        <v/>
      </c>
      <c r="J235" s="146">
        <f>IF(I235="Triggered", 0, H235)</f>
        <v/>
      </c>
    </row>
    <row customHeight="1" ht="15.75" r="236" s="75">
      <c r="A236" s="82">
        <f>IF(J236="","",J236)</f>
        <v/>
      </c>
      <c r="B236" s="80">
        <f>IF('Time Series Inputs'!A236="","",'Time Series Inputs'!A236)</f>
        <v/>
      </c>
      <c r="C236" s="81">
        <f>IF('Time Series Inputs'!B236="","",'Time Series Inputs'!B236)</f>
        <v/>
      </c>
      <c r="D236" s="81">
        <f>IF('Time Series Inputs'!C236="","",'Time Series Inputs'!C236)</f>
        <v/>
      </c>
      <c r="E236" s="146">
        <f>IF('Rule Recommendations'!A236="","",'Rule Recommendations'!A236)</f>
        <v/>
      </c>
      <c r="F236" s="146">
        <f>IF($E236="","",IF(ROW($E236)&lt;=FIRST_PERMITTED_TRADE_DATE,0,'Apply Constraints'!$E236))</f>
        <v/>
      </c>
      <c r="G236" s="146">
        <f>IF(F236="","",IF(ABS($F236)&gt;MAXIMUM_PERMITTED_LEVERAGE, MAXIMUM_PERMITTED_LEVERAGE*SIGN($F236),$F236))</f>
        <v/>
      </c>
      <c r="H236" s="146">
        <f>IF(G236="","",MAX($G236,-ABS(MAXIMUM_PERMITTED_SHORT_POSITION)))</f>
        <v/>
      </c>
      <c r="I236" s="86">
        <f>IF(C236="","",IF(I235="Triggered","Triggered",IF((C236-C235)/C235*H235&lt;-TRAILING_STOP_LOSS_MAXIMUM_DAILY_LOSS,"Triggered","Inactive")))</f>
        <v/>
      </c>
      <c r="J236" s="146">
        <f>IF(I236="Triggered", 0, H236)</f>
        <v/>
      </c>
    </row>
    <row customHeight="1" ht="15.75" r="237" s="75">
      <c r="A237" s="82">
        <f>IF(J237="","",J237)</f>
        <v/>
      </c>
      <c r="B237" s="80">
        <f>IF('Time Series Inputs'!A237="","",'Time Series Inputs'!A237)</f>
        <v/>
      </c>
      <c r="C237" s="81">
        <f>IF('Time Series Inputs'!B237="","",'Time Series Inputs'!B237)</f>
        <v/>
      </c>
      <c r="D237" s="81">
        <f>IF('Time Series Inputs'!C237="","",'Time Series Inputs'!C237)</f>
        <v/>
      </c>
      <c r="E237" s="146">
        <f>IF('Rule Recommendations'!A237="","",'Rule Recommendations'!A237)</f>
        <v/>
      </c>
      <c r="F237" s="146">
        <f>IF($E237="","",IF(ROW($E237)&lt;=FIRST_PERMITTED_TRADE_DATE,0,'Apply Constraints'!$E237))</f>
        <v/>
      </c>
      <c r="G237" s="146">
        <f>IF(F237="","",IF(ABS($F237)&gt;MAXIMUM_PERMITTED_LEVERAGE, MAXIMUM_PERMITTED_LEVERAGE*SIGN($F237),$F237))</f>
        <v/>
      </c>
      <c r="H237" s="146">
        <f>IF(G237="","",MAX($G237,-ABS(MAXIMUM_PERMITTED_SHORT_POSITION)))</f>
        <v/>
      </c>
      <c r="I237" s="86">
        <f>IF(C237="","",IF(I236="Triggered","Triggered",IF((C237-C236)/C236*H236&lt;-TRAILING_STOP_LOSS_MAXIMUM_DAILY_LOSS,"Triggered","Inactive")))</f>
        <v/>
      </c>
      <c r="J237" s="146">
        <f>IF(I237="Triggered", 0, H237)</f>
        <v/>
      </c>
    </row>
    <row customHeight="1" ht="15.75" r="238" s="75">
      <c r="A238" s="82">
        <f>IF(J238="","",J238)</f>
        <v/>
      </c>
      <c r="B238" s="80">
        <f>IF('Time Series Inputs'!A238="","",'Time Series Inputs'!A238)</f>
        <v/>
      </c>
      <c r="C238" s="81">
        <f>IF('Time Series Inputs'!B238="","",'Time Series Inputs'!B238)</f>
        <v/>
      </c>
      <c r="D238" s="81">
        <f>IF('Time Series Inputs'!C238="","",'Time Series Inputs'!C238)</f>
        <v/>
      </c>
      <c r="E238" s="146">
        <f>IF('Rule Recommendations'!A238="","",'Rule Recommendations'!A238)</f>
        <v/>
      </c>
      <c r="F238" s="146">
        <f>IF($E238="","",IF(ROW($E238)&lt;=FIRST_PERMITTED_TRADE_DATE,0,'Apply Constraints'!$E238))</f>
        <v/>
      </c>
      <c r="G238" s="146">
        <f>IF(F238="","",IF(ABS($F238)&gt;MAXIMUM_PERMITTED_LEVERAGE, MAXIMUM_PERMITTED_LEVERAGE*SIGN($F238),$F238))</f>
        <v/>
      </c>
      <c r="H238" s="146">
        <f>IF(G238="","",MAX($G238,-ABS(MAXIMUM_PERMITTED_SHORT_POSITION)))</f>
        <v/>
      </c>
      <c r="I238" s="86">
        <f>IF(C238="","",IF(I237="Triggered","Triggered",IF((C238-C237)/C237*H237&lt;-TRAILING_STOP_LOSS_MAXIMUM_DAILY_LOSS,"Triggered","Inactive")))</f>
        <v/>
      </c>
      <c r="J238" s="146">
        <f>IF(I238="Triggered", 0, H238)</f>
        <v/>
      </c>
    </row>
    <row customHeight="1" ht="15.75" r="239" s="75">
      <c r="A239" s="82">
        <f>IF(J239="","",J239)</f>
        <v/>
      </c>
      <c r="B239" s="80">
        <f>IF('Time Series Inputs'!A239="","",'Time Series Inputs'!A239)</f>
        <v/>
      </c>
      <c r="C239" s="81">
        <f>IF('Time Series Inputs'!B239="","",'Time Series Inputs'!B239)</f>
        <v/>
      </c>
      <c r="D239" s="81">
        <f>IF('Time Series Inputs'!C239="","",'Time Series Inputs'!C239)</f>
        <v/>
      </c>
      <c r="E239" s="146">
        <f>IF('Rule Recommendations'!A239="","",'Rule Recommendations'!A239)</f>
        <v/>
      </c>
      <c r="F239" s="146">
        <f>IF($E239="","",IF(ROW($E239)&lt;=FIRST_PERMITTED_TRADE_DATE,0,'Apply Constraints'!$E239))</f>
        <v/>
      </c>
      <c r="G239" s="146">
        <f>IF(F239="","",IF(ABS($F239)&gt;MAXIMUM_PERMITTED_LEVERAGE, MAXIMUM_PERMITTED_LEVERAGE*SIGN($F239),$F239))</f>
        <v/>
      </c>
      <c r="H239" s="146">
        <f>IF(G239="","",MAX($G239,-ABS(MAXIMUM_PERMITTED_SHORT_POSITION)))</f>
        <v/>
      </c>
      <c r="I239" s="86">
        <f>IF(C239="","",IF(I238="Triggered","Triggered",IF((C239-C238)/C238*H238&lt;-TRAILING_STOP_LOSS_MAXIMUM_DAILY_LOSS,"Triggered","Inactive")))</f>
        <v/>
      </c>
      <c r="J239" s="146">
        <f>IF(I239="Triggered", 0, H239)</f>
        <v/>
      </c>
    </row>
    <row customHeight="1" ht="15.75" r="240" s="75">
      <c r="A240" s="82">
        <f>IF(J240="","",J240)</f>
        <v/>
      </c>
      <c r="B240" s="80">
        <f>IF('Time Series Inputs'!A240="","",'Time Series Inputs'!A240)</f>
        <v/>
      </c>
      <c r="C240" s="81">
        <f>IF('Time Series Inputs'!B240="","",'Time Series Inputs'!B240)</f>
        <v/>
      </c>
      <c r="D240" s="81">
        <f>IF('Time Series Inputs'!C240="","",'Time Series Inputs'!C240)</f>
        <v/>
      </c>
      <c r="E240" s="146">
        <f>IF('Rule Recommendations'!A240="","",'Rule Recommendations'!A240)</f>
        <v/>
      </c>
      <c r="F240" s="146">
        <f>IF($E240="","",IF(ROW($E240)&lt;=FIRST_PERMITTED_TRADE_DATE,0,'Apply Constraints'!$E240))</f>
        <v/>
      </c>
      <c r="G240" s="146">
        <f>IF(F240="","",IF(ABS($F240)&gt;MAXIMUM_PERMITTED_LEVERAGE, MAXIMUM_PERMITTED_LEVERAGE*SIGN($F240),$F240))</f>
        <v/>
      </c>
      <c r="H240" s="146">
        <f>IF(G240="","",MAX($G240,-ABS(MAXIMUM_PERMITTED_SHORT_POSITION)))</f>
        <v/>
      </c>
      <c r="I240" s="86">
        <f>IF(C240="","",IF(I239="Triggered","Triggered",IF((C240-C239)/C239*H239&lt;-TRAILING_STOP_LOSS_MAXIMUM_DAILY_LOSS,"Triggered","Inactive")))</f>
        <v/>
      </c>
      <c r="J240" s="146">
        <f>IF(I240="Triggered", 0, H240)</f>
        <v/>
      </c>
    </row>
    <row customHeight="1" ht="15.75" r="241" s="75">
      <c r="A241" s="82">
        <f>IF(J241="","",J241)</f>
        <v/>
      </c>
      <c r="B241" s="80">
        <f>IF('Time Series Inputs'!A241="","",'Time Series Inputs'!A241)</f>
        <v/>
      </c>
      <c r="C241" s="81">
        <f>IF('Time Series Inputs'!B241="","",'Time Series Inputs'!B241)</f>
        <v/>
      </c>
      <c r="D241" s="81">
        <f>IF('Time Series Inputs'!C241="","",'Time Series Inputs'!C241)</f>
        <v/>
      </c>
      <c r="E241" s="146">
        <f>IF('Rule Recommendations'!A241="","",'Rule Recommendations'!A241)</f>
        <v/>
      </c>
      <c r="F241" s="146">
        <f>IF($E241="","",IF(ROW($E241)&lt;=FIRST_PERMITTED_TRADE_DATE,0,'Apply Constraints'!$E241))</f>
        <v/>
      </c>
      <c r="G241" s="146">
        <f>IF(F241="","",IF(ABS($F241)&gt;MAXIMUM_PERMITTED_LEVERAGE, MAXIMUM_PERMITTED_LEVERAGE*SIGN($F241),$F241))</f>
        <v/>
      </c>
      <c r="H241" s="146">
        <f>IF(G241="","",MAX($G241,-ABS(MAXIMUM_PERMITTED_SHORT_POSITION)))</f>
        <v/>
      </c>
      <c r="I241" s="86">
        <f>IF(C241="","",IF(I240="Triggered","Triggered",IF((C241-C240)/C240*H240&lt;-TRAILING_STOP_LOSS_MAXIMUM_DAILY_LOSS,"Triggered","Inactive")))</f>
        <v/>
      </c>
      <c r="J241" s="146">
        <f>IF(I241="Triggered", 0, H241)</f>
        <v/>
      </c>
    </row>
    <row customHeight="1" ht="15.75" r="242" s="75">
      <c r="A242" s="82">
        <f>IF(J242="","",J242)</f>
        <v/>
      </c>
      <c r="B242" s="80">
        <f>IF('Time Series Inputs'!A242="","",'Time Series Inputs'!A242)</f>
        <v/>
      </c>
      <c r="C242" s="81">
        <f>IF('Time Series Inputs'!B242="","",'Time Series Inputs'!B242)</f>
        <v/>
      </c>
      <c r="D242" s="81">
        <f>IF('Time Series Inputs'!C242="","",'Time Series Inputs'!C242)</f>
        <v/>
      </c>
      <c r="E242" s="146">
        <f>IF('Rule Recommendations'!A242="","",'Rule Recommendations'!A242)</f>
        <v/>
      </c>
      <c r="F242" s="146">
        <f>IF($E242="","",IF(ROW($E242)&lt;=FIRST_PERMITTED_TRADE_DATE,0,'Apply Constraints'!$E242))</f>
        <v/>
      </c>
      <c r="G242" s="146">
        <f>IF(F242="","",IF(ABS($F242)&gt;MAXIMUM_PERMITTED_LEVERAGE, MAXIMUM_PERMITTED_LEVERAGE*SIGN($F242),$F242))</f>
        <v/>
      </c>
      <c r="H242" s="146">
        <f>IF(G242="","",MAX($G242,-ABS(MAXIMUM_PERMITTED_SHORT_POSITION)))</f>
        <v/>
      </c>
      <c r="I242" s="86">
        <f>IF(C242="","",IF(I241="Triggered","Triggered",IF((C242-C241)/C241*H241&lt;-TRAILING_STOP_LOSS_MAXIMUM_DAILY_LOSS,"Triggered","Inactive")))</f>
        <v/>
      </c>
      <c r="J242" s="146">
        <f>IF(I242="Triggered", 0, H242)</f>
        <v/>
      </c>
    </row>
    <row customHeight="1" ht="15.75" r="243" s="75">
      <c r="A243" s="82">
        <f>IF(J243="","",J243)</f>
        <v/>
      </c>
      <c r="B243" s="80">
        <f>IF('Time Series Inputs'!A243="","",'Time Series Inputs'!A243)</f>
        <v/>
      </c>
      <c r="C243" s="81">
        <f>IF('Time Series Inputs'!B243="","",'Time Series Inputs'!B243)</f>
        <v/>
      </c>
      <c r="D243" s="81">
        <f>IF('Time Series Inputs'!C243="","",'Time Series Inputs'!C243)</f>
        <v/>
      </c>
      <c r="E243" s="146">
        <f>IF('Rule Recommendations'!A243="","",'Rule Recommendations'!A243)</f>
        <v/>
      </c>
      <c r="F243" s="146">
        <f>IF($E243="","",IF(ROW($E243)&lt;=FIRST_PERMITTED_TRADE_DATE,0,'Apply Constraints'!$E243))</f>
        <v/>
      </c>
      <c r="G243" s="146">
        <f>IF(F243="","",IF(ABS($F243)&gt;MAXIMUM_PERMITTED_LEVERAGE, MAXIMUM_PERMITTED_LEVERAGE*SIGN($F243),$F243))</f>
        <v/>
      </c>
      <c r="H243" s="146">
        <f>IF(G243="","",MAX($G243,-ABS(MAXIMUM_PERMITTED_SHORT_POSITION)))</f>
        <v/>
      </c>
      <c r="I243" s="86">
        <f>IF(C243="","",IF(I242="Triggered","Triggered",IF((C243-C242)/C242*H242&lt;-TRAILING_STOP_LOSS_MAXIMUM_DAILY_LOSS,"Triggered","Inactive")))</f>
        <v/>
      </c>
      <c r="J243" s="146">
        <f>IF(I243="Triggered", 0, H243)</f>
        <v/>
      </c>
    </row>
    <row customHeight="1" ht="15.75" r="244" s="75">
      <c r="A244" s="82">
        <f>IF(J244="","",J244)</f>
        <v/>
      </c>
      <c r="B244" s="80">
        <f>IF('Time Series Inputs'!A244="","",'Time Series Inputs'!A244)</f>
        <v/>
      </c>
      <c r="C244" s="81">
        <f>IF('Time Series Inputs'!B244="","",'Time Series Inputs'!B244)</f>
        <v/>
      </c>
      <c r="D244" s="81">
        <f>IF('Time Series Inputs'!C244="","",'Time Series Inputs'!C244)</f>
        <v/>
      </c>
      <c r="E244" s="146">
        <f>IF('Rule Recommendations'!A244="","",'Rule Recommendations'!A244)</f>
        <v/>
      </c>
      <c r="F244" s="146">
        <f>IF($E244="","",IF(ROW($E244)&lt;=FIRST_PERMITTED_TRADE_DATE,0,'Apply Constraints'!$E244))</f>
        <v/>
      </c>
      <c r="G244" s="146">
        <f>IF(F244="","",IF(ABS($F244)&gt;MAXIMUM_PERMITTED_LEVERAGE, MAXIMUM_PERMITTED_LEVERAGE*SIGN($F244),$F244))</f>
        <v/>
      </c>
      <c r="H244" s="146">
        <f>IF(G244="","",MAX($G244,-ABS(MAXIMUM_PERMITTED_SHORT_POSITION)))</f>
        <v/>
      </c>
      <c r="I244" s="86">
        <f>IF(C244="","",IF(I243="Triggered","Triggered",IF((C244-C243)/C243*H243&lt;-TRAILING_STOP_LOSS_MAXIMUM_DAILY_LOSS,"Triggered","Inactive")))</f>
        <v/>
      </c>
      <c r="J244" s="146">
        <f>IF(I244="Triggered", 0, H244)</f>
        <v/>
      </c>
    </row>
    <row customHeight="1" ht="15.75" r="245" s="75">
      <c r="A245" s="82">
        <f>IF(J245="","",J245)</f>
        <v/>
      </c>
      <c r="B245" s="80">
        <f>IF('Time Series Inputs'!A245="","",'Time Series Inputs'!A245)</f>
        <v/>
      </c>
      <c r="C245" s="81">
        <f>IF('Time Series Inputs'!B245="","",'Time Series Inputs'!B245)</f>
        <v/>
      </c>
      <c r="D245" s="81">
        <f>IF('Time Series Inputs'!C245="","",'Time Series Inputs'!C245)</f>
        <v/>
      </c>
      <c r="E245" s="146">
        <f>IF('Rule Recommendations'!A245="","",'Rule Recommendations'!A245)</f>
        <v/>
      </c>
      <c r="F245" s="146">
        <f>IF($E245="","",IF(ROW($E245)&lt;=FIRST_PERMITTED_TRADE_DATE,0,'Apply Constraints'!$E245))</f>
        <v/>
      </c>
      <c r="G245" s="146">
        <f>IF(F245="","",IF(ABS($F245)&gt;MAXIMUM_PERMITTED_LEVERAGE, MAXIMUM_PERMITTED_LEVERAGE*SIGN($F245),$F245))</f>
        <v/>
      </c>
      <c r="H245" s="146">
        <f>IF(G245="","",MAX($G245,-ABS(MAXIMUM_PERMITTED_SHORT_POSITION)))</f>
        <v/>
      </c>
      <c r="I245" s="86">
        <f>IF(C245="","",IF(I244="Triggered","Triggered",IF((C245-C244)/C244*H244&lt;-TRAILING_STOP_LOSS_MAXIMUM_DAILY_LOSS,"Triggered","Inactive")))</f>
        <v/>
      </c>
      <c r="J245" s="146">
        <f>IF(I245="Triggered", 0, H245)</f>
        <v/>
      </c>
    </row>
    <row customHeight="1" ht="15.75" r="246" s="75">
      <c r="A246" s="82">
        <f>IF(J246="","",J246)</f>
        <v/>
      </c>
      <c r="B246" s="80">
        <f>IF('Time Series Inputs'!A246="","",'Time Series Inputs'!A246)</f>
        <v/>
      </c>
      <c r="C246" s="81">
        <f>IF('Time Series Inputs'!B246="","",'Time Series Inputs'!B246)</f>
        <v/>
      </c>
      <c r="D246" s="81">
        <f>IF('Time Series Inputs'!C246="","",'Time Series Inputs'!C246)</f>
        <v/>
      </c>
      <c r="E246" s="146">
        <f>IF('Rule Recommendations'!A246="","",'Rule Recommendations'!A246)</f>
        <v/>
      </c>
      <c r="F246" s="146">
        <f>IF($E246="","",IF(ROW($E246)&lt;=FIRST_PERMITTED_TRADE_DATE,0,'Apply Constraints'!$E246))</f>
        <v/>
      </c>
      <c r="G246" s="146">
        <f>IF(F246="","",IF(ABS($F246)&gt;MAXIMUM_PERMITTED_LEVERAGE, MAXIMUM_PERMITTED_LEVERAGE*SIGN($F246),$F246))</f>
        <v/>
      </c>
      <c r="H246" s="146">
        <f>IF(G246="","",MAX($G246,-ABS(MAXIMUM_PERMITTED_SHORT_POSITION)))</f>
        <v/>
      </c>
      <c r="I246" s="86">
        <f>IF(C246="","",IF(I245="Triggered","Triggered",IF((C246-C245)/C245*H245&lt;-TRAILING_STOP_LOSS_MAXIMUM_DAILY_LOSS,"Triggered","Inactive")))</f>
        <v/>
      </c>
      <c r="J246" s="146">
        <f>IF(I246="Triggered", 0, H246)</f>
        <v/>
      </c>
    </row>
    <row customHeight="1" ht="15.75" r="247" s="75">
      <c r="A247" s="82">
        <f>IF(J247="","",J247)</f>
        <v/>
      </c>
      <c r="B247" s="80">
        <f>IF('Time Series Inputs'!A247="","",'Time Series Inputs'!A247)</f>
        <v/>
      </c>
      <c r="C247" s="81">
        <f>IF('Time Series Inputs'!B247="","",'Time Series Inputs'!B247)</f>
        <v/>
      </c>
      <c r="D247" s="81">
        <f>IF('Time Series Inputs'!C247="","",'Time Series Inputs'!C247)</f>
        <v/>
      </c>
      <c r="E247" s="146">
        <f>IF('Rule Recommendations'!A247="","",'Rule Recommendations'!A247)</f>
        <v/>
      </c>
      <c r="F247" s="146">
        <f>IF($E247="","",IF(ROW($E247)&lt;=FIRST_PERMITTED_TRADE_DATE,0,'Apply Constraints'!$E247))</f>
        <v/>
      </c>
      <c r="G247" s="146">
        <f>IF(F247="","",IF(ABS($F247)&gt;MAXIMUM_PERMITTED_LEVERAGE, MAXIMUM_PERMITTED_LEVERAGE*SIGN($F247),$F247))</f>
        <v/>
      </c>
      <c r="H247" s="146">
        <f>IF(G247="","",MAX($G247,-ABS(MAXIMUM_PERMITTED_SHORT_POSITION)))</f>
        <v/>
      </c>
      <c r="I247" s="86">
        <f>IF(C247="","",IF(I246="Triggered","Triggered",IF((C247-C246)/C246*H246&lt;-TRAILING_STOP_LOSS_MAXIMUM_DAILY_LOSS,"Triggered","Inactive")))</f>
        <v/>
      </c>
      <c r="J247" s="146">
        <f>IF(I247="Triggered", 0, H247)</f>
        <v/>
      </c>
    </row>
    <row customHeight="1" ht="15.75" r="248" s="75">
      <c r="A248" s="82">
        <f>IF(J248="","",J248)</f>
        <v/>
      </c>
      <c r="B248" s="80">
        <f>IF('Time Series Inputs'!A248="","",'Time Series Inputs'!A248)</f>
        <v/>
      </c>
      <c r="C248" s="81">
        <f>IF('Time Series Inputs'!B248="","",'Time Series Inputs'!B248)</f>
        <v/>
      </c>
      <c r="D248" s="81">
        <f>IF('Time Series Inputs'!C248="","",'Time Series Inputs'!C248)</f>
        <v/>
      </c>
      <c r="E248" s="146">
        <f>IF('Rule Recommendations'!A248="","",'Rule Recommendations'!A248)</f>
        <v/>
      </c>
      <c r="F248" s="146">
        <f>IF($E248="","",IF(ROW($E248)&lt;=FIRST_PERMITTED_TRADE_DATE,0,'Apply Constraints'!$E248))</f>
        <v/>
      </c>
      <c r="G248" s="146">
        <f>IF(F248="","",IF(ABS($F248)&gt;MAXIMUM_PERMITTED_LEVERAGE, MAXIMUM_PERMITTED_LEVERAGE*SIGN($F248),$F248))</f>
        <v/>
      </c>
      <c r="H248" s="146">
        <f>IF(G248="","",MAX($G248,-ABS(MAXIMUM_PERMITTED_SHORT_POSITION)))</f>
        <v/>
      </c>
      <c r="I248" s="86">
        <f>IF(C248="","",IF(I247="Triggered","Triggered",IF((C248-C247)/C247*H247&lt;-TRAILING_STOP_LOSS_MAXIMUM_DAILY_LOSS,"Triggered","Inactive")))</f>
        <v/>
      </c>
      <c r="J248" s="146">
        <f>IF(I248="Triggered", 0, H248)</f>
        <v/>
      </c>
    </row>
    <row customHeight="1" ht="15.75" r="249" s="75">
      <c r="A249" s="82">
        <f>IF(J249="","",J249)</f>
        <v/>
      </c>
      <c r="B249" s="80">
        <f>IF('Time Series Inputs'!A249="","",'Time Series Inputs'!A249)</f>
        <v/>
      </c>
      <c r="C249" s="81">
        <f>IF('Time Series Inputs'!B249="","",'Time Series Inputs'!B249)</f>
        <v/>
      </c>
      <c r="D249" s="81">
        <f>IF('Time Series Inputs'!C249="","",'Time Series Inputs'!C249)</f>
        <v/>
      </c>
      <c r="E249" s="146">
        <f>IF('Rule Recommendations'!A249="","",'Rule Recommendations'!A249)</f>
        <v/>
      </c>
      <c r="F249" s="146">
        <f>IF($E249="","",IF(ROW($E249)&lt;=FIRST_PERMITTED_TRADE_DATE,0,'Apply Constraints'!$E249))</f>
        <v/>
      </c>
      <c r="G249" s="146">
        <f>IF(F249="","",IF(ABS($F249)&gt;MAXIMUM_PERMITTED_LEVERAGE, MAXIMUM_PERMITTED_LEVERAGE*SIGN($F249),$F249))</f>
        <v/>
      </c>
      <c r="H249" s="146">
        <f>IF(G249="","",MAX($G249,-ABS(MAXIMUM_PERMITTED_SHORT_POSITION)))</f>
        <v/>
      </c>
      <c r="I249" s="86">
        <f>IF(C249="","",IF(I248="Triggered","Triggered",IF((C249-C248)/C248*H248&lt;-TRAILING_STOP_LOSS_MAXIMUM_DAILY_LOSS,"Triggered","Inactive")))</f>
        <v/>
      </c>
      <c r="J249" s="146">
        <f>IF(I249="Triggered", 0, H249)</f>
        <v/>
      </c>
    </row>
    <row customHeight="1" ht="15.75" r="250" s="75">
      <c r="A250" s="82">
        <f>IF(J250="","",J250)</f>
        <v/>
      </c>
      <c r="B250" s="80">
        <f>IF('Time Series Inputs'!A250="","",'Time Series Inputs'!A250)</f>
        <v/>
      </c>
      <c r="C250" s="81">
        <f>IF('Time Series Inputs'!B250="","",'Time Series Inputs'!B250)</f>
        <v/>
      </c>
      <c r="D250" s="81">
        <f>IF('Time Series Inputs'!C250="","",'Time Series Inputs'!C250)</f>
        <v/>
      </c>
      <c r="E250" s="146">
        <f>IF('Rule Recommendations'!A250="","",'Rule Recommendations'!A250)</f>
        <v/>
      </c>
      <c r="F250" s="146">
        <f>IF($E250="","",IF(ROW($E250)&lt;=FIRST_PERMITTED_TRADE_DATE,0,'Apply Constraints'!$E250))</f>
        <v/>
      </c>
      <c r="G250" s="146">
        <f>IF(F250="","",IF(ABS($F250)&gt;MAXIMUM_PERMITTED_LEVERAGE, MAXIMUM_PERMITTED_LEVERAGE*SIGN($F250),$F250))</f>
        <v/>
      </c>
      <c r="H250" s="146">
        <f>IF(G250="","",MAX($G250,-ABS(MAXIMUM_PERMITTED_SHORT_POSITION)))</f>
        <v/>
      </c>
      <c r="I250" s="86">
        <f>IF(C250="","",IF(I249="Triggered","Triggered",IF((C250-C249)/C249*H249&lt;-TRAILING_STOP_LOSS_MAXIMUM_DAILY_LOSS,"Triggered","Inactive")))</f>
        <v/>
      </c>
      <c r="J250" s="146">
        <f>IF(I250="Triggered", 0, H250)</f>
        <v/>
      </c>
    </row>
    <row customHeight="1" ht="15.75" r="251" s="75">
      <c r="A251" s="82">
        <f>IF(J251="","",J251)</f>
        <v/>
      </c>
      <c r="B251" s="80">
        <f>IF('Time Series Inputs'!A251="","",'Time Series Inputs'!A251)</f>
        <v/>
      </c>
      <c r="C251" s="81">
        <f>IF('Time Series Inputs'!B251="","",'Time Series Inputs'!B251)</f>
        <v/>
      </c>
      <c r="D251" s="81">
        <f>IF('Time Series Inputs'!C251="","",'Time Series Inputs'!C251)</f>
        <v/>
      </c>
      <c r="E251" s="146">
        <f>IF('Rule Recommendations'!A251="","",'Rule Recommendations'!A251)</f>
        <v/>
      </c>
      <c r="F251" s="146">
        <f>IF($E251="","",IF(ROW($E251)&lt;=FIRST_PERMITTED_TRADE_DATE,0,'Apply Constraints'!$E251))</f>
        <v/>
      </c>
      <c r="G251" s="146">
        <f>IF(F251="","",IF(ABS($F251)&gt;MAXIMUM_PERMITTED_LEVERAGE, MAXIMUM_PERMITTED_LEVERAGE*SIGN($F251),$F251))</f>
        <v/>
      </c>
      <c r="H251" s="146">
        <f>IF(G251="","",MAX($G251,-ABS(MAXIMUM_PERMITTED_SHORT_POSITION)))</f>
        <v/>
      </c>
      <c r="I251" s="86">
        <f>IF(C251="","",IF(I250="Triggered","Triggered",IF((C251-C250)/C250*H250&lt;-TRAILING_STOP_LOSS_MAXIMUM_DAILY_LOSS,"Triggered","Inactive")))</f>
        <v/>
      </c>
      <c r="J251" s="146">
        <f>IF(I251="Triggered", 0, H251)</f>
        <v/>
      </c>
    </row>
    <row customHeight="1" ht="15.75" r="252" s="75">
      <c r="A252" s="82">
        <f>IF(J252="","",J252)</f>
        <v/>
      </c>
      <c r="B252" s="80">
        <f>IF('Time Series Inputs'!A252="","",'Time Series Inputs'!A252)</f>
        <v/>
      </c>
      <c r="C252" s="81">
        <f>IF('Time Series Inputs'!B252="","",'Time Series Inputs'!B252)</f>
        <v/>
      </c>
      <c r="D252" s="81">
        <f>IF('Time Series Inputs'!C252="","",'Time Series Inputs'!C252)</f>
        <v/>
      </c>
      <c r="E252" s="146">
        <f>IF('Rule Recommendations'!A252="","",'Rule Recommendations'!A252)</f>
        <v/>
      </c>
      <c r="F252" s="146">
        <f>IF($E252="","",IF(ROW($E252)&lt;=FIRST_PERMITTED_TRADE_DATE,0,'Apply Constraints'!$E252))</f>
        <v/>
      </c>
      <c r="G252" s="146">
        <f>IF(F252="","",IF(ABS($F252)&gt;MAXIMUM_PERMITTED_LEVERAGE, MAXIMUM_PERMITTED_LEVERAGE*SIGN($F252),$F252))</f>
        <v/>
      </c>
      <c r="H252" s="146">
        <f>IF(G252="","",MAX($G252,-ABS(MAXIMUM_PERMITTED_SHORT_POSITION)))</f>
        <v/>
      </c>
      <c r="I252" s="86">
        <f>IF(C252="","",IF(I251="Triggered","Triggered",IF((C252-C251)/C251*H251&lt;-TRAILING_STOP_LOSS_MAXIMUM_DAILY_LOSS,"Triggered","Inactive")))</f>
        <v/>
      </c>
      <c r="J252" s="146">
        <f>IF(I252="Triggered", 0, H252)</f>
        <v/>
      </c>
    </row>
    <row customHeight="1" ht="15.75" r="253" s="75">
      <c r="A253" s="82">
        <f>IF(J253="","",J253)</f>
        <v/>
      </c>
      <c r="B253" s="80">
        <f>IF('Time Series Inputs'!A253="","",'Time Series Inputs'!A253)</f>
        <v/>
      </c>
      <c r="C253" s="81">
        <f>IF('Time Series Inputs'!B253="","",'Time Series Inputs'!B253)</f>
        <v/>
      </c>
      <c r="D253" s="81">
        <f>IF('Time Series Inputs'!C253="","",'Time Series Inputs'!C253)</f>
        <v/>
      </c>
      <c r="E253" s="146">
        <f>IF('Rule Recommendations'!A253="","",'Rule Recommendations'!A253)</f>
        <v/>
      </c>
      <c r="F253" s="146">
        <f>IF($E253="","",IF(ROW($E253)&lt;=FIRST_PERMITTED_TRADE_DATE,0,'Apply Constraints'!$E253))</f>
        <v/>
      </c>
      <c r="G253" s="146">
        <f>IF(F253="","",IF(ABS($F253)&gt;MAXIMUM_PERMITTED_LEVERAGE, MAXIMUM_PERMITTED_LEVERAGE*SIGN($F253),$F253))</f>
        <v/>
      </c>
      <c r="H253" s="146">
        <f>IF(G253="","",MAX($G253,-ABS(MAXIMUM_PERMITTED_SHORT_POSITION)))</f>
        <v/>
      </c>
      <c r="I253" s="86">
        <f>IF(C253="","",IF(I252="Triggered","Triggered",IF((C253-C252)/C252*H252&lt;-TRAILING_STOP_LOSS_MAXIMUM_DAILY_LOSS,"Triggered","Inactive")))</f>
        <v/>
      </c>
      <c r="J253" s="146">
        <f>IF(I253="Triggered", 0, H253)</f>
        <v/>
      </c>
    </row>
    <row customHeight="1" ht="15.75" r="254" s="75">
      <c r="A254" s="82">
        <f>IF(J254="","",J254)</f>
        <v/>
      </c>
      <c r="B254" s="80">
        <f>IF('Time Series Inputs'!A254="","",'Time Series Inputs'!A254)</f>
        <v/>
      </c>
      <c r="C254" s="81">
        <f>IF('Time Series Inputs'!B254="","",'Time Series Inputs'!B254)</f>
        <v/>
      </c>
      <c r="D254" s="81">
        <f>IF('Time Series Inputs'!C254="","",'Time Series Inputs'!C254)</f>
        <v/>
      </c>
      <c r="E254" s="146">
        <f>IF('Rule Recommendations'!A254="","",'Rule Recommendations'!A254)</f>
        <v/>
      </c>
      <c r="F254" s="146">
        <f>IF($E254="","",IF(ROW($E254)&lt;=FIRST_PERMITTED_TRADE_DATE,0,'Apply Constraints'!$E254))</f>
        <v/>
      </c>
      <c r="G254" s="146">
        <f>IF(F254="","",IF(ABS($F254)&gt;MAXIMUM_PERMITTED_LEVERAGE, MAXIMUM_PERMITTED_LEVERAGE*SIGN($F254),$F254))</f>
        <v/>
      </c>
      <c r="H254" s="146">
        <f>IF(G254="","",MAX($G254,-ABS(MAXIMUM_PERMITTED_SHORT_POSITION)))</f>
        <v/>
      </c>
      <c r="I254" s="86">
        <f>IF(C254="","",IF(I253="Triggered","Triggered",IF((C254-C253)/C253*H253&lt;-TRAILING_STOP_LOSS_MAXIMUM_DAILY_LOSS,"Triggered","Inactive")))</f>
        <v/>
      </c>
      <c r="J254" s="146">
        <f>IF(I254="Triggered", 0, H254)</f>
        <v/>
      </c>
    </row>
    <row customHeight="1" ht="15.75" r="255" s="75">
      <c r="A255" s="82">
        <f>IF(J255="","",J255)</f>
        <v/>
      </c>
      <c r="B255" s="80">
        <f>IF('Time Series Inputs'!A255="","",'Time Series Inputs'!A255)</f>
        <v/>
      </c>
      <c r="C255" s="81">
        <f>IF('Time Series Inputs'!B255="","",'Time Series Inputs'!B255)</f>
        <v/>
      </c>
      <c r="D255" s="81">
        <f>IF('Time Series Inputs'!C255="","",'Time Series Inputs'!C255)</f>
        <v/>
      </c>
      <c r="E255" s="146">
        <f>IF('Rule Recommendations'!A255="","",'Rule Recommendations'!A255)</f>
        <v/>
      </c>
      <c r="F255" s="146">
        <f>IF($E255="","",IF(ROW($E255)&lt;=FIRST_PERMITTED_TRADE_DATE,0,'Apply Constraints'!$E255))</f>
        <v/>
      </c>
      <c r="G255" s="146">
        <f>IF(F255="","",IF(ABS($F255)&gt;MAXIMUM_PERMITTED_LEVERAGE, MAXIMUM_PERMITTED_LEVERAGE*SIGN($F255),$F255))</f>
        <v/>
      </c>
      <c r="H255" s="146">
        <f>IF(G255="","",MAX($G255,-ABS(MAXIMUM_PERMITTED_SHORT_POSITION)))</f>
        <v/>
      </c>
      <c r="I255" s="86">
        <f>IF(C255="","",IF(I254="Triggered","Triggered",IF((C255-C254)/C254*H254&lt;-TRAILING_STOP_LOSS_MAXIMUM_DAILY_LOSS,"Triggered","Inactive")))</f>
        <v/>
      </c>
      <c r="J255" s="146">
        <f>IF(I255="Triggered", 0, H255)</f>
        <v/>
      </c>
    </row>
    <row customHeight="1" ht="15.75" r="256" s="75">
      <c r="A256" s="82">
        <f>IF(J256="","",J256)</f>
        <v/>
      </c>
      <c r="B256" s="80">
        <f>IF('Time Series Inputs'!A256="","",'Time Series Inputs'!A256)</f>
        <v/>
      </c>
      <c r="C256" s="81">
        <f>IF('Time Series Inputs'!B256="","",'Time Series Inputs'!B256)</f>
        <v/>
      </c>
      <c r="D256" s="81">
        <f>IF('Time Series Inputs'!C256="","",'Time Series Inputs'!C256)</f>
        <v/>
      </c>
      <c r="E256" s="146">
        <f>IF('Rule Recommendations'!A256="","",'Rule Recommendations'!A256)</f>
        <v/>
      </c>
      <c r="F256" s="146">
        <f>IF($E256="","",IF(ROW($E256)&lt;=FIRST_PERMITTED_TRADE_DATE,0,'Apply Constraints'!$E256))</f>
        <v/>
      </c>
      <c r="G256" s="146">
        <f>IF(F256="","",IF(ABS($F256)&gt;MAXIMUM_PERMITTED_LEVERAGE, MAXIMUM_PERMITTED_LEVERAGE*SIGN($F256),$F256))</f>
        <v/>
      </c>
      <c r="H256" s="146">
        <f>IF(G256="","",MAX($G256,-ABS(MAXIMUM_PERMITTED_SHORT_POSITION)))</f>
        <v/>
      </c>
      <c r="I256" s="86">
        <f>IF(C256="","",IF(I255="Triggered","Triggered",IF((C256-C255)/C255*H255&lt;-TRAILING_STOP_LOSS_MAXIMUM_DAILY_LOSS,"Triggered","Inactive")))</f>
        <v/>
      </c>
      <c r="J256" s="146">
        <f>IF(I256="Triggered", 0, H256)</f>
        <v/>
      </c>
    </row>
    <row customHeight="1" ht="15.75" r="257" s="75">
      <c r="A257" s="82">
        <f>IF(J257="","",J257)</f>
        <v/>
      </c>
      <c r="B257" s="80">
        <f>IF('Time Series Inputs'!A257="","",'Time Series Inputs'!A257)</f>
        <v/>
      </c>
      <c r="C257" s="81">
        <f>IF('Time Series Inputs'!B257="","",'Time Series Inputs'!B257)</f>
        <v/>
      </c>
      <c r="D257" s="81">
        <f>IF('Time Series Inputs'!C257="","",'Time Series Inputs'!C257)</f>
        <v/>
      </c>
      <c r="E257" s="146">
        <f>IF('Rule Recommendations'!A257="","",'Rule Recommendations'!A257)</f>
        <v/>
      </c>
      <c r="F257" s="146">
        <f>IF($E257="","",IF(ROW($E257)&lt;=FIRST_PERMITTED_TRADE_DATE,0,'Apply Constraints'!$E257))</f>
        <v/>
      </c>
      <c r="G257" s="146">
        <f>IF(F257="","",IF(ABS($F257)&gt;MAXIMUM_PERMITTED_LEVERAGE, MAXIMUM_PERMITTED_LEVERAGE*SIGN($F257),$F257))</f>
        <v/>
      </c>
      <c r="H257" s="146">
        <f>IF(G257="","",MAX($G257,-ABS(MAXIMUM_PERMITTED_SHORT_POSITION)))</f>
        <v/>
      </c>
      <c r="I257" s="86">
        <f>IF(C257="","",IF(I256="Triggered","Triggered",IF((C257-C256)/C256*H256&lt;-TRAILING_STOP_LOSS_MAXIMUM_DAILY_LOSS,"Triggered","Inactive")))</f>
        <v/>
      </c>
      <c r="J257" s="146">
        <f>IF(I257="Triggered", 0, H257)</f>
        <v/>
      </c>
    </row>
    <row customHeight="1" ht="15.75" r="258" s="75">
      <c r="A258" s="82">
        <f>IF(J258="","",J258)</f>
        <v/>
      </c>
      <c r="B258" s="80">
        <f>IF('Time Series Inputs'!A258="","",'Time Series Inputs'!A258)</f>
        <v/>
      </c>
      <c r="C258" s="81">
        <f>IF('Time Series Inputs'!B258="","",'Time Series Inputs'!B258)</f>
        <v/>
      </c>
      <c r="D258" s="81">
        <f>IF('Time Series Inputs'!C258="","",'Time Series Inputs'!C258)</f>
        <v/>
      </c>
      <c r="E258" s="146">
        <f>IF('Rule Recommendations'!A258="","",'Rule Recommendations'!A258)</f>
        <v/>
      </c>
      <c r="F258" s="146">
        <f>IF($E258="","",IF(ROW($E258)&lt;=FIRST_PERMITTED_TRADE_DATE,0,'Apply Constraints'!$E258))</f>
        <v/>
      </c>
      <c r="G258" s="146">
        <f>IF(F258="","",IF(ABS($F258)&gt;MAXIMUM_PERMITTED_LEVERAGE, MAXIMUM_PERMITTED_LEVERAGE*SIGN($F258),$F258))</f>
        <v/>
      </c>
      <c r="H258" s="146">
        <f>IF(G258="","",MAX($G258,-ABS(MAXIMUM_PERMITTED_SHORT_POSITION)))</f>
        <v/>
      </c>
      <c r="I258" s="86">
        <f>IF(C258="","",IF(I257="Triggered","Triggered",IF((C258-C257)/C257*H257&lt;-TRAILING_STOP_LOSS_MAXIMUM_DAILY_LOSS,"Triggered","Inactive")))</f>
        <v/>
      </c>
      <c r="J258" s="146">
        <f>IF(I258="Triggered", 0, H258)</f>
        <v/>
      </c>
    </row>
    <row customHeight="1" ht="15.75" r="259" s="75">
      <c r="A259" s="82">
        <f>IF(J259="","",J259)</f>
        <v/>
      </c>
      <c r="B259" s="80">
        <f>IF('Time Series Inputs'!A259="","",'Time Series Inputs'!A259)</f>
        <v/>
      </c>
      <c r="C259" s="81">
        <f>IF('Time Series Inputs'!B259="","",'Time Series Inputs'!B259)</f>
        <v/>
      </c>
      <c r="D259" s="81">
        <f>IF('Time Series Inputs'!C259="","",'Time Series Inputs'!C259)</f>
        <v/>
      </c>
      <c r="E259" s="146">
        <f>IF('Rule Recommendations'!A259="","",'Rule Recommendations'!A259)</f>
        <v/>
      </c>
      <c r="F259" s="146">
        <f>IF($E259="","",IF(ROW($E259)&lt;=FIRST_PERMITTED_TRADE_DATE,0,'Apply Constraints'!$E259))</f>
        <v/>
      </c>
      <c r="G259" s="146">
        <f>IF(F259="","",IF(ABS($F259)&gt;MAXIMUM_PERMITTED_LEVERAGE, MAXIMUM_PERMITTED_LEVERAGE*SIGN($F259),$F259))</f>
        <v/>
      </c>
      <c r="H259" s="146">
        <f>IF(G259="","",MAX($G259,-ABS(MAXIMUM_PERMITTED_SHORT_POSITION)))</f>
        <v/>
      </c>
      <c r="I259" s="86">
        <f>IF(C259="","",IF(I258="Triggered","Triggered",IF((C259-C258)/C258*H258&lt;-TRAILING_STOP_LOSS_MAXIMUM_DAILY_LOSS,"Triggered","Inactive")))</f>
        <v/>
      </c>
      <c r="J259" s="146">
        <f>IF(I259="Triggered", 0, H259)</f>
        <v/>
      </c>
    </row>
    <row customHeight="1" ht="15.75" r="260" s="75">
      <c r="A260" s="82">
        <f>IF(J260="","",J260)</f>
        <v/>
      </c>
      <c r="B260" s="80">
        <f>IF('Time Series Inputs'!A260="","",'Time Series Inputs'!A260)</f>
        <v/>
      </c>
      <c r="C260" s="81">
        <f>IF('Time Series Inputs'!B260="","",'Time Series Inputs'!B260)</f>
        <v/>
      </c>
      <c r="D260" s="81">
        <f>IF('Time Series Inputs'!C260="","",'Time Series Inputs'!C260)</f>
        <v/>
      </c>
      <c r="E260" s="146">
        <f>IF('Rule Recommendations'!A260="","",'Rule Recommendations'!A260)</f>
        <v/>
      </c>
      <c r="F260" s="146">
        <f>IF($E260="","",IF(ROW($E260)&lt;=FIRST_PERMITTED_TRADE_DATE,0,'Apply Constraints'!$E260))</f>
        <v/>
      </c>
      <c r="G260" s="146">
        <f>IF(F260="","",IF(ABS($F260)&gt;MAXIMUM_PERMITTED_LEVERAGE, MAXIMUM_PERMITTED_LEVERAGE*SIGN($F260),$F260))</f>
        <v/>
      </c>
      <c r="H260" s="146">
        <f>IF(G260="","",MAX($G260,-ABS(MAXIMUM_PERMITTED_SHORT_POSITION)))</f>
        <v/>
      </c>
      <c r="I260" s="86">
        <f>IF(C260="","",IF(I259="Triggered","Triggered",IF((C260-C259)/C259*H259&lt;-TRAILING_STOP_LOSS_MAXIMUM_DAILY_LOSS,"Triggered","Inactive")))</f>
        <v/>
      </c>
      <c r="J260" s="146">
        <f>IF(I260="Triggered", 0, H260)</f>
        <v/>
      </c>
    </row>
    <row customHeight="1" ht="15.75" r="261" s="75">
      <c r="A261" s="82">
        <f>IF(J261="","",J261)</f>
        <v/>
      </c>
      <c r="B261" s="80">
        <f>IF('Time Series Inputs'!A261="","",'Time Series Inputs'!A261)</f>
        <v/>
      </c>
      <c r="C261" s="81">
        <f>IF('Time Series Inputs'!B261="","",'Time Series Inputs'!B261)</f>
        <v/>
      </c>
      <c r="D261" s="81">
        <f>IF('Time Series Inputs'!C261="","",'Time Series Inputs'!C261)</f>
        <v/>
      </c>
      <c r="E261" s="146">
        <f>IF('Rule Recommendations'!A261="","",'Rule Recommendations'!A261)</f>
        <v/>
      </c>
      <c r="F261" s="146">
        <f>IF($E261="","",IF(ROW($E261)&lt;=FIRST_PERMITTED_TRADE_DATE,0,'Apply Constraints'!$E261))</f>
        <v/>
      </c>
      <c r="G261" s="146">
        <f>IF(F261="","",IF(ABS($F261)&gt;MAXIMUM_PERMITTED_LEVERAGE, MAXIMUM_PERMITTED_LEVERAGE*SIGN($F261),$F261))</f>
        <v/>
      </c>
      <c r="H261" s="146">
        <f>IF(G261="","",MAX($G261,-ABS(MAXIMUM_PERMITTED_SHORT_POSITION)))</f>
        <v/>
      </c>
      <c r="I261" s="86">
        <f>IF(C261="","",IF(I260="Triggered","Triggered",IF((C261-C260)/C260*H260&lt;-TRAILING_STOP_LOSS_MAXIMUM_DAILY_LOSS,"Triggered","Inactive")))</f>
        <v/>
      </c>
      <c r="J261" s="146">
        <f>IF(I261="Triggered", 0, H261)</f>
        <v/>
      </c>
    </row>
    <row customHeight="1" ht="15.75" r="262" s="75">
      <c r="A262" s="82">
        <f>IF(J262="","",J262)</f>
        <v/>
      </c>
      <c r="B262" s="80">
        <f>IF('Time Series Inputs'!A262="","",'Time Series Inputs'!A262)</f>
        <v/>
      </c>
      <c r="C262" s="81">
        <f>IF('Time Series Inputs'!B262="","",'Time Series Inputs'!B262)</f>
        <v/>
      </c>
      <c r="D262" s="81">
        <f>IF('Time Series Inputs'!C262="","",'Time Series Inputs'!C262)</f>
        <v/>
      </c>
      <c r="E262" s="146">
        <f>IF('Rule Recommendations'!A262="","",'Rule Recommendations'!A262)</f>
        <v/>
      </c>
      <c r="F262" s="146">
        <f>IF($E262="","",IF(ROW($E262)&lt;=FIRST_PERMITTED_TRADE_DATE,0,'Apply Constraints'!$E262))</f>
        <v/>
      </c>
      <c r="G262" s="146">
        <f>IF(F262="","",IF(ABS($F262)&gt;MAXIMUM_PERMITTED_LEVERAGE, MAXIMUM_PERMITTED_LEVERAGE*SIGN($F262),$F262))</f>
        <v/>
      </c>
      <c r="H262" s="146">
        <f>IF(G262="","",MAX($G262,-ABS(MAXIMUM_PERMITTED_SHORT_POSITION)))</f>
        <v/>
      </c>
      <c r="I262" s="86">
        <f>IF(C262="","",IF(I261="Triggered","Triggered",IF((C262-C261)/C261*H261&lt;-TRAILING_STOP_LOSS_MAXIMUM_DAILY_LOSS,"Triggered","Inactive")))</f>
        <v/>
      </c>
      <c r="J262" s="146">
        <f>IF(I262="Triggered", 0, H262)</f>
        <v/>
      </c>
    </row>
    <row customHeight="1" ht="15.75" r="263" s="75">
      <c r="A263" s="82">
        <f>IF(J263="","",J263)</f>
        <v/>
      </c>
      <c r="B263" s="80">
        <f>IF('Time Series Inputs'!A263="","",'Time Series Inputs'!A263)</f>
        <v/>
      </c>
      <c r="C263" s="81">
        <f>IF('Time Series Inputs'!B263="","",'Time Series Inputs'!B263)</f>
        <v/>
      </c>
      <c r="D263" s="81">
        <f>IF('Time Series Inputs'!C263="","",'Time Series Inputs'!C263)</f>
        <v/>
      </c>
      <c r="E263" s="146">
        <f>IF('Rule Recommendations'!A263="","",'Rule Recommendations'!A263)</f>
        <v/>
      </c>
      <c r="F263" s="146">
        <f>IF($E263="","",IF(ROW($E263)&lt;=FIRST_PERMITTED_TRADE_DATE,0,'Apply Constraints'!$E263))</f>
        <v/>
      </c>
      <c r="G263" s="146">
        <f>IF(F263="","",IF(ABS($F263)&gt;MAXIMUM_PERMITTED_LEVERAGE, MAXIMUM_PERMITTED_LEVERAGE*SIGN($F263),$F263))</f>
        <v/>
      </c>
      <c r="H263" s="146">
        <f>IF(G263="","",MAX($G263,-ABS(MAXIMUM_PERMITTED_SHORT_POSITION)))</f>
        <v/>
      </c>
      <c r="I263" s="86">
        <f>IF(C263="","",IF(I262="Triggered","Triggered",IF((C263-C262)/C262*H262&lt;-TRAILING_STOP_LOSS_MAXIMUM_DAILY_LOSS,"Triggered","Inactive")))</f>
        <v/>
      </c>
      <c r="J263" s="146">
        <f>IF(I263="Triggered", 0, H263)</f>
        <v/>
      </c>
    </row>
    <row customHeight="1" ht="15.75" r="264" s="75">
      <c r="A264" s="82">
        <f>IF(J264="","",J264)</f>
        <v/>
      </c>
      <c r="B264" s="80">
        <f>IF('Time Series Inputs'!A264="","",'Time Series Inputs'!A264)</f>
        <v/>
      </c>
      <c r="C264" s="81">
        <f>IF('Time Series Inputs'!B264="","",'Time Series Inputs'!B264)</f>
        <v/>
      </c>
      <c r="D264" s="81">
        <f>IF('Time Series Inputs'!C264="","",'Time Series Inputs'!C264)</f>
        <v/>
      </c>
      <c r="E264" s="146">
        <f>IF('Rule Recommendations'!A264="","",'Rule Recommendations'!A264)</f>
        <v/>
      </c>
      <c r="F264" s="146">
        <f>IF($E264="","",IF(ROW($E264)&lt;=FIRST_PERMITTED_TRADE_DATE,0,'Apply Constraints'!$E264))</f>
        <v/>
      </c>
      <c r="G264" s="146">
        <f>IF(F264="","",IF(ABS($F264)&gt;MAXIMUM_PERMITTED_LEVERAGE, MAXIMUM_PERMITTED_LEVERAGE*SIGN($F264),$F264))</f>
        <v/>
      </c>
      <c r="H264" s="146">
        <f>IF(G264="","",MAX($G264,-ABS(MAXIMUM_PERMITTED_SHORT_POSITION)))</f>
        <v/>
      </c>
      <c r="I264" s="86">
        <f>IF(C264="","",IF(I263="Triggered","Triggered",IF((C264-C263)/C263*H263&lt;-TRAILING_STOP_LOSS_MAXIMUM_DAILY_LOSS,"Triggered","Inactive")))</f>
        <v/>
      </c>
      <c r="J264" s="146">
        <f>IF(I264="Triggered", 0, H264)</f>
        <v/>
      </c>
    </row>
    <row customHeight="1" ht="15.75" r="265" s="75">
      <c r="A265" s="82">
        <f>IF(J265="","",J265)</f>
        <v/>
      </c>
      <c r="B265" s="80">
        <f>IF('Time Series Inputs'!A265="","",'Time Series Inputs'!A265)</f>
        <v/>
      </c>
      <c r="C265" s="81">
        <f>IF('Time Series Inputs'!B265="","",'Time Series Inputs'!B265)</f>
        <v/>
      </c>
      <c r="D265" s="81">
        <f>IF('Time Series Inputs'!C265="","",'Time Series Inputs'!C265)</f>
        <v/>
      </c>
      <c r="E265" s="146">
        <f>IF('Rule Recommendations'!A265="","",'Rule Recommendations'!A265)</f>
        <v/>
      </c>
      <c r="F265" s="146">
        <f>IF($E265="","",IF(ROW($E265)&lt;=FIRST_PERMITTED_TRADE_DATE,0,'Apply Constraints'!$E265))</f>
        <v/>
      </c>
      <c r="G265" s="146">
        <f>IF(F265="","",IF(ABS($F265)&gt;MAXIMUM_PERMITTED_LEVERAGE, MAXIMUM_PERMITTED_LEVERAGE*SIGN($F265),$F265))</f>
        <v/>
      </c>
      <c r="H265" s="146">
        <f>IF(G265="","",MAX($G265,-ABS(MAXIMUM_PERMITTED_SHORT_POSITION)))</f>
        <v/>
      </c>
      <c r="I265" s="86">
        <f>IF(C265="","",IF(I264="Triggered","Triggered",IF((C265-C264)/C264*H264&lt;-TRAILING_STOP_LOSS_MAXIMUM_DAILY_LOSS,"Triggered","Inactive")))</f>
        <v/>
      </c>
      <c r="J265" s="146">
        <f>IF(I265="Triggered", 0, H265)</f>
        <v/>
      </c>
    </row>
    <row customHeight="1" ht="15.75" r="266" s="75">
      <c r="A266" s="82">
        <f>IF(J266="","",J266)</f>
        <v/>
      </c>
      <c r="B266" s="80">
        <f>IF('Time Series Inputs'!A266="","",'Time Series Inputs'!A266)</f>
        <v/>
      </c>
      <c r="C266" s="81">
        <f>IF('Time Series Inputs'!B266="","",'Time Series Inputs'!B266)</f>
        <v/>
      </c>
      <c r="D266" s="81">
        <f>IF('Time Series Inputs'!C266="","",'Time Series Inputs'!C266)</f>
        <v/>
      </c>
      <c r="E266" s="146">
        <f>IF('Rule Recommendations'!A266="","",'Rule Recommendations'!A266)</f>
        <v/>
      </c>
      <c r="F266" s="146">
        <f>IF($E266="","",IF(ROW($E266)&lt;=FIRST_PERMITTED_TRADE_DATE,0,'Apply Constraints'!$E266))</f>
        <v/>
      </c>
      <c r="G266" s="146">
        <f>IF(F266="","",IF(ABS($F266)&gt;MAXIMUM_PERMITTED_LEVERAGE, MAXIMUM_PERMITTED_LEVERAGE*SIGN($F266),$F266))</f>
        <v/>
      </c>
      <c r="H266" s="146">
        <f>IF(G266="","",MAX($G266,-ABS(MAXIMUM_PERMITTED_SHORT_POSITION)))</f>
        <v/>
      </c>
      <c r="I266" s="86">
        <f>IF(C266="","",IF(I265="Triggered","Triggered",IF((C266-C265)/C265*H265&lt;-TRAILING_STOP_LOSS_MAXIMUM_DAILY_LOSS,"Triggered","Inactive")))</f>
        <v/>
      </c>
      <c r="J266" s="146">
        <f>IF(I266="Triggered", 0, H266)</f>
        <v/>
      </c>
    </row>
    <row customHeight="1" ht="15.75" r="267" s="75">
      <c r="A267" s="82">
        <f>IF(J267="","",J267)</f>
        <v/>
      </c>
      <c r="B267" s="80">
        <f>IF('Time Series Inputs'!A267="","",'Time Series Inputs'!A267)</f>
        <v/>
      </c>
      <c r="C267" s="81">
        <f>IF('Time Series Inputs'!B267="","",'Time Series Inputs'!B267)</f>
        <v/>
      </c>
      <c r="D267" s="81">
        <f>IF('Time Series Inputs'!C267="","",'Time Series Inputs'!C267)</f>
        <v/>
      </c>
      <c r="E267" s="146">
        <f>IF('Rule Recommendations'!A267="","",'Rule Recommendations'!A267)</f>
        <v/>
      </c>
      <c r="F267" s="146">
        <f>IF($E267="","",IF(ROW($E267)&lt;=FIRST_PERMITTED_TRADE_DATE,0,'Apply Constraints'!$E267))</f>
        <v/>
      </c>
      <c r="G267" s="146">
        <f>IF(F267="","",IF(ABS($F267)&gt;MAXIMUM_PERMITTED_LEVERAGE, MAXIMUM_PERMITTED_LEVERAGE*SIGN($F267),$F267))</f>
        <v/>
      </c>
      <c r="H267" s="146">
        <f>IF(G267="","",MAX($G267,-ABS(MAXIMUM_PERMITTED_SHORT_POSITION)))</f>
        <v/>
      </c>
      <c r="I267" s="86">
        <f>IF(C267="","",IF(I266="Triggered","Triggered",IF((C267-C266)/C266*H266&lt;-TRAILING_STOP_LOSS_MAXIMUM_DAILY_LOSS,"Triggered","Inactive")))</f>
        <v/>
      </c>
      <c r="J267" s="146">
        <f>IF(I267="Triggered", 0, H267)</f>
        <v/>
      </c>
    </row>
    <row customHeight="1" ht="15.75" r="268" s="75">
      <c r="A268" s="82">
        <f>IF(J268="","",J268)</f>
        <v/>
      </c>
      <c r="B268" s="80">
        <f>IF('Time Series Inputs'!A268="","",'Time Series Inputs'!A268)</f>
        <v/>
      </c>
      <c r="C268" s="81">
        <f>IF('Time Series Inputs'!B268="","",'Time Series Inputs'!B268)</f>
        <v/>
      </c>
      <c r="D268" s="81">
        <f>IF('Time Series Inputs'!C268="","",'Time Series Inputs'!C268)</f>
        <v/>
      </c>
      <c r="E268" s="146">
        <f>IF('Rule Recommendations'!A268="","",'Rule Recommendations'!A268)</f>
        <v/>
      </c>
      <c r="F268" s="146">
        <f>IF($E268="","",IF(ROW($E268)&lt;=FIRST_PERMITTED_TRADE_DATE,0,'Apply Constraints'!$E268))</f>
        <v/>
      </c>
      <c r="G268" s="146">
        <f>IF(F268="","",IF(ABS($F268)&gt;MAXIMUM_PERMITTED_LEVERAGE, MAXIMUM_PERMITTED_LEVERAGE*SIGN($F268),$F268))</f>
        <v/>
      </c>
      <c r="H268" s="146">
        <f>IF(G268="","",MAX($G268,-ABS(MAXIMUM_PERMITTED_SHORT_POSITION)))</f>
        <v/>
      </c>
      <c r="I268" s="86">
        <f>IF(C268="","",IF(I267="Triggered","Triggered",IF((C268-C267)/C267*H267&lt;-TRAILING_STOP_LOSS_MAXIMUM_DAILY_LOSS,"Triggered","Inactive")))</f>
        <v/>
      </c>
      <c r="J268" s="146">
        <f>IF(I268="Triggered", 0, H268)</f>
        <v/>
      </c>
    </row>
    <row customHeight="1" ht="15.75" r="269" s="75">
      <c r="A269" s="82">
        <f>IF(J269="","",J269)</f>
        <v/>
      </c>
      <c r="B269" s="80">
        <f>IF('Time Series Inputs'!A269="","",'Time Series Inputs'!A269)</f>
        <v/>
      </c>
      <c r="C269" s="81">
        <f>IF('Time Series Inputs'!B269="","",'Time Series Inputs'!B269)</f>
        <v/>
      </c>
      <c r="D269" s="81">
        <f>IF('Time Series Inputs'!C269="","",'Time Series Inputs'!C269)</f>
        <v/>
      </c>
      <c r="E269" s="146">
        <f>IF('Rule Recommendations'!A269="","",'Rule Recommendations'!A269)</f>
        <v/>
      </c>
      <c r="F269" s="146">
        <f>IF($E269="","",IF(ROW($E269)&lt;=FIRST_PERMITTED_TRADE_DATE,0,'Apply Constraints'!$E269))</f>
        <v/>
      </c>
      <c r="G269" s="146">
        <f>IF(F269="","",IF(ABS($F269)&gt;MAXIMUM_PERMITTED_LEVERAGE, MAXIMUM_PERMITTED_LEVERAGE*SIGN($F269),$F269))</f>
        <v/>
      </c>
      <c r="H269" s="146">
        <f>IF(G269="","",MAX($G269,-ABS(MAXIMUM_PERMITTED_SHORT_POSITION)))</f>
        <v/>
      </c>
      <c r="I269" s="86">
        <f>IF(C269="","",IF(I268="Triggered","Triggered",IF((C269-C268)/C268*H268&lt;-TRAILING_STOP_LOSS_MAXIMUM_DAILY_LOSS,"Triggered","Inactive")))</f>
        <v/>
      </c>
      <c r="J269" s="146">
        <f>IF(I269="Triggered", 0, H269)</f>
        <v/>
      </c>
    </row>
    <row customHeight="1" ht="15.75" r="270" s="75">
      <c r="A270" s="82">
        <f>IF(J270="","",J270)</f>
        <v/>
      </c>
      <c r="B270" s="80">
        <f>IF('Time Series Inputs'!A270="","",'Time Series Inputs'!A270)</f>
        <v/>
      </c>
      <c r="C270" s="81">
        <f>IF('Time Series Inputs'!B270="","",'Time Series Inputs'!B270)</f>
        <v/>
      </c>
      <c r="D270" s="81">
        <f>IF('Time Series Inputs'!C270="","",'Time Series Inputs'!C270)</f>
        <v/>
      </c>
      <c r="E270" s="146">
        <f>IF('Rule Recommendations'!A270="","",'Rule Recommendations'!A270)</f>
        <v/>
      </c>
      <c r="F270" s="146">
        <f>IF($E270="","",IF(ROW($E270)&lt;=FIRST_PERMITTED_TRADE_DATE,0,'Apply Constraints'!$E270))</f>
        <v/>
      </c>
      <c r="G270" s="146">
        <f>IF(F270="","",IF(ABS($F270)&gt;MAXIMUM_PERMITTED_LEVERAGE, MAXIMUM_PERMITTED_LEVERAGE*SIGN($F270),$F270))</f>
        <v/>
      </c>
      <c r="H270" s="146">
        <f>IF(G270="","",MAX($G270,-ABS(MAXIMUM_PERMITTED_SHORT_POSITION)))</f>
        <v/>
      </c>
      <c r="I270" s="86">
        <f>IF(C270="","",IF(I269="Triggered","Triggered",IF((C270-C269)/C269*H269&lt;-TRAILING_STOP_LOSS_MAXIMUM_DAILY_LOSS,"Triggered","Inactive")))</f>
        <v/>
      </c>
      <c r="J270" s="146">
        <f>IF(I270="Triggered", 0, H270)</f>
        <v/>
      </c>
    </row>
    <row customHeight="1" ht="15.75" r="271" s="75">
      <c r="A271" s="82">
        <f>IF(J271="","",J271)</f>
        <v/>
      </c>
      <c r="B271" s="80">
        <f>IF('Time Series Inputs'!A271="","",'Time Series Inputs'!A271)</f>
        <v/>
      </c>
      <c r="C271" s="81">
        <f>IF('Time Series Inputs'!B271="","",'Time Series Inputs'!B271)</f>
        <v/>
      </c>
      <c r="D271" s="81">
        <f>IF('Time Series Inputs'!C271="","",'Time Series Inputs'!C271)</f>
        <v/>
      </c>
      <c r="E271" s="146">
        <f>IF('Rule Recommendations'!A271="","",'Rule Recommendations'!A271)</f>
        <v/>
      </c>
      <c r="F271" s="146">
        <f>IF($E271="","",IF(ROW($E271)&lt;=FIRST_PERMITTED_TRADE_DATE,0,'Apply Constraints'!$E271))</f>
        <v/>
      </c>
      <c r="G271" s="146">
        <f>IF(F271="","",IF(ABS($F271)&gt;MAXIMUM_PERMITTED_LEVERAGE, MAXIMUM_PERMITTED_LEVERAGE*SIGN($F271),$F271))</f>
        <v/>
      </c>
      <c r="H271" s="146">
        <f>IF(G271="","",MAX($G271,-ABS(MAXIMUM_PERMITTED_SHORT_POSITION)))</f>
        <v/>
      </c>
      <c r="I271" s="86">
        <f>IF(C271="","",IF(I270="Triggered","Triggered",IF((C271-C270)/C270*H270&lt;-TRAILING_STOP_LOSS_MAXIMUM_DAILY_LOSS,"Triggered","Inactive")))</f>
        <v/>
      </c>
      <c r="J271" s="146">
        <f>IF(I271="Triggered", 0, H271)</f>
        <v/>
      </c>
    </row>
    <row customHeight="1" ht="15.75" r="272" s="75">
      <c r="A272" s="82">
        <f>IF(J272="","",J272)</f>
        <v/>
      </c>
      <c r="B272" s="80">
        <f>IF('Time Series Inputs'!A272="","",'Time Series Inputs'!A272)</f>
        <v/>
      </c>
      <c r="C272" s="81">
        <f>IF('Time Series Inputs'!B272="","",'Time Series Inputs'!B272)</f>
        <v/>
      </c>
      <c r="D272" s="81">
        <f>IF('Time Series Inputs'!C272="","",'Time Series Inputs'!C272)</f>
        <v/>
      </c>
      <c r="E272" s="146">
        <f>IF('Rule Recommendations'!A272="","",'Rule Recommendations'!A272)</f>
        <v/>
      </c>
      <c r="F272" s="146">
        <f>IF($E272="","",IF(ROW($E272)&lt;=FIRST_PERMITTED_TRADE_DATE,0,'Apply Constraints'!$E272))</f>
        <v/>
      </c>
      <c r="G272" s="146">
        <f>IF(F272="","",IF(ABS($F272)&gt;MAXIMUM_PERMITTED_LEVERAGE, MAXIMUM_PERMITTED_LEVERAGE*SIGN($F272),$F272))</f>
        <v/>
      </c>
      <c r="H272" s="146">
        <f>IF(G272="","",MAX($G272,-ABS(MAXIMUM_PERMITTED_SHORT_POSITION)))</f>
        <v/>
      </c>
      <c r="I272" s="86">
        <f>IF(C272="","",IF(I271="Triggered","Triggered",IF((C272-C271)/C271*H271&lt;-TRAILING_STOP_LOSS_MAXIMUM_DAILY_LOSS,"Triggered","Inactive")))</f>
        <v/>
      </c>
      <c r="J272" s="146">
        <f>IF(I272="Triggered", 0, H272)</f>
        <v/>
      </c>
    </row>
    <row customHeight="1" ht="15.75" r="273" s="75">
      <c r="A273" s="82">
        <f>IF(J273="","",J273)</f>
        <v/>
      </c>
      <c r="B273" s="80">
        <f>IF('Time Series Inputs'!A273="","",'Time Series Inputs'!A273)</f>
        <v/>
      </c>
      <c r="C273" s="81">
        <f>IF('Time Series Inputs'!B273="","",'Time Series Inputs'!B273)</f>
        <v/>
      </c>
      <c r="D273" s="81">
        <f>IF('Time Series Inputs'!C273="","",'Time Series Inputs'!C273)</f>
        <v/>
      </c>
      <c r="E273" s="146">
        <f>IF('Rule Recommendations'!A273="","",'Rule Recommendations'!A273)</f>
        <v/>
      </c>
      <c r="F273" s="146">
        <f>IF($E273="","",IF(ROW($E273)&lt;=FIRST_PERMITTED_TRADE_DATE,0,'Apply Constraints'!$E273))</f>
        <v/>
      </c>
      <c r="G273" s="146">
        <f>IF(F273="","",IF(ABS($F273)&gt;MAXIMUM_PERMITTED_LEVERAGE, MAXIMUM_PERMITTED_LEVERAGE*SIGN($F273),$F273))</f>
        <v/>
      </c>
      <c r="H273" s="146">
        <f>IF(G273="","",MAX($G273,-ABS(MAXIMUM_PERMITTED_SHORT_POSITION)))</f>
        <v/>
      </c>
      <c r="I273" s="86">
        <f>IF(C273="","",IF(I272="Triggered","Triggered",IF((C273-C272)/C272*H272&lt;-TRAILING_STOP_LOSS_MAXIMUM_DAILY_LOSS,"Triggered","Inactive")))</f>
        <v/>
      </c>
      <c r="J273" s="146">
        <f>IF(I273="Triggered", 0, H273)</f>
        <v/>
      </c>
    </row>
    <row customHeight="1" ht="15.75" r="274" s="75">
      <c r="A274" s="82">
        <f>IF(J274="","",J274)</f>
        <v/>
      </c>
      <c r="B274" s="80">
        <f>IF('Time Series Inputs'!A274="","",'Time Series Inputs'!A274)</f>
        <v/>
      </c>
      <c r="C274" s="81">
        <f>IF('Time Series Inputs'!B274="","",'Time Series Inputs'!B274)</f>
        <v/>
      </c>
      <c r="D274" s="81">
        <f>IF('Time Series Inputs'!C274="","",'Time Series Inputs'!C274)</f>
        <v/>
      </c>
      <c r="E274" s="146">
        <f>IF('Rule Recommendations'!A274="","",'Rule Recommendations'!A274)</f>
        <v/>
      </c>
      <c r="F274" s="146">
        <f>IF($E274="","",IF(ROW($E274)&lt;=FIRST_PERMITTED_TRADE_DATE,0,'Apply Constraints'!$E274))</f>
        <v/>
      </c>
      <c r="G274" s="146">
        <f>IF(F274="","",IF(ABS($F274)&gt;MAXIMUM_PERMITTED_LEVERAGE, MAXIMUM_PERMITTED_LEVERAGE*SIGN($F274),$F274))</f>
        <v/>
      </c>
      <c r="H274" s="146">
        <f>IF(G274="","",MAX($G274,-ABS(MAXIMUM_PERMITTED_SHORT_POSITION)))</f>
        <v/>
      </c>
      <c r="I274" s="86">
        <f>IF(C274="","",IF(I273="Triggered","Triggered",IF((C274-C273)/C273*H273&lt;-TRAILING_STOP_LOSS_MAXIMUM_DAILY_LOSS,"Triggered","Inactive")))</f>
        <v/>
      </c>
      <c r="J274" s="146">
        <f>IF(I274="Triggered", 0, H274)</f>
        <v/>
      </c>
    </row>
    <row customHeight="1" ht="15.75" r="275" s="75">
      <c r="A275" s="82">
        <f>IF(J275="","",J275)</f>
        <v/>
      </c>
      <c r="B275" s="80">
        <f>IF('Time Series Inputs'!A275="","",'Time Series Inputs'!A275)</f>
        <v/>
      </c>
      <c r="C275" s="81">
        <f>IF('Time Series Inputs'!B275="","",'Time Series Inputs'!B275)</f>
        <v/>
      </c>
      <c r="D275" s="81">
        <f>IF('Time Series Inputs'!C275="","",'Time Series Inputs'!C275)</f>
        <v/>
      </c>
      <c r="E275" s="146">
        <f>IF('Rule Recommendations'!A275="","",'Rule Recommendations'!A275)</f>
        <v/>
      </c>
      <c r="F275" s="146">
        <f>IF($E275="","",IF(ROW($E275)&lt;=FIRST_PERMITTED_TRADE_DATE,0,'Apply Constraints'!$E275))</f>
        <v/>
      </c>
      <c r="G275" s="146">
        <f>IF(F275="","",IF(ABS($F275)&gt;MAXIMUM_PERMITTED_LEVERAGE, MAXIMUM_PERMITTED_LEVERAGE*SIGN($F275),$F275))</f>
        <v/>
      </c>
      <c r="H275" s="146">
        <f>IF(G275="","",MAX($G275,-ABS(MAXIMUM_PERMITTED_SHORT_POSITION)))</f>
        <v/>
      </c>
      <c r="I275" s="86">
        <f>IF(C275="","",IF(I274="Triggered","Triggered",IF((C275-C274)/C274*H274&lt;-TRAILING_STOP_LOSS_MAXIMUM_DAILY_LOSS,"Triggered","Inactive")))</f>
        <v/>
      </c>
      <c r="J275" s="146">
        <f>IF(I275="Triggered", 0, H275)</f>
        <v/>
      </c>
    </row>
    <row customHeight="1" ht="15.75" r="276" s="75">
      <c r="A276" s="82">
        <f>IF(J276="","",J276)</f>
        <v/>
      </c>
      <c r="B276" s="80">
        <f>IF('Time Series Inputs'!A276="","",'Time Series Inputs'!A276)</f>
        <v/>
      </c>
      <c r="C276" s="81">
        <f>IF('Time Series Inputs'!B276="","",'Time Series Inputs'!B276)</f>
        <v/>
      </c>
      <c r="D276" s="81">
        <f>IF('Time Series Inputs'!C276="","",'Time Series Inputs'!C276)</f>
        <v/>
      </c>
      <c r="E276" s="146">
        <f>IF('Rule Recommendations'!A276="","",'Rule Recommendations'!A276)</f>
        <v/>
      </c>
      <c r="F276" s="146">
        <f>IF($E276="","",IF(ROW($E276)&lt;=FIRST_PERMITTED_TRADE_DATE,0,'Apply Constraints'!$E276))</f>
        <v/>
      </c>
      <c r="G276" s="146">
        <f>IF(F276="","",IF(ABS($F276)&gt;MAXIMUM_PERMITTED_LEVERAGE, MAXIMUM_PERMITTED_LEVERAGE*SIGN($F276),$F276))</f>
        <v/>
      </c>
      <c r="H276" s="146">
        <f>IF(G276="","",MAX($G276,-ABS(MAXIMUM_PERMITTED_SHORT_POSITION)))</f>
        <v/>
      </c>
      <c r="I276" s="86">
        <f>IF(C276="","",IF(I275="Triggered","Triggered",IF((C276-C275)/C275*H275&lt;-TRAILING_STOP_LOSS_MAXIMUM_DAILY_LOSS,"Triggered","Inactive")))</f>
        <v/>
      </c>
      <c r="J276" s="146">
        <f>IF(I276="Triggered", 0, H276)</f>
        <v/>
      </c>
    </row>
    <row customHeight="1" ht="15.75" r="277" s="75">
      <c r="A277" s="82">
        <f>IF(J277="","",J277)</f>
        <v/>
      </c>
      <c r="B277" s="80">
        <f>IF('Time Series Inputs'!A277="","",'Time Series Inputs'!A277)</f>
        <v/>
      </c>
      <c r="C277" s="81">
        <f>IF('Time Series Inputs'!B277="","",'Time Series Inputs'!B277)</f>
        <v/>
      </c>
      <c r="D277" s="81">
        <f>IF('Time Series Inputs'!C277="","",'Time Series Inputs'!C277)</f>
        <v/>
      </c>
      <c r="E277" s="146">
        <f>IF('Rule Recommendations'!A277="","",'Rule Recommendations'!A277)</f>
        <v/>
      </c>
      <c r="F277" s="146">
        <f>IF($E277="","",IF(ROW($E277)&lt;=FIRST_PERMITTED_TRADE_DATE,0,'Apply Constraints'!$E277))</f>
        <v/>
      </c>
      <c r="G277" s="146">
        <f>IF(F277="","",IF(ABS($F277)&gt;MAXIMUM_PERMITTED_LEVERAGE, MAXIMUM_PERMITTED_LEVERAGE*SIGN($F277),$F277))</f>
        <v/>
      </c>
      <c r="H277" s="146">
        <f>IF(G277="","",MAX($G277,-ABS(MAXIMUM_PERMITTED_SHORT_POSITION)))</f>
        <v/>
      </c>
      <c r="I277" s="86">
        <f>IF(C277="","",IF(I276="Triggered","Triggered",IF((C277-C276)/C276*H276&lt;-TRAILING_STOP_LOSS_MAXIMUM_DAILY_LOSS,"Triggered","Inactive")))</f>
        <v/>
      </c>
      <c r="J277" s="146">
        <f>IF(I277="Triggered", 0, H277)</f>
        <v/>
      </c>
    </row>
    <row customHeight="1" ht="15.75" r="278" s="75">
      <c r="A278" s="82">
        <f>IF(J278="","",J278)</f>
        <v/>
      </c>
      <c r="B278" s="80">
        <f>IF('Time Series Inputs'!A278="","",'Time Series Inputs'!A278)</f>
        <v/>
      </c>
      <c r="C278" s="81">
        <f>IF('Time Series Inputs'!B278="","",'Time Series Inputs'!B278)</f>
        <v/>
      </c>
      <c r="D278" s="81">
        <f>IF('Time Series Inputs'!C278="","",'Time Series Inputs'!C278)</f>
        <v/>
      </c>
      <c r="E278" s="146">
        <f>IF('Rule Recommendations'!A278="","",'Rule Recommendations'!A278)</f>
        <v/>
      </c>
      <c r="F278" s="146">
        <f>IF($E278="","",IF(ROW($E278)&lt;=FIRST_PERMITTED_TRADE_DATE,0,'Apply Constraints'!$E278))</f>
        <v/>
      </c>
      <c r="G278" s="146">
        <f>IF(F278="","",IF(ABS($F278)&gt;MAXIMUM_PERMITTED_LEVERAGE, MAXIMUM_PERMITTED_LEVERAGE*SIGN($F278),$F278))</f>
        <v/>
      </c>
      <c r="H278" s="146">
        <f>IF(G278="","",MAX($G278,-ABS(MAXIMUM_PERMITTED_SHORT_POSITION)))</f>
        <v/>
      </c>
      <c r="I278" s="86">
        <f>IF(C278="","",IF(I277="Triggered","Triggered",IF((C278-C277)/C277*H277&lt;-TRAILING_STOP_LOSS_MAXIMUM_DAILY_LOSS,"Triggered","Inactive")))</f>
        <v/>
      </c>
      <c r="J278" s="146">
        <f>IF(I278="Triggered", 0, H278)</f>
        <v/>
      </c>
    </row>
    <row customHeight="1" ht="15.75" r="279" s="75">
      <c r="A279" s="82">
        <f>IF(J279="","",J279)</f>
        <v/>
      </c>
      <c r="B279" s="80">
        <f>IF('Time Series Inputs'!A279="","",'Time Series Inputs'!A279)</f>
        <v/>
      </c>
      <c r="C279" s="81">
        <f>IF('Time Series Inputs'!B279="","",'Time Series Inputs'!B279)</f>
        <v/>
      </c>
      <c r="D279" s="81">
        <f>IF('Time Series Inputs'!C279="","",'Time Series Inputs'!C279)</f>
        <v/>
      </c>
      <c r="E279" s="146">
        <f>IF('Rule Recommendations'!A279="","",'Rule Recommendations'!A279)</f>
        <v/>
      </c>
      <c r="F279" s="146">
        <f>IF($E279="","",IF(ROW($E279)&lt;=FIRST_PERMITTED_TRADE_DATE,0,'Apply Constraints'!$E279))</f>
        <v/>
      </c>
      <c r="G279" s="146">
        <f>IF(F279="","",IF(ABS($F279)&gt;MAXIMUM_PERMITTED_LEVERAGE, MAXIMUM_PERMITTED_LEVERAGE*SIGN($F279),$F279))</f>
        <v/>
      </c>
      <c r="H279" s="146">
        <f>IF(G279="","",MAX($G279,-ABS(MAXIMUM_PERMITTED_SHORT_POSITION)))</f>
        <v/>
      </c>
      <c r="I279" s="86">
        <f>IF(C279="","",IF(I278="Triggered","Triggered",IF((C279-C278)/C278*H278&lt;-TRAILING_STOP_LOSS_MAXIMUM_DAILY_LOSS,"Triggered","Inactive")))</f>
        <v/>
      </c>
      <c r="J279" s="146">
        <f>IF(I279="Triggered", 0, H279)</f>
        <v/>
      </c>
    </row>
    <row customHeight="1" ht="15.75" r="280" s="75">
      <c r="A280" s="82">
        <f>IF(J280="","",J280)</f>
        <v/>
      </c>
      <c r="B280" s="80">
        <f>IF('Time Series Inputs'!A280="","",'Time Series Inputs'!A280)</f>
        <v/>
      </c>
      <c r="C280" s="81">
        <f>IF('Time Series Inputs'!B280="","",'Time Series Inputs'!B280)</f>
        <v/>
      </c>
      <c r="D280" s="81">
        <f>IF('Time Series Inputs'!C280="","",'Time Series Inputs'!C280)</f>
        <v/>
      </c>
      <c r="E280" s="146">
        <f>IF('Rule Recommendations'!A280="","",'Rule Recommendations'!A280)</f>
        <v/>
      </c>
      <c r="F280" s="146">
        <f>IF($E280="","",IF(ROW($E280)&lt;=FIRST_PERMITTED_TRADE_DATE,0,'Apply Constraints'!$E280))</f>
        <v/>
      </c>
      <c r="G280" s="146">
        <f>IF(F280="","",IF(ABS($F280)&gt;MAXIMUM_PERMITTED_LEVERAGE, MAXIMUM_PERMITTED_LEVERAGE*SIGN($F280),$F280))</f>
        <v/>
      </c>
      <c r="H280" s="146">
        <f>IF(G280="","",MAX($G280,-ABS(MAXIMUM_PERMITTED_SHORT_POSITION)))</f>
        <v/>
      </c>
      <c r="I280" s="86">
        <f>IF(C280="","",IF(I279="Triggered","Triggered",IF((C280-C279)/C279*H279&lt;-TRAILING_STOP_LOSS_MAXIMUM_DAILY_LOSS,"Triggered","Inactive")))</f>
        <v/>
      </c>
      <c r="J280" s="146">
        <f>IF(I280="Triggered", 0, H280)</f>
        <v/>
      </c>
    </row>
    <row customHeight="1" ht="15.75" r="281" s="75">
      <c r="A281" s="82">
        <f>IF(J281="","",J281)</f>
        <v/>
      </c>
      <c r="B281" s="80">
        <f>IF('Time Series Inputs'!A281="","",'Time Series Inputs'!A281)</f>
        <v/>
      </c>
      <c r="C281" s="81">
        <f>IF('Time Series Inputs'!B281="","",'Time Series Inputs'!B281)</f>
        <v/>
      </c>
      <c r="D281" s="81">
        <f>IF('Time Series Inputs'!C281="","",'Time Series Inputs'!C281)</f>
        <v/>
      </c>
      <c r="E281" s="146">
        <f>IF('Rule Recommendations'!A281="","",'Rule Recommendations'!A281)</f>
        <v/>
      </c>
      <c r="F281" s="146">
        <f>IF($E281="","",IF(ROW($E281)&lt;=FIRST_PERMITTED_TRADE_DATE,0,'Apply Constraints'!$E281))</f>
        <v/>
      </c>
      <c r="G281" s="146">
        <f>IF(F281="","",IF(ABS($F281)&gt;MAXIMUM_PERMITTED_LEVERAGE, MAXIMUM_PERMITTED_LEVERAGE*SIGN($F281),$F281))</f>
        <v/>
      </c>
      <c r="H281" s="146">
        <f>IF(G281="","",MAX($G281,-ABS(MAXIMUM_PERMITTED_SHORT_POSITION)))</f>
        <v/>
      </c>
      <c r="I281" s="86">
        <f>IF(C281="","",IF(I280="Triggered","Triggered",IF((C281-C280)/C280*H280&lt;-TRAILING_STOP_LOSS_MAXIMUM_DAILY_LOSS,"Triggered","Inactive")))</f>
        <v/>
      </c>
      <c r="J281" s="146">
        <f>IF(I281="Triggered", 0, H281)</f>
        <v/>
      </c>
    </row>
    <row customHeight="1" ht="15.75" r="282" s="75">
      <c r="A282" s="82">
        <f>IF(J282="","",J282)</f>
        <v/>
      </c>
      <c r="B282" s="80">
        <f>IF('Time Series Inputs'!A282="","",'Time Series Inputs'!A282)</f>
        <v/>
      </c>
      <c r="C282" s="81">
        <f>IF('Time Series Inputs'!B282="","",'Time Series Inputs'!B282)</f>
        <v/>
      </c>
      <c r="D282" s="81">
        <f>IF('Time Series Inputs'!C282="","",'Time Series Inputs'!C282)</f>
        <v/>
      </c>
      <c r="E282" s="146">
        <f>IF('Rule Recommendations'!A282="","",'Rule Recommendations'!A282)</f>
        <v/>
      </c>
      <c r="F282" s="146">
        <f>IF($E282="","",IF(ROW($E282)&lt;=FIRST_PERMITTED_TRADE_DATE,0,'Apply Constraints'!$E282))</f>
        <v/>
      </c>
      <c r="G282" s="146">
        <f>IF(F282="","",IF(ABS($F282)&gt;MAXIMUM_PERMITTED_LEVERAGE, MAXIMUM_PERMITTED_LEVERAGE*SIGN($F282),$F282))</f>
        <v/>
      </c>
      <c r="H282" s="146">
        <f>IF(G282="","",MAX($G282,-ABS(MAXIMUM_PERMITTED_SHORT_POSITION)))</f>
        <v/>
      </c>
      <c r="I282" s="86">
        <f>IF(C282="","",IF(I281="Triggered","Triggered",IF((C282-C281)/C281*H281&lt;-TRAILING_STOP_LOSS_MAXIMUM_DAILY_LOSS,"Triggered","Inactive")))</f>
        <v/>
      </c>
      <c r="J282" s="146">
        <f>IF(I282="Triggered", 0, H282)</f>
        <v/>
      </c>
    </row>
    <row customHeight="1" ht="15.75" r="283" s="75">
      <c r="A283" s="82">
        <f>IF(J283="","",J283)</f>
        <v/>
      </c>
      <c r="B283" s="80">
        <f>IF('Time Series Inputs'!A283="","",'Time Series Inputs'!A283)</f>
        <v/>
      </c>
      <c r="C283" s="81">
        <f>IF('Time Series Inputs'!B283="","",'Time Series Inputs'!B283)</f>
        <v/>
      </c>
      <c r="D283" s="81">
        <f>IF('Time Series Inputs'!C283="","",'Time Series Inputs'!C283)</f>
        <v/>
      </c>
      <c r="E283" s="146">
        <f>IF('Rule Recommendations'!A283="","",'Rule Recommendations'!A283)</f>
        <v/>
      </c>
      <c r="F283" s="146">
        <f>IF($E283="","",IF(ROW($E283)&lt;=FIRST_PERMITTED_TRADE_DATE,0,'Apply Constraints'!$E283))</f>
        <v/>
      </c>
      <c r="G283" s="146">
        <f>IF(F283="","",IF(ABS($F283)&gt;MAXIMUM_PERMITTED_LEVERAGE, MAXIMUM_PERMITTED_LEVERAGE*SIGN($F283),$F283))</f>
        <v/>
      </c>
      <c r="H283" s="146">
        <f>IF(G283="","",MAX($G283,-ABS(MAXIMUM_PERMITTED_SHORT_POSITION)))</f>
        <v/>
      </c>
      <c r="I283" s="86">
        <f>IF(C283="","",IF(I282="Triggered","Triggered",IF((C283-C282)/C282*H282&lt;-TRAILING_STOP_LOSS_MAXIMUM_DAILY_LOSS,"Triggered","Inactive")))</f>
        <v/>
      </c>
      <c r="J283" s="146">
        <f>IF(I283="Triggered", 0, H283)</f>
        <v/>
      </c>
    </row>
    <row customHeight="1" ht="15.75" r="284" s="75">
      <c r="A284" s="82">
        <f>IF(J284="","",J284)</f>
        <v/>
      </c>
      <c r="B284" s="80">
        <f>IF('Time Series Inputs'!A284="","",'Time Series Inputs'!A284)</f>
        <v/>
      </c>
      <c r="C284" s="81">
        <f>IF('Time Series Inputs'!B284="","",'Time Series Inputs'!B284)</f>
        <v/>
      </c>
      <c r="D284" s="81">
        <f>IF('Time Series Inputs'!C284="","",'Time Series Inputs'!C284)</f>
        <v/>
      </c>
      <c r="E284" s="146">
        <f>IF('Rule Recommendations'!A284="","",'Rule Recommendations'!A284)</f>
        <v/>
      </c>
      <c r="F284" s="146">
        <f>IF($E284="","",IF(ROW($E284)&lt;=FIRST_PERMITTED_TRADE_DATE,0,'Apply Constraints'!$E284))</f>
        <v/>
      </c>
      <c r="G284" s="146">
        <f>IF(F284="","",IF(ABS($F284)&gt;MAXIMUM_PERMITTED_LEVERAGE, MAXIMUM_PERMITTED_LEVERAGE*SIGN($F284),$F284))</f>
        <v/>
      </c>
      <c r="H284" s="146">
        <f>IF(G284="","",MAX($G284,-ABS(MAXIMUM_PERMITTED_SHORT_POSITION)))</f>
        <v/>
      </c>
      <c r="I284" s="86">
        <f>IF(C284="","",IF(I283="Triggered","Triggered",IF((C284-C283)/C283*H283&lt;-TRAILING_STOP_LOSS_MAXIMUM_DAILY_LOSS,"Triggered","Inactive")))</f>
        <v/>
      </c>
      <c r="J284" s="146">
        <f>IF(I284="Triggered", 0, H284)</f>
        <v/>
      </c>
    </row>
    <row customHeight="1" ht="15.75" r="285" s="75">
      <c r="A285" s="82">
        <f>IF(J285="","",J285)</f>
        <v/>
      </c>
      <c r="B285" s="80">
        <f>IF('Time Series Inputs'!A285="","",'Time Series Inputs'!A285)</f>
        <v/>
      </c>
      <c r="C285" s="81">
        <f>IF('Time Series Inputs'!B285="","",'Time Series Inputs'!B285)</f>
        <v/>
      </c>
      <c r="D285" s="81">
        <f>IF('Time Series Inputs'!C285="","",'Time Series Inputs'!C285)</f>
        <v/>
      </c>
      <c r="E285" s="146">
        <f>IF('Rule Recommendations'!A285="","",'Rule Recommendations'!A285)</f>
        <v/>
      </c>
      <c r="F285" s="146">
        <f>IF($E285="","",IF(ROW($E285)&lt;=FIRST_PERMITTED_TRADE_DATE,0,'Apply Constraints'!$E285))</f>
        <v/>
      </c>
      <c r="G285" s="146">
        <f>IF(F285="","",IF(ABS($F285)&gt;MAXIMUM_PERMITTED_LEVERAGE, MAXIMUM_PERMITTED_LEVERAGE*SIGN($F285),$F285))</f>
        <v/>
      </c>
      <c r="H285" s="146">
        <f>IF(G285="","",MAX($G285,-ABS(MAXIMUM_PERMITTED_SHORT_POSITION)))</f>
        <v/>
      </c>
      <c r="I285" s="86">
        <f>IF(C285="","",IF(I284="Triggered","Triggered",IF((C285-C284)/C284*H284&lt;-TRAILING_STOP_LOSS_MAXIMUM_DAILY_LOSS,"Triggered","Inactive")))</f>
        <v/>
      </c>
      <c r="J285" s="146">
        <f>IF(I285="Triggered", 0, H285)</f>
        <v/>
      </c>
    </row>
    <row customHeight="1" ht="15.75" r="286" s="75">
      <c r="A286" s="82">
        <f>IF(J286="","",J286)</f>
        <v/>
      </c>
      <c r="B286" s="80">
        <f>IF('Time Series Inputs'!A286="","",'Time Series Inputs'!A286)</f>
        <v/>
      </c>
      <c r="C286" s="81">
        <f>IF('Time Series Inputs'!B286="","",'Time Series Inputs'!B286)</f>
        <v/>
      </c>
      <c r="D286" s="81">
        <f>IF('Time Series Inputs'!C286="","",'Time Series Inputs'!C286)</f>
        <v/>
      </c>
      <c r="E286" s="146">
        <f>IF('Rule Recommendations'!A286="","",'Rule Recommendations'!A286)</f>
        <v/>
      </c>
      <c r="F286" s="146">
        <f>IF($E286="","",IF(ROW($E286)&lt;=FIRST_PERMITTED_TRADE_DATE,0,'Apply Constraints'!$E286))</f>
        <v/>
      </c>
      <c r="G286" s="146">
        <f>IF(F286="","",IF(ABS($F286)&gt;MAXIMUM_PERMITTED_LEVERAGE, MAXIMUM_PERMITTED_LEVERAGE*SIGN($F286),$F286))</f>
        <v/>
      </c>
      <c r="H286" s="146">
        <f>IF(G286="","",MAX($G286,-ABS(MAXIMUM_PERMITTED_SHORT_POSITION)))</f>
        <v/>
      </c>
      <c r="I286" s="86">
        <f>IF(C286="","",IF(I285="Triggered","Triggered",IF((C286-C285)/C285*H285&lt;-TRAILING_STOP_LOSS_MAXIMUM_DAILY_LOSS,"Triggered","Inactive")))</f>
        <v/>
      </c>
      <c r="J286" s="146">
        <f>IF(I286="Triggered", 0, H286)</f>
        <v/>
      </c>
    </row>
    <row customHeight="1" ht="15.75" r="287" s="75">
      <c r="A287" s="82">
        <f>IF(J287="","",J287)</f>
        <v/>
      </c>
      <c r="B287" s="80">
        <f>IF('Time Series Inputs'!A287="","",'Time Series Inputs'!A287)</f>
        <v/>
      </c>
      <c r="C287" s="81">
        <f>IF('Time Series Inputs'!B287="","",'Time Series Inputs'!B287)</f>
        <v/>
      </c>
      <c r="D287" s="81">
        <f>IF('Time Series Inputs'!C287="","",'Time Series Inputs'!C287)</f>
        <v/>
      </c>
      <c r="E287" s="146">
        <f>IF('Rule Recommendations'!A287="","",'Rule Recommendations'!A287)</f>
        <v/>
      </c>
      <c r="F287" s="146">
        <f>IF($E287="","",IF(ROW($E287)&lt;=FIRST_PERMITTED_TRADE_DATE,0,'Apply Constraints'!$E287))</f>
        <v/>
      </c>
      <c r="G287" s="146">
        <f>IF(F287="","",IF(ABS($F287)&gt;MAXIMUM_PERMITTED_LEVERAGE, MAXIMUM_PERMITTED_LEVERAGE*SIGN($F287),$F287))</f>
        <v/>
      </c>
      <c r="H287" s="146">
        <f>IF(G287="","",MAX($G287,-ABS(MAXIMUM_PERMITTED_SHORT_POSITION)))</f>
        <v/>
      </c>
      <c r="I287" s="86">
        <f>IF(C287="","",IF(I286="Triggered","Triggered",IF((C287-C286)/C286*H286&lt;-TRAILING_STOP_LOSS_MAXIMUM_DAILY_LOSS,"Triggered","Inactive")))</f>
        <v/>
      </c>
      <c r="J287" s="146">
        <f>IF(I287="Triggered", 0, H287)</f>
        <v/>
      </c>
    </row>
    <row customHeight="1" ht="15.75" r="288" s="75">
      <c r="A288" s="82">
        <f>IF(J288="","",J288)</f>
        <v/>
      </c>
      <c r="B288" s="80">
        <f>IF('Time Series Inputs'!A288="","",'Time Series Inputs'!A288)</f>
        <v/>
      </c>
      <c r="C288" s="81">
        <f>IF('Time Series Inputs'!B288="","",'Time Series Inputs'!B288)</f>
        <v/>
      </c>
      <c r="D288" s="81">
        <f>IF('Time Series Inputs'!C288="","",'Time Series Inputs'!C288)</f>
        <v/>
      </c>
      <c r="E288" s="146">
        <f>IF('Rule Recommendations'!A288="","",'Rule Recommendations'!A288)</f>
        <v/>
      </c>
      <c r="F288" s="146">
        <f>IF($E288="","",IF(ROW($E288)&lt;=FIRST_PERMITTED_TRADE_DATE,0,'Apply Constraints'!$E288))</f>
        <v/>
      </c>
      <c r="G288" s="146">
        <f>IF(F288="","",IF(ABS($F288)&gt;MAXIMUM_PERMITTED_LEVERAGE, MAXIMUM_PERMITTED_LEVERAGE*SIGN($F288),$F288))</f>
        <v/>
      </c>
      <c r="H288" s="146">
        <f>IF(G288="","",MAX($G288,-ABS(MAXIMUM_PERMITTED_SHORT_POSITION)))</f>
        <v/>
      </c>
      <c r="I288" s="86">
        <f>IF(C288="","",IF(I287="Triggered","Triggered",IF((C288-C287)/C287*H287&lt;-TRAILING_STOP_LOSS_MAXIMUM_DAILY_LOSS,"Triggered","Inactive")))</f>
        <v/>
      </c>
      <c r="J288" s="146">
        <f>IF(I288="Triggered", 0, H288)</f>
        <v/>
      </c>
    </row>
    <row customHeight="1" ht="15.75" r="289" s="75">
      <c r="A289" s="82">
        <f>IF(J289="","",J289)</f>
        <v/>
      </c>
      <c r="B289" s="80">
        <f>IF('Time Series Inputs'!A289="","",'Time Series Inputs'!A289)</f>
        <v/>
      </c>
      <c r="C289" s="81">
        <f>IF('Time Series Inputs'!B289="","",'Time Series Inputs'!B289)</f>
        <v/>
      </c>
      <c r="D289" s="81">
        <f>IF('Time Series Inputs'!C289="","",'Time Series Inputs'!C289)</f>
        <v/>
      </c>
      <c r="E289" s="146">
        <f>IF('Rule Recommendations'!A289="","",'Rule Recommendations'!A289)</f>
        <v/>
      </c>
      <c r="F289" s="146">
        <f>IF($E289="","",IF(ROW($E289)&lt;=FIRST_PERMITTED_TRADE_DATE,0,'Apply Constraints'!$E289))</f>
        <v/>
      </c>
      <c r="G289" s="146">
        <f>IF(F289="","",IF(ABS($F289)&gt;MAXIMUM_PERMITTED_LEVERAGE, MAXIMUM_PERMITTED_LEVERAGE*SIGN($F289),$F289))</f>
        <v/>
      </c>
      <c r="H289" s="146">
        <f>IF(G289="","",MAX($G289,-ABS(MAXIMUM_PERMITTED_SHORT_POSITION)))</f>
        <v/>
      </c>
      <c r="I289" s="86">
        <f>IF(C289="","",IF(I288="Triggered","Triggered",IF((C289-C288)/C288*H288&lt;-TRAILING_STOP_LOSS_MAXIMUM_DAILY_LOSS,"Triggered","Inactive")))</f>
        <v/>
      </c>
      <c r="J289" s="146">
        <f>IF(I289="Triggered", 0, H289)</f>
        <v/>
      </c>
    </row>
    <row customHeight="1" ht="15.75" r="290" s="75">
      <c r="A290" s="82">
        <f>IF(J290="","",J290)</f>
        <v/>
      </c>
      <c r="B290" s="80">
        <f>IF('Time Series Inputs'!A290="","",'Time Series Inputs'!A290)</f>
        <v/>
      </c>
      <c r="C290" s="81">
        <f>IF('Time Series Inputs'!B290="","",'Time Series Inputs'!B290)</f>
        <v/>
      </c>
      <c r="D290" s="81">
        <f>IF('Time Series Inputs'!C290="","",'Time Series Inputs'!C290)</f>
        <v/>
      </c>
      <c r="E290" s="146">
        <f>IF('Rule Recommendations'!A290="","",'Rule Recommendations'!A290)</f>
        <v/>
      </c>
      <c r="F290" s="146">
        <f>IF($E290="","",IF(ROW($E290)&lt;=FIRST_PERMITTED_TRADE_DATE,0,'Apply Constraints'!$E290))</f>
        <v/>
      </c>
      <c r="G290" s="146">
        <f>IF(F290="","",IF(ABS($F290)&gt;MAXIMUM_PERMITTED_LEVERAGE, MAXIMUM_PERMITTED_LEVERAGE*SIGN($F290),$F290))</f>
        <v/>
      </c>
      <c r="H290" s="146">
        <f>IF(G290="","",MAX($G290,-ABS(MAXIMUM_PERMITTED_SHORT_POSITION)))</f>
        <v/>
      </c>
      <c r="I290" s="86">
        <f>IF(C290="","",IF(I289="Triggered","Triggered",IF((C290-C289)/C289*H289&lt;-TRAILING_STOP_LOSS_MAXIMUM_DAILY_LOSS,"Triggered","Inactive")))</f>
        <v/>
      </c>
      <c r="J290" s="146">
        <f>IF(I290="Triggered", 0, H290)</f>
        <v/>
      </c>
    </row>
    <row customHeight="1" ht="15.75" r="291" s="75">
      <c r="A291" s="82">
        <f>IF(J291="","",J291)</f>
        <v/>
      </c>
      <c r="B291" s="80">
        <f>IF('Time Series Inputs'!A291="","",'Time Series Inputs'!A291)</f>
        <v/>
      </c>
      <c r="C291" s="81">
        <f>IF('Time Series Inputs'!B291="","",'Time Series Inputs'!B291)</f>
        <v/>
      </c>
      <c r="D291" s="81">
        <f>IF('Time Series Inputs'!C291="","",'Time Series Inputs'!C291)</f>
        <v/>
      </c>
      <c r="E291" s="146">
        <f>IF('Rule Recommendations'!A291="","",'Rule Recommendations'!A291)</f>
        <v/>
      </c>
      <c r="F291" s="146">
        <f>IF($E291="","",IF(ROW($E291)&lt;=FIRST_PERMITTED_TRADE_DATE,0,'Apply Constraints'!$E291))</f>
        <v/>
      </c>
      <c r="G291" s="146">
        <f>IF(F291="","",IF(ABS($F291)&gt;MAXIMUM_PERMITTED_LEVERAGE, MAXIMUM_PERMITTED_LEVERAGE*SIGN($F291),$F291))</f>
        <v/>
      </c>
      <c r="H291" s="146">
        <f>IF(G291="","",MAX($G291,-ABS(MAXIMUM_PERMITTED_SHORT_POSITION)))</f>
        <v/>
      </c>
      <c r="I291" s="86">
        <f>IF(C291="","",IF(I290="Triggered","Triggered",IF((C291-C290)/C290*H290&lt;-TRAILING_STOP_LOSS_MAXIMUM_DAILY_LOSS,"Triggered","Inactive")))</f>
        <v/>
      </c>
      <c r="J291" s="146">
        <f>IF(I291="Triggered", 0, H291)</f>
        <v/>
      </c>
    </row>
    <row customHeight="1" ht="15.75" r="292" s="75">
      <c r="A292" s="82">
        <f>IF(J292="","",J292)</f>
        <v/>
      </c>
      <c r="B292" s="80">
        <f>IF('Time Series Inputs'!A292="","",'Time Series Inputs'!A292)</f>
        <v/>
      </c>
      <c r="C292" s="81">
        <f>IF('Time Series Inputs'!B292="","",'Time Series Inputs'!B292)</f>
        <v/>
      </c>
      <c r="D292" s="81">
        <f>IF('Time Series Inputs'!C292="","",'Time Series Inputs'!C292)</f>
        <v/>
      </c>
      <c r="E292" s="146">
        <f>IF('Rule Recommendations'!A292="","",'Rule Recommendations'!A292)</f>
        <v/>
      </c>
      <c r="F292" s="146">
        <f>IF($E292="","",IF(ROW($E292)&lt;=FIRST_PERMITTED_TRADE_DATE,0,'Apply Constraints'!$E292))</f>
        <v/>
      </c>
      <c r="G292" s="146">
        <f>IF(F292="","",IF(ABS($F292)&gt;MAXIMUM_PERMITTED_LEVERAGE, MAXIMUM_PERMITTED_LEVERAGE*SIGN($F292),$F292))</f>
        <v/>
      </c>
      <c r="H292" s="146">
        <f>IF(G292="","",MAX($G292,-ABS(MAXIMUM_PERMITTED_SHORT_POSITION)))</f>
        <v/>
      </c>
      <c r="I292" s="86">
        <f>IF(C292="","",IF(I291="Triggered","Triggered",IF((C292-C291)/C291*H291&lt;-TRAILING_STOP_LOSS_MAXIMUM_DAILY_LOSS,"Triggered","Inactive")))</f>
        <v/>
      </c>
      <c r="J292" s="146">
        <f>IF(I292="Triggered", 0, H292)</f>
        <v/>
      </c>
    </row>
    <row customHeight="1" ht="15.75" r="293" s="75">
      <c r="A293" s="82">
        <f>IF(J293="","",J293)</f>
        <v/>
      </c>
      <c r="B293" s="80">
        <f>IF('Time Series Inputs'!A293="","",'Time Series Inputs'!A293)</f>
        <v/>
      </c>
      <c r="C293" s="81">
        <f>IF('Time Series Inputs'!B293="","",'Time Series Inputs'!B293)</f>
        <v/>
      </c>
      <c r="D293" s="81">
        <f>IF('Time Series Inputs'!C293="","",'Time Series Inputs'!C293)</f>
        <v/>
      </c>
      <c r="E293" s="146">
        <f>IF('Rule Recommendations'!A293="","",'Rule Recommendations'!A293)</f>
        <v/>
      </c>
      <c r="F293" s="146">
        <f>IF($E293="","",IF(ROW($E293)&lt;=FIRST_PERMITTED_TRADE_DATE,0,'Apply Constraints'!$E293))</f>
        <v/>
      </c>
      <c r="G293" s="146">
        <f>IF(F293="","",IF(ABS($F293)&gt;MAXIMUM_PERMITTED_LEVERAGE, MAXIMUM_PERMITTED_LEVERAGE*SIGN($F293),$F293))</f>
        <v/>
      </c>
      <c r="H293" s="146">
        <f>IF(G293="","",MAX($G293,-ABS(MAXIMUM_PERMITTED_SHORT_POSITION)))</f>
        <v/>
      </c>
      <c r="I293" s="86">
        <f>IF(C293="","",IF(I292="Triggered","Triggered",IF((C293-C292)/C292*H292&lt;-TRAILING_STOP_LOSS_MAXIMUM_DAILY_LOSS,"Triggered","Inactive")))</f>
        <v/>
      </c>
      <c r="J293" s="146">
        <f>IF(I293="Triggered", 0, H293)</f>
        <v/>
      </c>
    </row>
    <row customHeight="1" ht="15.75" r="294" s="75">
      <c r="A294" s="82">
        <f>IF(J294="","",J294)</f>
        <v/>
      </c>
      <c r="B294" s="80">
        <f>IF('Time Series Inputs'!A294="","",'Time Series Inputs'!A294)</f>
        <v/>
      </c>
      <c r="C294" s="81">
        <f>IF('Time Series Inputs'!B294="","",'Time Series Inputs'!B294)</f>
        <v/>
      </c>
      <c r="D294" s="81">
        <f>IF('Time Series Inputs'!C294="","",'Time Series Inputs'!C294)</f>
        <v/>
      </c>
      <c r="E294" s="146">
        <f>IF('Rule Recommendations'!A294="","",'Rule Recommendations'!A294)</f>
        <v/>
      </c>
      <c r="F294" s="146">
        <f>IF($E294="","",IF(ROW($E294)&lt;=FIRST_PERMITTED_TRADE_DATE,0,'Apply Constraints'!$E294))</f>
        <v/>
      </c>
      <c r="G294" s="146">
        <f>IF(F294="","",IF(ABS($F294)&gt;MAXIMUM_PERMITTED_LEVERAGE, MAXIMUM_PERMITTED_LEVERAGE*SIGN($F294),$F294))</f>
        <v/>
      </c>
      <c r="H294" s="146">
        <f>IF(G294="","",MAX($G294,-ABS(MAXIMUM_PERMITTED_SHORT_POSITION)))</f>
        <v/>
      </c>
      <c r="I294" s="86">
        <f>IF(C294="","",IF(I293="Triggered","Triggered",IF((C294-C293)/C293*H293&lt;-TRAILING_STOP_LOSS_MAXIMUM_DAILY_LOSS,"Triggered","Inactive")))</f>
        <v/>
      </c>
      <c r="J294" s="146">
        <f>IF(I294="Triggered", 0, H294)</f>
        <v/>
      </c>
    </row>
    <row customHeight="1" ht="15.75" r="295" s="75">
      <c r="A295" s="82">
        <f>IF(J295="","",J295)</f>
        <v/>
      </c>
      <c r="B295" s="80">
        <f>IF('Time Series Inputs'!A295="","",'Time Series Inputs'!A295)</f>
        <v/>
      </c>
      <c r="C295" s="81">
        <f>IF('Time Series Inputs'!B295="","",'Time Series Inputs'!B295)</f>
        <v/>
      </c>
      <c r="D295" s="81">
        <f>IF('Time Series Inputs'!C295="","",'Time Series Inputs'!C295)</f>
        <v/>
      </c>
      <c r="E295" s="146">
        <f>IF('Rule Recommendations'!A295="","",'Rule Recommendations'!A295)</f>
        <v/>
      </c>
      <c r="F295" s="146">
        <f>IF($E295="","",IF(ROW($E295)&lt;=FIRST_PERMITTED_TRADE_DATE,0,'Apply Constraints'!$E295))</f>
        <v/>
      </c>
      <c r="G295" s="146">
        <f>IF(F295="","",IF(ABS($F295)&gt;MAXIMUM_PERMITTED_LEVERAGE, MAXIMUM_PERMITTED_LEVERAGE*SIGN($F295),$F295))</f>
        <v/>
      </c>
      <c r="H295" s="146">
        <f>IF(G295="","",MAX($G295,-ABS(MAXIMUM_PERMITTED_SHORT_POSITION)))</f>
        <v/>
      </c>
      <c r="I295" s="86">
        <f>IF(C295="","",IF(I294="Triggered","Triggered",IF((C295-C294)/C294*H294&lt;-TRAILING_STOP_LOSS_MAXIMUM_DAILY_LOSS,"Triggered","Inactive")))</f>
        <v/>
      </c>
      <c r="J295" s="146">
        <f>IF(I295="Triggered", 0, H295)</f>
        <v/>
      </c>
    </row>
    <row customHeight="1" ht="15.75" r="296" s="75">
      <c r="A296" s="82">
        <f>IF(J296="","",J296)</f>
        <v/>
      </c>
      <c r="B296" s="80">
        <f>IF('Time Series Inputs'!A296="","",'Time Series Inputs'!A296)</f>
        <v/>
      </c>
      <c r="C296" s="81">
        <f>IF('Time Series Inputs'!B296="","",'Time Series Inputs'!B296)</f>
        <v/>
      </c>
      <c r="D296" s="81">
        <f>IF('Time Series Inputs'!C296="","",'Time Series Inputs'!C296)</f>
        <v/>
      </c>
      <c r="E296" s="146">
        <f>IF('Rule Recommendations'!A296="","",'Rule Recommendations'!A296)</f>
        <v/>
      </c>
      <c r="F296" s="146">
        <f>IF($E296="","",IF(ROW($E296)&lt;=FIRST_PERMITTED_TRADE_DATE,0,'Apply Constraints'!$E296))</f>
        <v/>
      </c>
      <c r="G296" s="146">
        <f>IF(F296="","",IF(ABS($F296)&gt;MAXIMUM_PERMITTED_LEVERAGE, MAXIMUM_PERMITTED_LEVERAGE*SIGN($F296),$F296))</f>
        <v/>
      </c>
      <c r="H296" s="146">
        <f>IF(G296="","",MAX($G296,-ABS(MAXIMUM_PERMITTED_SHORT_POSITION)))</f>
        <v/>
      </c>
      <c r="I296" s="86">
        <f>IF(C296="","",IF(I295="Triggered","Triggered",IF((C296-C295)/C295*H295&lt;-TRAILING_STOP_LOSS_MAXIMUM_DAILY_LOSS,"Triggered","Inactive")))</f>
        <v/>
      </c>
      <c r="J296" s="146">
        <f>IF(I296="Triggered", 0, H296)</f>
        <v/>
      </c>
    </row>
    <row customHeight="1" ht="15.75" r="297" s="75">
      <c r="A297" s="82">
        <f>IF(J297="","",J297)</f>
        <v/>
      </c>
      <c r="B297" s="80">
        <f>IF('Time Series Inputs'!A297="","",'Time Series Inputs'!A297)</f>
        <v/>
      </c>
      <c r="C297" s="81">
        <f>IF('Time Series Inputs'!B297="","",'Time Series Inputs'!B297)</f>
        <v/>
      </c>
      <c r="D297" s="81">
        <f>IF('Time Series Inputs'!C297="","",'Time Series Inputs'!C297)</f>
        <v/>
      </c>
      <c r="E297" s="146">
        <f>IF('Rule Recommendations'!A297="","",'Rule Recommendations'!A297)</f>
        <v/>
      </c>
      <c r="F297" s="146">
        <f>IF($E297="","",IF(ROW($E297)&lt;=FIRST_PERMITTED_TRADE_DATE,0,'Apply Constraints'!$E297))</f>
        <v/>
      </c>
      <c r="G297" s="146">
        <f>IF(F297="","",IF(ABS($F297)&gt;MAXIMUM_PERMITTED_LEVERAGE, MAXIMUM_PERMITTED_LEVERAGE*SIGN($F297),$F297))</f>
        <v/>
      </c>
      <c r="H297" s="146">
        <f>IF(G297="","",MAX($G297,-ABS(MAXIMUM_PERMITTED_SHORT_POSITION)))</f>
        <v/>
      </c>
      <c r="I297" s="86">
        <f>IF(C297="","",IF(I296="Triggered","Triggered",IF((C297-C296)/C296*H296&lt;-TRAILING_STOP_LOSS_MAXIMUM_DAILY_LOSS,"Triggered","Inactive")))</f>
        <v/>
      </c>
      <c r="J297" s="146">
        <f>IF(I297="Triggered", 0, H297)</f>
        <v/>
      </c>
    </row>
    <row customHeight="1" ht="15.75" r="298" s="75">
      <c r="A298" s="82">
        <f>IF(J298="","",J298)</f>
        <v/>
      </c>
      <c r="B298" s="80">
        <f>IF('Time Series Inputs'!A298="","",'Time Series Inputs'!A298)</f>
        <v/>
      </c>
      <c r="C298" s="81">
        <f>IF('Time Series Inputs'!B298="","",'Time Series Inputs'!B298)</f>
        <v/>
      </c>
      <c r="D298" s="81">
        <f>IF('Time Series Inputs'!C298="","",'Time Series Inputs'!C298)</f>
        <v/>
      </c>
      <c r="E298" s="146">
        <f>IF('Rule Recommendations'!A298="","",'Rule Recommendations'!A298)</f>
        <v/>
      </c>
      <c r="F298" s="146">
        <f>IF($E298="","",IF(ROW($E298)&lt;=FIRST_PERMITTED_TRADE_DATE,0,'Apply Constraints'!$E298))</f>
        <v/>
      </c>
      <c r="G298" s="146">
        <f>IF(F298="","",IF(ABS($F298)&gt;MAXIMUM_PERMITTED_LEVERAGE, MAXIMUM_PERMITTED_LEVERAGE*SIGN($F298),$F298))</f>
        <v/>
      </c>
      <c r="H298" s="146">
        <f>IF(G298="","",MAX($G298,-ABS(MAXIMUM_PERMITTED_SHORT_POSITION)))</f>
        <v/>
      </c>
      <c r="I298" s="86">
        <f>IF(C298="","",IF(I297="Triggered","Triggered",IF((C298-C297)/C297*H297&lt;-TRAILING_STOP_LOSS_MAXIMUM_DAILY_LOSS,"Triggered","Inactive")))</f>
        <v/>
      </c>
      <c r="J298" s="146">
        <f>IF(I298="Triggered", 0, H298)</f>
        <v/>
      </c>
    </row>
    <row customHeight="1" ht="15.75" r="299" s="75">
      <c r="A299" s="82">
        <f>IF(J299="","",J299)</f>
        <v/>
      </c>
      <c r="B299" s="80">
        <f>IF('Time Series Inputs'!A299="","",'Time Series Inputs'!A299)</f>
        <v/>
      </c>
      <c r="C299" s="81">
        <f>IF('Time Series Inputs'!B299="","",'Time Series Inputs'!B299)</f>
        <v/>
      </c>
      <c r="D299" s="81">
        <f>IF('Time Series Inputs'!C299="","",'Time Series Inputs'!C299)</f>
        <v/>
      </c>
      <c r="E299" s="146">
        <f>IF('Rule Recommendations'!A299="","",'Rule Recommendations'!A299)</f>
        <v/>
      </c>
      <c r="F299" s="146">
        <f>IF($E299="","",IF(ROW($E299)&lt;=FIRST_PERMITTED_TRADE_DATE,0,'Apply Constraints'!$E299))</f>
        <v/>
      </c>
      <c r="G299" s="146">
        <f>IF(F299="","",IF(ABS($F299)&gt;MAXIMUM_PERMITTED_LEVERAGE, MAXIMUM_PERMITTED_LEVERAGE*SIGN($F299),$F299))</f>
        <v/>
      </c>
      <c r="H299" s="146">
        <f>IF(G299="","",MAX($G299,-ABS(MAXIMUM_PERMITTED_SHORT_POSITION)))</f>
        <v/>
      </c>
      <c r="I299" s="86">
        <f>IF(C299="","",IF(I298="Triggered","Triggered",IF((C299-C298)/C298*H298&lt;-TRAILING_STOP_LOSS_MAXIMUM_DAILY_LOSS,"Triggered","Inactive")))</f>
        <v/>
      </c>
      <c r="J299" s="146">
        <f>IF(I299="Triggered", 0, H299)</f>
        <v/>
      </c>
    </row>
    <row customHeight="1" ht="15.75" r="300" s="75">
      <c r="A300" s="82">
        <f>IF(J300="","",J300)</f>
        <v/>
      </c>
      <c r="B300" s="80">
        <f>IF('Time Series Inputs'!A300="","",'Time Series Inputs'!A300)</f>
        <v/>
      </c>
      <c r="C300" s="81">
        <f>IF('Time Series Inputs'!B300="","",'Time Series Inputs'!B300)</f>
        <v/>
      </c>
      <c r="D300" s="81">
        <f>IF('Time Series Inputs'!C300="","",'Time Series Inputs'!C300)</f>
        <v/>
      </c>
      <c r="E300" s="146">
        <f>IF('Rule Recommendations'!A300="","",'Rule Recommendations'!A300)</f>
        <v/>
      </c>
      <c r="F300" s="146">
        <f>IF($E300="","",IF(ROW($E300)&lt;=FIRST_PERMITTED_TRADE_DATE,0,'Apply Constraints'!$E300))</f>
        <v/>
      </c>
      <c r="G300" s="146">
        <f>IF(F300="","",IF(ABS($F300)&gt;MAXIMUM_PERMITTED_LEVERAGE, MAXIMUM_PERMITTED_LEVERAGE*SIGN($F300),$F300))</f>
        <v/>
      </c>
      <c r="H300" s="146">
        <f>IF(G300="","",MAX($G300,-ABS(MAXIMUM_PERMITTED_SHORT_POSITION)))</f>
        <v/>
      </c>
      <c r="I300" s="86">
        <f>IF(C300="","",IF(I299="Triggered","Triggered",IF((C300-C299)/C299*H299&lt;-TRAILING_STOP_LOSS_MAXIMUM_DAILY_LOSS,"Triggered","Inactive")))</f>
        <v/>
      </c>
      <c r="J300" s="146">
        <f>IF(I300="Triggered", 0, H300)</f>
        <v/>
      </c>
    </row>
    <row customHeight="1" ht="15.75" r="301" s="75">
      <c r="A301" s="82">
        <f>IF(J301="","",J301)</f>
        <v/>
      </c>
      <c r="B301" s="80">
        <f>IF('Time Series Inputs'!A301="","",'Time Series Inputs'!A301)</f>
        <v/>
      </c>
      <c r="C301" s="81">
        <f>IF('Time Series Inputs'!B301="","",'Time Series Inputs'!B301)</f>
        <v/>
      </c>
      <c r="D301" s="81">
        <f>IF('Time Series Inputs'!C301="","",'Time Series Inputs'!C301)</f>
        <v/>
      </c>
      <c r="E301" s="146">
        <f>IF('Rule Recommendations'!A301="","",'Rule Recommendations'!A301)</f>
        <v/>
      </c>
      <c r="F301" s="146">
        <f>IF($E301="","",IF(ROW($E301)&lt;=FIRST_PERMITTED_TRADE_DATE,0,'Apply Constraints'!$E301))</f>
        <v/>
      </c>
      <c r="G301" s="146">
        <f>IF(F301="","",IF(ABS($F301)&gt;MAXIMUM_PERMITTED_LEVERAGE, MAXIMUM_PERMITTED_LEVERAGE*SIGN($F301),$F301))</f>
        <v/>
      </c>
      <c r="H301" s="146">
        <f>IF(G301="","",MAX($G301,-ABS(MAXIMUM_PERMITTED_SHORT_POSITION)))</f>
        <v/>
      </c>
      <c r="I301" s="86">
        <f>IF(C301="","",IF(I300="Triggered","Triggered",IF((C301-C300)/C300*H300&lt;-TRAILING_STOP_LOSS_MAXIMUM_DAILY_LOSS,"Triggered","Inactive")))</f>
        <v/>
      </c>
      <c r="J301" s="146">
        <f>IF(I301="Triggered", 0, H301)</f>
        <v/>
      </c>
    </row>
    <row customHeight="1" ht="15.75" r="302" s="75">
      <c r="A302" s="82">
        <f>IF(J302="","",J302)</f>
        <v/>
      </c>
      <c r="B302" s="80">
        <f>IF('Time Series Inputs'!A302="","",'Time Series Inputs'!A302)</f>
        <v/>
      </c>
      <c r="C302" s="81">
        <f>IF('Time Series Inputs'!B302="","",'Time Series Inputs'!B302)</f>
        <v/>
      </c>
      <c r="D302" s="81">
        <f>IF('Time Series Inputs'!C302="","",'Time Series Inputs'!C302)</f>
        <v/>
      </c>
      <c r="E302" s="146">
        <f>IF('Rule Recommendations'!A302="","",'Rule Recommendations'!A302)</f>
        <v/>
      </c>
      <c r="F302" s="146">
        <f>IF($E302="","",IF(ROW($E302)&lt;=FIRST_PERMITTED_TRADE_DATE,0,'Apply Constraints'!$E302))</f>
        <v/>
      </c>
      <c r="G302" s="146">
        <f>IF(F302="","",IF(ABS($F302)&gt;MAXIMUM_PERMITTED_LEVERAGE, MAXIMUM_PERMITTED_LEVERAGE*SIGN($F302),$F302))</f>
        <v/>
      </c>
      <c r="H302" s="146">
        <f>IF(G302="","",MAX($G302,-ABS(MAXIMUM_PERMITTED_SHORT_POSITION)))</f>
        <v/>
      </c>
      <c r="I302" s="86">
        <f>IF(C302="","",IF(I301="Triggered","Triggered",IF((C302-C301)/C301*H301&lt;-TRAILING_STOP_LOSS_MAXIMUM_DAILY_LOSS,"Triggered","Inactive")))</f>
        <v/>
      </c>
      <c r="J302" s="146">
        <f>IF(I302="Triggered", 0, H302)</f>
        <v/>
      </c>
    </row>
    <row customHeight="1" ht="15.75" r="303" s="75">
      <c r="A303" s="82">
        <f>IF(J303="","",J303)</f>
        <v/>
      </c>
      <c r="B303" s="80">
        <f>IF('Time Series Inputs'!A303="","",'Time Series Inputs'!A303)</f>
        <v/>
      </c>
      <c r="C303" s="81">
        <f>IF('Time Series Inputs'!B303="","",'Time Series Inputs'!B303)</f>
        <v/>
      </c>
      <c r="D303" s="81">
        <f>IF('Time Series Inputs'!C303="","",'Time Series Inputs'!C303)</f>
        <v/>
      </c>
      <c r="E303" s="146">
        <f>IF('Rule Recommendations'!A303="","",'Rule Recommendations'!A303)</f>
        <v/>
      </c>
      <c r="F303" s="146">
        <f>IF($E303="","",IF(ROW($E303)&lt;=FIRST_PERMITTED_TRADE_DATE,0,'Apply Constraints'!$E303))</f>
        <v/>
      </c>
      <c r="G303" s="146">
        <f>IF(F303="","",IF(ABS($F303)&gt;MAXIMUM_PERMITTED_LEVERAGE, MAXIMUM_PERMITTED_LEVERAGE*SIGN($F303),$F303))</f>
        <v/>
      </c>
      <c r="H303" s="146">
        <f>IF(G303="","",MAX($G303,-ABS(MAXIMUM_PERMITTED_SHORT_POSITION)))</f>
        <v/>
      </c>
      <c r="I303" s="86">
        <f>IF(C303="","",IF(I302="Triggered","Triggered",IF((C303-C302)/C302*H302&lt;-TRAILING_STOP_LOSS_MAXIMUM_DAILY_LOSS,"Triggered","Inactive")))</f>
        <v/>
      </c>
      <c r="J303" s="146">
        <f>IF(I303="Triggered", 0, H303)</f>
        <v/>
      </c>
    </row>
    <row customHeight="1" ht="15.75" r="304" s="75">
      <c r="A304" s="82">
        <f>IF(J304="","",J304)</f>
        <v/>
      </c>
      <c r="B304" s="80">
        <f>IF('Time Series Inputs'!A304="","",'Time Series Inputs'!A304)</f>
        <v/>
      </c>
      <c r="C304" s="81">
        <f>IF('Time Series Inputs'!B304="","",'Time Series Inputs'!B304)</f>
        <v/>
      </c>
      <c r="D304" s="81">
        <f>IF('Time Series Inputs'!C304="","",'Time Series Inputs'!C304)</f>
        <v/>
      </c>
      <c r="E304" s="146">
        <f>IF('Rule Recommendations'!A304="","",'Rule Recommendations'!A304)</f>
        <v/>
      </c>
      <c r="F304" s="146">
        <f>IF($E304="","",IF(ROW($E304)&lt;=FIRST_PERMITTED_TRADE_DATE,0,'Apply Constraints'!$E304))</f>
        <v/>
      </c>
      <c r="G304" s="146">
        <f>IF(F304="","",IF(ABS($F304)&gt;MAXIMUM_PERMITTED_LEVERAGE, MAXIMUM_PERMITTED_LEVERAGE*SIGN($F304),$F304))</f>
        <v/>
      </c>
      <c r="H304" s="146">
        <f>IF(G304="","",MAX($G304,-ABS(MAXIMUM_PERMITTED_SHORT_POSITION)))</f>
        <v/>
      </c>
      <c r="I304" s="86">
        <f>IF(C304="","",IF(I303="Triggered","Triggered",IF((C304-C303)/C303*H303&lt;-TRAILING_STOP_LOSS_MAXIMUM_DAILY_LOSS,"Triggered","Inactive")))</f>
        <v/>
      </c>
      <c r="J304" s="146">
        <f>IF(I304="Triggered", 0, H304)</f>
        <v/>
      </c>
    </row>
    <row customHeight="1" ht="15.75" r="305" s="75">
      <c r="A305" s="82">
        <f>IF(J305="","",J305)</f>
        <v/>
      </c>
      <c r="B305" s="80">
        <f>IF('Time Series Inputs'!A305="","",'Time Series Inputs'!A305)</f>
        <v/>
      </c>
      <c r="C305" s="81">
        <f>IF('Time Series Inputs'!B305="","",'Time Series Inputs'!B305)</f>
        <v/>
      </c>
      <c r="D305" s="81">
        <f>IF('Time Series Inputs'!C305="","",'Time Series Inputs'!C305)</f>
        <v/>
      </c>
      <c r="E305" s="146">
        <f>IF('Rule Recommendations'!A305="","",'Rule Recommendations'!A305)</f>
        <v/>
      </c>
      <c r="F305" s="146">
        <f>IF($E305="","",IF(ROW($E305)&lt;=FIRST_PERMITTED_TRADE_DATE,0,'Apply Constraints'!$E305))</f>
        <v/>
      </c>
      <c r="G305" s="146">
        <f>IF(F305="","",IF(ABS($F305)&gt;MAXIMUM_PERMITTED_LEVERAGE, MAXIMUM_PERMITTED_LEVERAGE*SIGN($F305),$F305))</f>
        <v/>
      </c>
      <c r="H305" s="146">
        <f>IF(G305="","",MAX($G305,-ABS(MAXIMUM_PERMITTED_SHORT_POSITION)))</f>
        <v/>
      </c>
      <c r="I305" s="86">
        <f>IF(C305="","",IF(I304="Triggered","Triggered",IF((C305-C304)/C304*H304&lt;-TRAILING_STOP_LOSS_MAXIMUM_DAILY_LOSS,"Triggered","Inactive")))</f>
        <v/>
      </c>
      <c r="J305" s="146">
        <f>IF(I305="Triggered", 0, H305)</f>
        <v/>
      </c>
    </row>
    <row customHeight="1" ht="15.75" r="306" s="75">
      <c r="A306" s="82">
        <f>IF(J306="","",J306)</f>
        <v/>
      </c>
      <c r="B306" s="80">
        <f>IF('Time Series Inputs'!A306="","",'Time Series Inputs'!A306)</f>
        <v/>
      </c>
      <c r="C306" s="81">
        <f>IF('Time Series Inputs'!B306="","",'Time Series Inputs'!B306)</f>
        <v/>
      </c>
      <c r="D306" s="81">
        <f>IF('Time Series Inputs'!C306="","",'Time Series Inputs'!C306)</f>
        <v/>
      </c>
      <c r="E306" s="146">
        <f>IF('Rule Recommendations'!A306="","",'Rule Recommendations'!A306)</f>
        <v/>
      </c>
      <c r="F306" s="146">
        <f>IF($E306="","",IF(ROW($E306)&lt;=FIRST_PERMITTED_TRADE_DATE,0,'Apply Constraints'!$E306))</f>
        <v/>
      </c>
      <c r="G306" s="146">
        <f>IF(F306="","",IF(ABS($F306)&gt;MAXIMUM_PERMITTED_LEVERAGE, MAXIMUM_PERMITTED_LEVERAGE*SIGN($F306),$F306))</f>
        <v/>
      </c>
      <c r="H306" s="146">
        <f>IF(G306="","",MAX($G306,-ABS(MAXIMUM_PERMITTED_SHORT_POSITION)))</f>
        <v/>
      </c>
      <c r="I306" s="86">
        <f>IF(C306="","",IF(I305="Triggered","Triggered",IF((C306-C305)/C305*H305&lt;-TRAILING_STOP_LOSS_MAXIMUM_DAILY_LOSS,"Triggered","Inactive")))</f>
        <v/>
      </c>
      <c r="J306" s="146">
        <f>IF(I306="Triggered", 0, H306)</f>
        <v/>
      </c>
    </row>
    <row customHeight="1" ht="15.75" r="307" s="75">
      <c r="A307" s="82">
        <f>IF(J307="","",J307)</f>
        <v/>
      </c>
      <c r="B307" s="80">
        <f>IF('Time Series Inputs'!A307="","",'Time Series Inputs'!A307)</f>
        <v/>
      </c>
      <c r="C307" s="81">
        <f>IF('Time Series Inputs'!B307="","",'Time Series Inputs'!B307)</f>
        <v/>
      </c>
      <c r="D307" s="81">
        <f>IF('Time Series Inputs'!C307="","",'Time Series Inputs'!C307)</f>
        <v/>
      </c>
      <c r="E307" s="146">
        <f>IF('Rule Recommendations'!A307="","",'Rule Recommendations'!A307)</f>
        <v/>
      </c>
      <c r="F307" s="146">
        <f>IF($E307="","",IF(ROW($E307)&lt;=FIRST_PERMITTED_TRADE_DATE,0,'Apply Constraints'!$E307))</f>
        <v/>
      </c>
      <c r="G307" s="146">
        <f>IF(F307="","",IF(ABS($F307)&gt;MAXIMUM_PERMITTED_LEVERAGE, MAXIMUM_PERMITTED_LEVERAGE*SIGN($F307),$F307))</f>
        <v/>
      </c>
      <c r="H307" s="146">
        <f>IF(G307="","",MAX($G307,-ABS(MAXIMUM_PERMITTED_SHORT_POSITION)))</f>
        <v/>
      </c>
      <c r="I307" s="86">
        <f>IF(C307="","",IF(I306="Triggered","Triggered",IF((C307-C306)/C306*H306&lt;-TRAILING_STOP_LOSS_MAXIMUM_DAILY_LOSS,"Triggered","Inactive")))</f>
        <v/>
      </c>
      <c r="J307" s="146">
        <f>IF(I307="Triggered", 0, H307)</f>
        <v/>
      </c>
    </row>
    <row customHeight="1" ht="15.75" r="308" s="75">
      <c r="A308" s="82">
        <f>IF(J308="","",J308)</f>
        <v/>
      </c>
      <c r="B308" s="80">
        <f>IF('Time Series Inputs'!A308="","",'Time Series Inputs'!A308)</f>
        <v/>
      </c>
      <c r="C308" s="81">
        <f>IF('Time Series Inputs'!B308="","",'Time Series Inputs'!B308)</f>
        <v/>
      </c>
      <c r="D308" s="81">
        <f>IF('Time Series Inputs'!C308="","",'Time Series Inputs'!C308)</f>
        <v/>
      </c>
      <c r="E308" s="146">
        <f>IF('Rule Recommendations'!A308="","",'Rule Recommendations'!A308)</f>
        <v/>
      </c>
      <c r="F308" s="146">
        <f>IF($E308="","",IF(ROW($E308)&lt;=FIRST_PERMITTED_TRADE_DATE,0,'Apply Constraints'!$E308))</f>
        <v/>
      </c>
      <c r="G308" s="146">
        <f>IF(F308="","",IF(ABS($F308)&gt;MAXIMUM_PERMITTED_LEVERAGE, MAXIMUM_PERMITTED_LEVERAGE*SIGN($F308),$F308))</f>
        <v/>
      </c>
      <c r="H308" s="146">
        <f>IF(G308="","",MAX($G308,-ABS(MAXIMUM_PERMITTED_SHORT_POSITION)))</f>
        <v/>
      </c>
      <c r="I308" s="86">
        <f>IF(C308="","",IF(I307="Triggered","Triggered",IF((C308-C307)/C307*H307&lt;-TRAILING_STOP_LOSS_MAXIMUM_DAILY_LOSS,"Triggered","Inactive")))</f>
        <v/>
      </c>
      <c r="J308" s="146">
        <f>IF(I308="Triggered", 0, H308)</f>
        <v/>
      </c>
    </row>
    <row customHeight="1" ht="15.75" r="309" s="75">
      <c r="A309" s="82">
        <f>IF(J309="","",J309)</f>
        <v/>
      </c>
      <c r="B309" s="80">
        <f>IF('Time Series Inputs'!A309="","",'Time Series Inputs'!A309)</f>
        <v/>
      </c>
      <c r="C309" s="81">
        <f>IF('Time Series Inputs'!B309="","",'Time Series Inputs'!B309)</f>
        <v/>
      </c>
      <c r="D309" s="81">
        <f>IF('Time Series Inputs'!C309="","",'Time Series Inputs'!C309)</f>
        <v/>
      </c>
      <c r="E309" s="146">
        <f>IF('Rule Recommendations'!A309="","",'Rule Recommendations'!A309)</f>
        <v/>
      </c>
      <c r="F309" s="146">
        <f>IF($E309="","",IF(ROW($E309)&lt;=FIRST_PERMITTED_TRADE_DATE,0,'Apply Constraints'!$E309))</f>
        <v/>
      </c>
      <c r="G309" s="146">
        <f>IF(F309="","",IF(ABS($F309)&gt;MAXIMUM_PERMITTED_LEVERAGE, MAXIMUM_PERMITTED_LEVERAGE*SIGN($F309),$F309))</f>
        <v/>
      </c>
      <c r="H309" s="146">
        <f>IF(G309="","",MAX($G309,-ABS(MAXIMUM_PERMITTED_SHORT_POSITION)))</f>
        <v/>
      </c>
      <c r="I309" s="86">
        <f>IF(C309="","",IF(I308="Triggered","Triggered",IF((C309-C308)/C308*H308&lt;-TRAILING_STOP_LOSS_MAXIMUM_DAILY_LOSS,"Triggered","Inactive")))</f>
        <v/>
      </c>
      <c r="J309" s="146">
        <f>IF(I309="Triggered", 0, H309)</f>
        <v/>
      </c>
    </row>
    <row customHeight="1" ht="15.75" r="310" s="75">
      <c r="A310" s="82">
        <f>IF(J310="","",J310)</f>
        <v/>
      </c>
      <c r="B310" s="80">
        <f>IF('Time Series Inputs'!A310="","",'Time Series Inputs'!A310)</f>
        <v/>
      </c>
      <c r="C310" s="81">
        <f>IF('Time Series Inputs'!B310="","",'Time Series Inputs'!B310)</f>
        <v/>
      </c>
      <c r="D310" s="81">
        <f>IF('Time Series Inputs'!C310="","",'Time Series Inputs'!C310)</f>
        <v/>
      </c>
      <c r="E310" s="146">
        <f>IF('Rule Recommendations'!A310="","",'Rule Recommendations'!A310)</f>
        <v/>
      </c>
      <c r="F310" s="146">
        <f>IF($E310="","",IF(ROW($E310)&lt;=FIRST_PERMITTED_TRADE_DATE,0,'Apply Constraints'!$E310))</f>
        <v/>
      </c>
      <c r="G310" s="146">
        <f>IF(F310="","",IF(ABS($F310)&gt;MAXIMUM_PERMITTED_LEVERAGE, MAXIMUM_PERMITTED_LEVERAGE*SIGN($F310),$F310))</f>
        <v/>
      </c>
      <c r="H310" s="146">
        <f>IF(G310="","",MAX($G310,-ABS(MAXIMUM_PERMITTED_SHORT_POSITION)))</f>
        <v/>
      </c>
      <c r="I310" s="86">
        <f>IF(C310="","",IF(I309="Triggered","Triggered",IF((C310-C309)/C309*H309&lt;-TRAILING_STOP_LOSS_MAXIMUM_DAILY_LOSS,"Triggered","Inactive")))</f>
        <v/>
      </c>
      <c r="J310" s="146">
        <f>IF(I310="Triggered", 0, H310)</f>
        <v/>
      </c>
    </row>
    <row customHeight="1" ht="15.75" r="311" s="75">
      <c r="A311" s="82">
        <f>IF(J311="","",J311)</f>
        <v/>
      </c>
      <c r="B311" s="80">
        <f>IF('Time Series Inputs'!A311="","",'Time Series Inputs'!A311)</f>
        <v/>
      </c>
      <c r="C311" s="81">
        <f>IF('Time Series Inputs'!B311="","",'Time Series Inputs'!B311)</f>
        <v/>
      </c>
      <c r="D311" s="81">
        <f>IF('Time Series Inputs'!C311="","",'Time Series Inputs'!C311)</f>
        <v/>
      </c>
      <c r="E311" s="146">
        <f>IF('Rule Recommendations'!A311="","",'Rule Recommendations'!A311)</f>
        <v/>
      </c>
      <c r="F311" s="146">
        <f>IF($E311="","",IF(ROW($E311)&lt;=FIRST_PERMITTED_TRADE_DATE,0,'Apply Constraints'!$E311))</f>
        <v/>
      </c>
      <c r="G311" s="146">
        <f>IF(F311="","",IF(ABS($F311)&gt;MAXIMUM_PERMITTED_LEVERAGE, MAXIMUM_PERMITTED_LEVERAGE*SIGN($F311),$F311))</f>
        <v/>
      </c>
      <c r="H311" s="146">
        <f>IF(G311="","",MAX($G311,-ABS(MAXIMUM_PERMITTED_SHORT_POSITION)))</f>
        <v/>
      </c>
      <c r="I311" s="86">
        <f>IF(C311="","",IF(I310="Triggered","Triggered",IF((C311-C310)/C310*H310&lt;-TRAILING_STOP_LOSS_MAXIMUM_DAILY_LOSS,"Triggered","Inactive")))</f>
        <v/>
      </c>
      <c r="J311" s="146">
        <f>IF(I311="Triggered", 0, H311)</f>
        <v/>
      </c>
    </row>
    <row customHeight="1" ht="15.75" r="312" s="75">
      <c r="A312" s="82">
        <f>IF(J312="","",J312)</f>
        <v/>
      </c>
      <c r="B312" s="80">
        <f>IF('Time Series Inputs'!A312="","",'Time Series Inputs'!A312)</f>
        <v/>
      </c>
      <c r="C312" s="81">
        <f>IF('Time Series Inputs'!B312="","",'Time Series Inputs'!B312)</f>
        <v/>
      </c>
      <c r="D312" s="81">
        <f>IF('Time Series Inputs'!C312="","",'Time Series Inputs'!C312)</f>
        <v/>
      </c>
      <c r="E312" s="146">
        <f>IF('Rule Recommendations'!A312="","",'Rule Recommendations'!A312)</f>
        <v/>
      </c>
      <c r="F312" s="146">
        <f>IF($E312="","",IF(ROW($E312)&lt;=FIRST_PERMITTED_TRADE_DATE,0,'Apply Constraints'!$E312))</f>
        <v/>
      </c>
      <c r="G312" s="146">
        <f>IF(F312="","",IF(ABS($F312)&gt;MAXIMUM_PERMITTED_LEVERAGE, MAXIMUM_PERMITTED_LEVERAGE*SIGN($F312),$F312))</f>
        <v/>
      </c>
      <c r="H312" s="146">
        <f>IF(G312="","",MAX($G312,-ABS(MAXIMUM_PERMITTED_SHORT_POSITION)))</f>
        <v/>
      </c>
      <c r="I312" s="86">
        <f>IF(C312="","",IF(I311="Triggered","Triggered",IF((C312-C311)/C311*H311&lt;-TRAILING_STOP_LOSS_MAXIMUM_DAILY_LOSS,"Triggered","Inactive")))</f>
        <v/>
      </c>
      <c r="J312" s="146">
        <f>IF(I312="Triggered", 0, H312)</f>
        <v/>
      </c>
    </row>
    <row customHeight="1" ht="15.75" r="313" s="75">
      <c r="A313" s="82">
        <f>IF(J313="","",J313)</f>
        <v/>
      </c>
      <c r="B313" s="80">
        <f>IF('Time Series Inputs'!A313="","",'Time Series Inputs'!A313)</f>
        <v/>
      </c>
      <c r="C313" s="81">
        <f>IF('Time Series Inputs'!B313="","",'Time Series Inputs'!B313)</f>
        <v/>
      </c>
      <c r="D313" s="81">
        <f>IF('Time Series Inputs'!C313="","",'Time Series Inputs'!C313)</f>
        <v/>
      </c>
      <c r="E313" s="146">
        <f>IF('Rule Recommendations'!A313="","",'Rule Recommendations'!A313)</f>
        <v/>
      </c>
      <c r="F313" s="146">
        <f>IF($E313="","",IF(ROW($E313)&lt;=FIRST_PERMITTED_TRADE_DATE,0,'Apply Constraints'!$E313))</f>
        <v/>
      </c>
      <c r="G313" s="146">
        <f>IF(F313="","",IF(ABS($F313)&gt;MAXIMUM_PERMITTED_LEVERAGE, MAXIMUM_PERMITTED_LEVERAGE*SIGN($F313),$F313))</f>
        <v/>
      </c>
      <c r="H313" s="146">
        <f>IF(G313="","",MAX($G313,-ABS(MAXIMUM_PERMITTED_SHORT_POSITION)))</f>
        <v/>
      </c>
      <c r="I313" s="86">
        <f>IF(C313="","",IF(I312="Triggered","Triggered",IF((C313-C312)/C312*H312&lt;-TRAILING_STOP_LOSS_MAXIMUM_DAILY_LOSS,"Triggered","Inactive")))</f>
        <v/>
      </c>
      <c r="J313" s="146">
        <f>IF(I313="Triggered", 0, H313)</f>
        <v/>
      </c>
    </row>
    <row customHeight="1" ht="15.75" r="314" s="75">
      <c r="A314" s="82">
        <f>IF(J314="","",J314)</f>
        <v/>
      </c>
      <c r="B314" s="80">
        <f>IF('Time Series Inputs'!A314="","",'Time Series Inputs'!A314)</f>
        <v/>
      </c>
      <c r="C314" s="81">
        <f>IF('Time Series Inputs'!B314="","",'Time Series Inputs'!B314)</f>
        <v/>
      </c>
      <c r="D314" s="81">
        <f>IF('Time Series Inputs'!C314="","",'Time Series Inputs'!C314)</f>
        <v/>
      </c>
      <c r="E314" s="146">
        <f>IF('Rule Recommendations'!A314="","",'Rule Recommendations'!A314)</f>
        <v/>
      </c>
      <c r="F314" s="146">
        <f>IF($E314="","",IF(ROW($E314)&lt;=FIRST_PERMITTED_TRADE_DATE,0,'Apply Constraints'!$E314))</f>
        <v/>
      </c>
      <c r="G314" s="146">
        <f>IF(F314="","",IF(ABS($F314)&gt;MAXIMUM_PERMITTED_LEVERAGE, MAXIMUM_PERMITTED_LEVERAGE*SIGN($F314),$F314))</f>
        <v/>
      </c>
      <c r="H314" s="146">
        <f>IF(G314="","",MAX($G314,-ABS(MAXIMUM_PERMITTED_SHORT_POSITION)))</f>
        <v/>
      </c>
      <c r="I314" s="86">
        <f>IF(C314="","",IF(I313="Triggered","Triggered",IF((C314-C313)/C313*H313&lt;-TRAILING_STOP_LOSS_MAXIMUM_DAILY_LOSS,"Triggered","Inactive")))</f>
        <v/>
      </c>
      <c r="J314" s="146">
        <f>IF(I314="Triggered", 0, H314)</f>
        <v/>
      </c>
    </row>
    <row customHeight="1" ht="15.75" r="315" s="75">
      <c r="A315" s="82">
        <f>IF(J315="","",J315)</f>
        <v/>
      </c>
      <c r="B315" s="80">
        <f>IF('Time Series Inputs'!A315="","",'Time Series Inputs'!A315)</f>
        <v/>
      </c>
      <c r="C315" s="81">
        <f>IF('Time Series Inputs'!B315="","",'Time Series Inputs'!B315)</f>
        <v/>
      </c>
      <c r="D315" s="81">
        <f>IF('Time Series Inputs'!C315="","",'Time Series Inputs'!C315)</f>
        <v/>
      </c>
      <c r="E315" s="146">
        <f>IF('Rule Recommendations'!A315="","",'Rule Recommendations'!A315)</f>
        <v/>
      </c>
      <c r="F315" s="146">
        <f>IF($E315="","",IF(ROW($E315)&lt;=FIRST_PERMITTED_TRADE_DATE,0,'Apply Constraints'!$E315))</f>
        <v/>
      </c>
      <c r="G315" s="146">
        <f>IF(F315="","",IF(ABS($F315)&gt;MAXIMUM_PERMITTED_LEVERAGE, MAXIMUM_PERMITTED_LEVERAGE*SIGN($F315),$F315))</f>
        <v/>
      </c>
      <c r="H315" s="146">
        <f>IF(G315="","",MAX($G315,-ABS(MAXIMUM_PERMITTED_SHORT_POSITION)))</f>
        <v/>
      </c>
      <c r="I315" s="86">
        <f>IF(C315="","",IF(I314="Triggered","Triggered",IF((C315-C314)/C314*H314&lt;-TRAILING_STOP_LOSS_MAXIMUM_DAILY_LOSS,"Triggered","Inactive")))</f>
        <v/>
      </c>
      <c r="J315" s="146">
        <f>IF(I315="Triggered", 0, H315)</f>
        <v/>
      </c>
    </row>
    <row customHeight="1" ht="15.75" r="316" s="75">
      <c r="A316" s="82">
        <f>IF(J316="","",J316)</f>
        <v/>
      </c>
      <c r="B316" s="80">
        <f>IF('Time Series Inputs'!A316="","",'Time Series Inputs'!A316)</f>
        <v/>
      </c>
      <c r="C316" s="81">
        <f>IF('Time Series Inputs'!B316="","",'Time Series Inputs'!B316)</f>
        <v/>
      </c>
      <c r="D316" s="81">
        <f>IF('Time Series Inputs'!C316="","",'Time Series Inputs'!C316)</f>
        <v/>
      </c>
      <c r="E316" s="146">
        <f>IF('Rule Recommendations'!A316="","",'Rule Recommendations'!A316)</f>
        <v/>
      </c>
      <c r="F316" s="146">
        <f>IF($E316="","",IF(ROW($E316)&lt;=FIRST_PERMITTED_TRADE_DATE,0,'Apply Constraints'!$E316))</f>
        <v/>
      </c>
      <c r="G316" s="146">
        <f>IF(F316="","",IF(ABS($F316)&gt;MAXIMUM_PERMITTED_LEVERAGE, MAXIMUM_PERMITTED_LEVERAGE*SIGN($F316),$F316))</f>
        <v/>
      </c>
      <c r="H316" s="146">
        <f>IF(G316="","",MAX($G316,-ABS(MAXIMUM_PERMITTED_SHORT_POSITION)))</f>
        <v/>
      </c>
      <c r="I316" s="86">
        <f>IF(C316="","",IF(I315="Triggered","Triggered",IF((C316-C315)/C315*H315&lt;-TRAILING_STOP_LOSS_MAXIMUM_DAILY_LOSS,"Triggered","Inactive")))</f>
        <v/>
      </c>
      <c r="J316" s="146">
        <f>IF(I316="Triggered", 0, H316)</f>
        <v/>
      </c>
    </row>
    <row customHeight="1" ht="15.75" r="317" s="75">
      <c r="A317" s="82">
        <f>IF(J317="","",J317)</f>
        <v/>
      </c>
      <c r="B317" s="80">
        <f>IF('Time Series Inputs'!A317="","",'Time Series Inputs'!A317)</f>
        <v/>
      </c>
      <c r="C317" s="81">
        <f>IF('Time Series Inputs'!B317="","",'Time Series Inputs'!B317)</f>
        <v/>
      </c>
      <c r="D317" s="81">
        <f>IF('Time Series Inputs'!C317="","",'Time Series Inputs'!C317)</f>
        <v/>
      </c>
      <c r="E317" s="146">
        <f>IF('Rule Recommendations'!A317="","",'Rule Recommendations'!A317)</f>
        <v/>
      </c>
      <c r="F317" s="146">
        <f>IF($E317="","",IF(ROW($E317)&lt;=FIRST_PERMITTED_TRADE_DATE,0,'Apply Constraints'!$E317))</f>
        <v/>
      </c>
      <c r="G317" s="146">
        <f>IF(F317="","",IF(ABS($F317)&gt;MAXIMUM_PERMITTED_LEVERAGE, MAXIMUM_PERMITTED_LEVERAGE*SIGN($F317),$F317))</f>
        <v/>
      </c>
      <c r="H317" s="146">
        <f>IF(G317="","",MAX($G317,-ABS(MAXIMUM_PERMITTED_SHORT_POSITION)))</f>
        <v/>
      </c>
      <c r="I317" s="86">
        <f>IF(C317="","",IF(I316="Triggered","Triggered",IF((C317-C316)/C316*H316&lt;-TRAILING_STOP_LOSS_MAXIMUM_DAILY_LOSS,"Triggered","Inactive")))</f>
        <v/>
      </c>
      <c r="J317" s="146">
        <f>IF(I317="Triggered", 0, H317)</f>
        <v/>
      </c>
    </row>
    <row customHeight="1" ht="15.75" r="318" s="75">
      <c r="A318" s="82">
        <f>IF(J318="","",J318)</f>
        <v/>
      </c>
      <c r="B318" s="80">
        <f>IF('Time Series Inputs'!A318="","",'Time Series Inputs'!A318)</f>
        <v/>
      </c>
      <c r="C318" s="81">
        <f>IF('Time Series Inputs'!B318="","",'Time Series Inputs'!B318)</f>
        <v/>
      </c>
      <c r="D318" s="81">
        <f>IF('Time Series Inputs'!C318="","",'Time Series Inputs'!C318)</f>
        <v/>
      </c>
      <c r="E318" s="146">
        <f>IF('Rule Recommendations'!A318="","",'Rule Recommendations'!A318)</f>
        <v/>
      </c>
      <c r="F318" s="146">
        <f>IF($E318="","",IF(ROW($E318)&lt;=FIRST_PERMITTED_TRADE_DATE,0,'Apply Constraints'!$E318))</f>
        <v/>
      </c>
      <c r="G318" s="146">
        <f>IF(F318="","",IF(ABS($F318)&gt;MAXIMUM_PERMITTED_LEVERAGE, MAXIMUM_PERMITTED_LEVERAGE*SIGN($F318),$F318))</f>
        <v/>
      </c>
      <c r="H318" s="146">
        <f>IF(G318="","",MAX($G318,-ABS(MAXIMUM_PERMITTED_SHORT_POSITION)))</f>
        <v/>
      </c>
      <c r="I318" s="86">
        <f>IF(C318="","",IF(I317="Triggered","Triggered",IF((C318-C317)/C317*H317&lt;-TRAILING_STOP_LOSS_MAXIMUM_DAILY_LOSS,"Triggered","Inactive")))</f>
        <v/>
      </c>
      <c r="J318" s="146">
        <f>IF(I318="Triggered", 0, H318)</f>
        <v/>
      </c>
    </row>
    <row customHeight="1" ht="15.75" r="319" s="75">
      <c r="A319" s="82">
        <f>IF(J319="","",J319)</f>
        <v/>
      </c>
      <c r="B319" s="80">
        <f>IF('Time Series Inputs'!A319="","",'Time Series Inputs'!A319)</f>
        <v/>
      </c>
      <c r="C319" s="81">
        <f>IF('Time Series Inputs'!B319="","",'Time Series Inputs'!B319)</f>
        <v/>
      </c>
      <c r="D319" s="81">
        <f>IF('Time Series Inputs'!C319="","",'Time Series Inputs'!C319)</f>
        <v/>
      </c>
      <c r="E319" s="146">
        <f>IF('Rule Recommendations'!A319="","",'Rule Recommendations'!A319)</f>
        <v/>
      </c>
      <c r="F319" s="146">
        <f>IF($E319="","",IF(ROW($E319)&lt;=FIRST_PERMITTED_TRADE_DATE,0,'Apply Constraints'!$E319))</f>
        <v/>
      </c>
      <c r="G319" s="146">
        <f>IF(F319="","",IF(ABS($F319)&gt;MAXIMUM_PERMITTED_LEVERAGE, MAXIMUM_PERMITTED_LEVERAGE*SIGN($F319),$F319))</f>
        <v/>
      </c>
      <c r="H319" s="146">
        <f>IF(G319="","",MAX($G319,-ABS(MAXIMUM_PERMITTED_SHORT_POSITION)))</f>
        <v/>
      </c>
      <c r="I319" s="86">
        <f>IF(C319="","",IF(I318="Triggered","Triggered",IF((C319-C318)/C318*H318&lt;-TRAILING_STOP_LOSS_MAXIMUM_DAILY_LOSS,"Triggered","Inactive")))</f>
        <v/>
      </c>
      <c r="J319" s="146">
        <f>IF(I319="Triggered", 0, H319)</f>
        <v/>
      </c>
    </row>
    <row customHeight="1" ht="15.75" r="320" s="75">
      <c r="A320" s="82">
        <f>IF(J320="","",J320)</f>
        <v/>
      </c>
      <c r="B320" s="80">
        <f>IF('Time Series Inputs'!A320="","",'Time Series Inputs'!A320)</f>
        <v/>
      </c>
      <c r="C320" s="81">
        <f>IF('Time Series Inputs'!B320="","",'Time Series Inputs'!B320)</f>
        <v/>
      </c>
      <c r="D320" s="81">
        <f>IF('Time Series Inputs'!C320="","",'Time Series Inputs'!C320)</f>
        <v/>
      </c>
      <c r="E320" s="146">
        <f>IF('Rule Recommendations'!A320="","",'Rule Recommendations'!A320)</f>
        <v/>
      </c>
      <c r="F320" s="146">
        <f>IF($E320="","",IF(ROW($E320)&lt;=FIRST_PERMITTED_TRADE_DATE,0,'Apply Constraints'!$E320))</f>
        <v/>
      </c>
      <c r="G320" s="146">
        <f>IF(F320="","",IF(ABS($F320)&gt;MAXIMUM_PERMITTED_LEVERAGE, MAXIMUM_PERMITTED_LEVERAGE*SIGN($F320),$F320))</f>
        <v/>
      </c>
      <c r="H320" s="146">
        <f>IF(G320="","",MAX($G320,-ABS(MAXIMUM_PERMITTED_SHORT_POSITION)))</f>
        <v/>
      </c>
      <c r="I320" s="86">
        <f>IF(C320="","",IF(I319="Triggered","Triggered",IF((C320-C319)/C319*H319&lt;-TRAILING_STOP_LOSS_MAXIMUM_DAILY_LOSS,"Triggered","Inactive")))</f>
        <v/>
      </c>
      <c r="J320" s="146">
        <f>IF(I320="Triggered", 0, H320)</f>
        <v/>
      </c>
    </row>
    <row customHeight="1" ht="15.75" r="321" s="75">
      <c r="A321" s="82">
        <f>IF(J321="","",J321)</f>
        <v/>
      </c>
      <c r="B321" s="80">
        <f>IF('Time Series Inputs'!A321="","",'Time Series Inputs'!A321)</f>
        <v/>
      </c>
      <c r="C321" s="81">
        <f>IF('Time Series Inputs'!B321="","",'Time Series Inputs'!B321)</f>
        <v/>
      </c>
      <c r="D321" s="81">
        <f>IF('Time Series Inputs'!C321="","",'Time Series Inputs'!C321)</f>
        <v/>
      </c>
      <c r="E321" s="146">
        <f>IF('Rule Recommendations'!A321="","",'Rule Recommendations'!A321)</f>
        <v/>
      </c>
      <c r="F321" s="146">
        <f>IF($E321="","",IF(ROW($E321)&lt;=FIRST_PERMITTED_TRADE_DATE,0,'Apply Constraints'!$E321))</f>
        <v/>
      </c>
      <c r="G321" s="146">
        <f>IF(F321="","",IF(ABS($F321)&gt;MAXIMUM_PERMITTED_LEVERAGE, MAXIMUM_PERMITTED_LEVERAGE*SIGN($F321),$F321))</f>
        <v/>
      </c>
      <c r="H321" s="146">
        <f>IF(G321="","",MAX($G321,-ABS(MAXIMUM_PERMITTED_SHORT_POSITION)))</f>
        <v/>
      </c>
      <c r="I321" s="86">
        <f>IF(C321="","",IF(I320="Triggered","Triggered",IF((C321-C320)/C320*H320&lt;-TRAILING_STOP_LOSS_MAXIMUM_DAILY_LOSS,"Triggered","Inactive")))</f>
        <v/>
      </c>
      <c r="J321" s="146">
        <f>IF(I321="Triggered", 0, H321)</f>
        <v/>
      </c>
    </row>
    <row customHeight="1" ht="15.75" r="322" s="75">
      <c r="A322" s="82">
        <f>IF(J322="","",J322)</f>
        <v/>
      </c>
      <c r="B322" s="80">
        <f>IF('Time Series Inputs'!A322="","",'Time Series Inputs'!A322)</f>
        <v/>
      </c>
      <c r="C322" s="81">
        <f>IF('Time Series Inputs'!B322="","",'Time Series Inputs'!B322)</f>
        <v/>
      </c>
      <c r="D322" s="81">
        <f>IF('Time Series Inputs'!C322="","",'Time Series Inputs'!C322)</f>
        <v/>
      </c>
      <c r="E322" s="146">
        <f>IF('Rule Recommendations'!A322="","",'Rule Recommendations'!A322)</f>
        <v/>
      </c>
      <c r="F322" s="146">
        <f>IF($E322="","",IF(ROW($E322)&lt;=FIRST_PERMITTED_TRADE_DATE,0,'Apply Constraints'!$E322))</f>
        <v/>
      </c>
      <c r="G322" s="146">
        <f>IF(F322="","",IF(ABS($F322)&gt;MAXIMUM_PERMITTED_LEVERAGE, MAXIMUM_PERMITTED_LEVERAGE*SIGN($F322),$F322))</f>
        <v/>
      </c>
      <c r="H322" s="146">
        <f>IF(G322="","",MAX($G322,-ABS(MAXIMUM_PERMITTED_SHORT_POSITION)))</f>
        <v/>
      </c>
      <c r="I322" s="86">
        <f>IF(C322="","",IF(I321="Triggered","Triggered",IF((C322-C321)/C321*H321&lt;-TRAILING_STOP_LOSS_MAXIMUM_DAILY_LOSS,"Triggered","Inactive")))</f>
        <v/>
      </c>
      <c r="J322" s="146">
        <f>IF(I322="Triggered", 0, H322)</f>
        <v/>
      </c>
    </row>
    <row customHeight="1" ht="15.75" r="323" s="75">
      <c r="A323" s="82">
        <f>IF(J323="","",J323)</f>
        <v/>
      </c>
      <c r="B323" s="80">
        <f>IF('Time Series Inputs'!A323="","",'Time Series Inputs'!A323)</f>
        <v/>
      </c>
      <c r="C323" s="81">
        <f>IF('Time Series Inputs'!B323="","",'Time Series Inputs'!B323)</f>
        <v/>
      </c>
      <c r="D323" s="81">
        <f>IF('Time Series Inputs'!C323="","",'Time Series Inputs'!C323)</f>
        <v/>
      </c>
      <c r="E323" s="146">
        <f>IF('Rule Recommendations'!A323="","",'Rule Recommendations'!A323)</f>
        <v/>
      </c>
      <c r="F323" s="146">
        <f>IF($E323="","",IF(ROW($E323)&lt;=FIRST_PERMITTED_TRADE_DATE,0,'Apply Constraints'!$E323))</f>
        <v/>
      </c>
      <c r="G323" s="146">
        <f>IF(F323="","",IF(ABS($F323)&gt;MAXIMUM_PERMITTED_LEVERAGE, MAXIMUM_PERMITTED_LEVERAGE*SIGN($F323),$F323))</f>
        <v/>
      </c>
      <c r="H323" s="146">
        <f>IF(G323="","",MAX($G323,-ABS(MAXIMUM_PERMITTED_SHORT_POSITION)))</f>
        <v/>
      </c>
      <c r="I323" s="86">
        <f>IF(C323="","",IF(I322="Triggered","Triggered",IF((C323-C322)/C322*H322&lt;-TRAILING_STOP_LOSS_MAXIMUM_DAILY_LOSS,"Triggered","Inactive")))</f>
        <v/>
      </c>
      <c r="J323" s="146">
        <f>IF(I323="Triggered", 0, H323)</f>
        <v/>
      </c>
    </row>
    <row customHeight="1" ht="15.75" r="324" s="75">
      <c r="A324" s="82">
        <f>IF(J324="","",J324)</f>
        <v/>
      </c>
      <c r="B324" s="80">
        <f>IF('Time Series Inputs'!A324="","",'Time Series Inputs'!A324)</f>
        <v/>
      </c>
      <c r="C324" s="81">
        <f>IF('Time Series Inputs'!B324="","",'Time Series Inputs'!B324)</f>
        <v/>
      </c>
      <c r="D324" s="81">
        <f>IF('Time Series Inputs'!C324="","",'Time Series Inputs'!C324)</f>
        <v/>
      </c>
      <c r="E324" s="146">
        <f>IF('Rule Recommendations'!A324="","",'Rule Recommendations'!A324)</f>
        <v/>
      </c>
      <c r="F324" s="146">
        <f>IF($E324="","",IF(ROW($E324)&lt;=FIRST_PERMITTED_TRADE_DATE,0,'Apply Constraints'!$E324))</f>
        <v/>
      </c>
      <c r="G324" s="146">
        <f>IF(F324="","",IF(ABS($F324)&gt;MAXIMUM_PERMITTED_LEVERAGE, MAXIMUM_PERMITTED_LEVERAGE*SIGN($F324),$F324))</f>
        <v/>
      </c>
      <c r="H324" s="146">
        <f>IF(G324="","",MAX($G324,-ABS(MAXIMUM_PERMITTED_SHORT_POSITION)))</f>
        <v/>
      </c>
      <c r="I324" s="86">
        <f>IF(C324="","",IF(I323="Triggered","Triggered",IF((C324-C323)/C323*H323&lt;-TRAILING_STOP_LOSS_MAXIMUM_DAILY_LOSS,"Triggered","Inactive")))</f>
        <v/>
      </c>
      <c r="J324" s="146">
        <f>IF(I324="Triggered", 0, H324)</f>
        <v/>
      </c>
    </row>
    <row customHeight="1" ht="15.75" r="325" s="75">
      <c r="A325" s="82">
        <f>IF(J325="","",J325)</f>
        <v/>
      </c>
      <c r="B325" s="80">
        <f>IF('Time Series Inputs'!A325="","",'Time Series Inputs'!A325)</f>
        <v/>
      </c>
      <c r="C325" s="81">
        <f>IF('Time Series Inputs'!B325="","",'Time Series Inputs'!B325)</f>
        <v/>
      </c>
      <c r="D325" s="81">
        <f>IF('Time Series Inputs'!C325="","",'Time Series Inputs'!C325)</f>
        <v/>
      </c>
      <c r="E325" s="146">
        <f>IF('Rule Recommendations'!A325="","",'Rule Recommendations'!A325)</f>
        <v/>
      </c>
      <c r="F325" s="146">
        <f>IF($E325="","",IF(ROW($E325)&lt;=FIRST_PERMITTED_TRADE_DATE,0,'Apply Constraints'!$E325))</f>
        <v/>
      </c>
      <c r="G325" s="146">
        <f>IF(F325="","",IF(ABS($F325)&gt;MAXIMUM_PERMITTED_LEVERAGE, MAXIMUM_PERMITTED_LEVERAGE*SIGN($F325),$F325))</f>
        <v/>
      </c>
      <c r="H325" s="146">
        <f>IF(G325="","",MAX($G325,-ABS(MAXIMUM_PERMITTED_SHORT_POSITION)))</f>
        <v/>
      </c>
      <c r="I325" s="86">
        <f>IF(C325="","",IF(I324="Triggered","Triggered",IF((C325-C324)/C324*H324&lt;-TRAILING_STOP_LOSS_MAXIMUM_DAILY_LOSS,"Triggered","Inactive")))</f>
        <v/>
      </c>
      <c r="J325" s="146">
        <f>IF(I325="Triggered", 0, H325)</f>
        <v/>
      </c>
    </row>
    <row customHeight="1" ht="15.75" r="326" s="75">
      <c r="A326" s="82">
        <f>IF(J326="","",J326)</f>
        <v/>
      </c>
      <c r="B326" s="80">
        <f>IF('Time Series Inputs'!A326="","",'Time Series Inputs'!A326)</f>
        <v/>
      </c>
      <c r="C326" s="81">
        <f>IF('Time Series Inputs'!B326="","",'Time Series Inputs'!B326)</f>
        <v/>
      </c>
      <c r="D326" s="81">
        <f>IF('Time Series Inputs'!C326="","",'Time Series Inputs'!C326)</f>
        <v/>
      </c>
      <c r="E326" s="146">
        <f>IF('Rule Recommendations'!A326="","",'Rule Recommendations'!A326)</f>
        <v/>
      </c>
      <c r="F326" s="146">
        <f>IF($E326="","",IF(ROW($E326)&lt;=FIRST_PERMITTED_TRADE_DATE,0,'Apply Constraints'!$E326))</f>
        <v/>
      </c>
      <c r="G326" s="146">
        <f>IF(F326="","",IF(ABS($F326)&gt;MAXIMUM_PERMITTED_LEVERAGE, MAXIMUM_PERMITTED_LEVERAGE*SIGN($F326),$F326))</f>
        <v/>
      </c>
      <c r="H326" s="146">
        <f>IF(G326="","",MAX($G326,-ABS(MAXIMUM_PERMITTED_SHORT_POSITION)))</f>
        <v/>
      </c>
      <c r="I326" s="86">
        <f>IF(C326="","",IF(I325="Triggered","Triggered",IF((C326-C325)/C325*H325&lt;-TRAILING_STOP_LOSS_MAXIMUM_DAILY_LOSS,"Triggered","Inactive")))</f>
        <v/>
      </c>
      <c r="J326" s="146">
        <f>IF(I326="Triggered", 0, H326)</f>
        <v/>
      </c>
    </row>
    <row customHeight="1" ht="15.75" r="327" s="75">
      <c r="A327" s="82">
        <f>IF(J327="","",J327)</f>
        <v/>
      </c>
      <c r="B327" s="80">
        <f>IF('Time Series Inputs'!A327="","",'Time Series Inputs'!A327)</f>
        <v/>
      </c>
      <c r="C327" s="81">
        <f>IF('Time Series Inputs'!B327="","",'Time Series Inputs'!B327)</f>
        <v/>
      </c>
      <c r="D327" s="81">
        <f>IF('Time Series Inputs'!C327="","",'Time Series Inputs'!C327)</f>
        <v/>
      </c>
      <c r="E327" s="146">
        <f>IF('Rule Recommendations'!A327="","",'Rule Recommendations'!A327)</f>
        <v/>
      </c>
      <c r="F327" s="146">
        <f>IF($E327="","",IF(ROW($E327)&lt;=FIRST_PERMITTED_TRADE_DATE,0,'Apply Constraints'!$E327))</f>
        <v/>
      </c>
      <c r="G327" s="146">
        <f>IF(F327="","",IF(ABS($F327)&gt;MAXIMUM_PERMITTED_LEVERAGE, MAXIMUM_PERMITTED_LEVERAGE*SIGN($F327),$F327))</f>
        <v/>
      </c>
      <c r="H327" s="146">
        <f>IF(G327="","",MAX($G327,-ABS(MAXIMUM_PERMITTED_SHORT_POSITION)))</f>
        <v/>
      </c>
      <c r="I327" s="86">
        <f>IF(C327="","",IF(I326="Triggered","Triggered",IF((C327-C326)/C326*H326&lt;-TRAILING_STOP_LOSS_MAXIMUM_DAILY_LOSS,"Triggered","Inactive")))</f>
        <v/>
      </c>
      <c r="J327" s="146">
        <f>IF(I327="Triggered", 0, H327)</f>
        <v/>
      </c>
    </row>
    <row customHeight="1" ht="15.75" r="328" s="75">
      <c r="A328" s="82">
        <f>IF(J328="","",J328)</f>
        <v/>
      </c>
      <c r="B328" s="80">
        <f>IF('Time Series Inputs'!A328="","",'Time Series Inputs'!A328)</f>
        <v/>
      </c>
      <c r="C328" s="81">
        <f>IF('Time Series Inputs'!B328="","",'Time Series Inputs'!B328)</f>
        <v/>
      </c>
      <c r="D328" s="81">
        <f>IF('Time Series Inputs'!C328="","",'Time Series Inputs'!C328)</f>
        <v/>
      </c>
      <c r="E328" s="146">
        <f>IF('Rule Recommendations'!A328="","",'Rule Recommendations'!A328)</f>
        <v/>
      </c>
      <c r="F328" s="146">
        <f>IF($E328="","",IF(ROW($E328)&lt;=FIRST_PERMITTED_TRADE_DATE,0,'Apply Constraints'!$E328))</f>
        <v/>
      </c>
      <c r="G328" s="146">
        <f>IF(F328="","",IF(ABS($F328)&gt;MAXIMUM_PERMITTED_LEVERAGE, MAXIMUM_PERMITTED_LEVERAGE*SIGN($F328),$F328))</f>
        <v/>
      </c>
      <c r="H328" s="146">
        <f>IF(G328="","",MAX($G328,-ABS(MAXIMUM_PERMITTED_SHORT_POSITION)))</f>
        <v/>
      </c>
      <c r="I328" s="86">
        <f>IF(C328="","",IF(I327="Triggered","Triggered",IF((C328-C327)/C327*H327&lt;-TRAILING_STOP_LOSS_MAXIMUM_DAILY_LOSS,"Triggered","Inactive")))</f>
        <v/>
      </c>
      <c r="J328" s="146">
        <f>IF(I328="Triggered", 0, H328)</f>
        <v/>
      </c>
    </row>
    <row customHeight="1" ht="15.75" r="329" s="75">
      <c r="A329" s="82">
        <f>IF(J329="","",J329)</f>
        <v/>
      </c>
      <c r="B329" s="80">
        <f>IF('Time Series Inputs'!A329="","",'Time Series Inputs'!A329)</f>
        <v/>
      </c>
      <c r="C329" s="81">
        <f>IF('Time Series Inputs'!B329="","",'Time Series Inputs'!B329)</f>
        <v/>
      </c>
      <c r="D329" s="81">
        <f>IF('Time Series Inputs'!C329="","",'Time Series Inputs'!C329)</f>
        <v/>
      </c>
      <c r="E329" s="146">
        <f>IF('Rule Recommendations'!A329="","",'Rule Recommendations'!A329)</f>
        <v/>
      </c>
      <c r="F329" s="146">
        <f>IF($E329="","",IF(ROW($E329)&lt;=FIRST_PERMITTED_TRADE_DATE,0,'Apply Constraints'!$E329))</f>
        <v/>
      </c>
      <c r="G329" s="146">
        <f>IF(F329="","",IF(ABS($F329)&gt;MAXIMUM_PERMITTED_LEVERAGE, MAXIMUM_PERMITTED_LEVERAGE*SIGN($F329),$F329))</f>
        <v/>
      </c>
      <c r="H329" s="146">
        <f>IF(G329="","",MAX($G329,-ABS(MAXIMUM_PERMITTED_SHORT_POSITION)))</f>
        <v/>
      </c>
      <c r="I329" s="86">
        <f>IF(C329="","",IF(I328="Triggered","Triggered",IF((C329-C328)/C328*H328&lt;-TRAILING_STOP_LOSS_MAXIMUM_DAILY_LOSS,"Triggered","Inactive")))</f>
        <v/>
      </c>
      <c r="J329" s="146">
        <f>IF(I329="Triggered", 0, H329)</f>
        <v/>
      </c>
    </row>
    <row customHeight="1" ht="15.75" r="330" s="75">
      <c r="A330" s="82">
        <f>IF(J330="","",J330)</f>
        <v/>
      </c>
      <c r="B330" s="80">
        <f>IF('Time Series Inputs'!A330="","",'Time Series Inputs'!A330)</f>
        <v/>
      </c>
      <c r="C330" s="81">
        <f>IF('Time Series Inputs'!B330="","",'Time Series Inputs'!B330)</f>
        <v/>
      </c>
      <c r="D330" s="81">
        <f>IF('Time Series Inputs'!C330="","",'Time Series Inputs'!C330)</f>
        <v/>
      </c>
      <c r="E330" s="146">
        <f>IF('Rule Recommendations'!A330="","",'Rule Recommendations'!A330)</f>
        <v/>
      </c>
      <c r="F330" s="146">
        <f>IF($E330="","",IF(ROW($E330)&lt;=FIRST_PERMITTED_TRADE_DATE,0,'Apply Constraints'!$E330))</f>
        <v/>
      </c>
      <c r="G330" s="146">
        <f>IF(F330="","",IF(ABS($F330)&gt;MAXIMUM_PERMITTED_LEVERAGE, MAXIMUM_PERMITTED_LEVERAGE*SIGN($F330),$F330))</f>
        <v/>
      </c>
      <c r="H330" s="146">
        <f>IF(G330="","",MAX($G330,-ABS(MAXIMUM_PERMITTED_SHORT_POSITION)))</f>
        <v/>
      </c>
      <c r="I330" s="86">
        <f>IF(C330="","",IF(I329="Triggered","Triggered",IF((C330-C329)/C329*H329&lt;-TRAILING_STOP_LOSS_MAXIMUM_DAILY_LOSS,"Triggered","Inactive")))</f>
        <v/>
      </c>
      <c r="J330" s="146">
        <f>IF(I330="Triggered", 0, H330)</f>
        <v/>
      </c>
    </row>
    <row customHeight="1" ht="15.75" r="331" s="75">
      <c r="A331" s="82">
        <f>IF(J331="","",J331)</f>
        <v/>
      </c>
      <c r="B331" s="80">
        <f>IF('Time Series Inputs'!A331="","",'Time Series Inputs'!A331)</f>
        <v/>
      </c>
      <c r="C331" s="81">
        <f>IF('Time Series Inputs'!B331="","",'Time Series Inputs'!B331)</f>
        <v/>
      </c>
      <c r="D331" s="81">
        <f>IF('Time Series Inputs'!C331="","",'Time Series Inputs'!C331)</f>
        <v/>
      </c>
      <c r="E331" s="146">
        <f>IF('Rule Recommendations'!A331="","",'Rule Recommendations'!A331)</f>
        <v/>
      </c>
      <c r="F331" s="146">
        <f>IF($E331="","",IF(ROW($E331)&lt;=FIRST_PERMITTED_TRADE_DATE,0,'Apply Constraints'!$E331))</f>
        <v/>
      </c>
      <c r="G331" s="146">
        <f>IF(F331="","",IF(ABS($F331)&gt;MAXIMUM_PERMITTED_LEVERAGE, MAXIMUM_PERMITTED_LEVERAGE*SIGN($F331),$F331))</f>
        <v/>
      </c>
      <c r="H331" s="146">
        <f>IF(G331="","",MAX($G331,-ABS(MAXIMUM_PERMITTED_SHORT_POSITION)))</f>
        <v/>
      </c>
      <c r="I331" s="86">
        <f>IF(C331="","",IF(I330="Triggered","Triggered",IF((C331-C330)/C330*H330&lt;-TRAILING_STOP_LOSS_MAXIMUM_DAILY_LOSS,"Triggered","Inactive")))</f>
        <v/>
      </c>
      <c r="J331" s="146">
        <f>IF(I331="Triggered", 0, H331)</f>
        <v/>
      </c>
    </row>
    <row customHeight="1" ht="15.75" r="332" s="75">
      <c r="A332" s="82">
        <f>IF(J332="","",J332)</f>
        <v/>
      </c>
      <c r="B332" s="80">
        <f>IF('Time Series Inputs'!A332="","",'Time Series Inputs'!A332)</f>
        <v/>
      </c>
      <c r="C332" s="81">
        <f>IF('Time Series Inputs'!B332="","",'Time Series Inputs'!B332)</f>
        <v/>
      </c>
      <c r="D332" s="81">
        <f>IF('Time Series Inputs'!C332="","",'Time Series Inputs'!C332)</f>
        <v/>
      </c>
      <c r="E332" s="146">
        <f>IF('Rule Recommendations'!A332="","",'Rule Recommendations'!A332)</f>
        <v/>
      </c>
      <c r="F332" s="146">
        <f>IF($E332="","",IF(ROW($E332)&lt;=FIRST_PERMITTED_TRADE_DATE,0,'Apply Constraints'!$E332))</f>
        <v/>
      </c>
      <c r="G332" s="146">
        <f>IF(F332="","",IF(ABS($F332)&gt;MAXIMUM_PERMITTED_LEVERAGE, MAXIMUM_PERMITTED_LEVERAGE*SIGN($F332),$F332))</f>
        <v/>
      </c>
      <c r="H332" s="146">
        <f>IF(G332="","",MAX($G332,-ABS(MAXIMUM_PERMITTED_SHORT_POSITION)))</f>
        <v/>
      </c>
      <c r="I332" s="86">
        <f>IF(C332="","",IF(I331="Triggered","Triggered",IF((C332-C331)/C331*H331&lt;-TRAILING_STOP_LOSS_MAXIMUM_DAILY_LOSS,"Triggered","Inactive")))</f>
        <v/>
      </c>
      <c r="J332" s="146">
        <f>IF(I332="Triggered", 0, H332)</f>
        <v/>
      </c>
    </row>
    <row customHeight="1" ht="15.75" r="333" s="75">
      <c r="A333" s="82">
        <f>IF(J333="","",J333)</f>
        <v/>
      </c>
      <c r="B333" s="80">
        <f>IF('Time Series Inputs'!A333="","",'Time Series Inputs'!A333)</f>
        <v/>
      </c>
      <c r="C333" s="81">
        <f>IF('Time Series Inputs'!B333="","",'Time Series Inputs'!B333)</f>
        <v/>
      </c>
      <c r="D333" s="81">
        <f>IF('Time Series Inputs'!C333="","",'Time Series Inputs'!C333)</f>
        <v/>
      </c>
      <c r="E333" s="146">
        <f>IF('Rule Recommendations'!A333="","",'Rule Recommendations'!A333)</f>
        <v/>
      </c>
      <c r="F333" s="146">
        <f>IF($E333="","",IF(ROW($E333)&lt;=FIRST_PERMITTED_TRADE_DATE,0,'Apply Constraints'!$E333))</f>
        <v/>
      </c>
      <c r="G333" s="146">
        <f>IF(F333="","",IF(ABS($F333)&gt;MAXIMUM_PERMITTED_LEVERAGE, MAXIMUM_PERMITTED_LEVERAGE*SIGN($F333),$F333))</f>
        <v/>
      </c>
      <c r="H333" s="146">
        <f>IF(G333="","",MAX($G333,-ABS(MAXIMUM_PERMITTED_SHORT_POSITION)))</f>
        <v/>
      </c>
      <c r="I333" s="86">
        <f>IF(C333="","",IF(I332="Triggered","Triggered",IF((C333-C332)/C332*H332&lt;-TRAILING_STOP_LOSS_MAXIMUM_DAILY_LOSS,"Triggered","Inactive")))</f>
        <v/>
      </c>
      <c r="J333" s="146">
        <f>IF(I333="Triggered", 0, H333)</f>
        <v/>
      </c>
    </row>
    <row customHeight="1" ht="15.75" r="334" s="75">
      <c r="A334" s="82">
        <f>IF(J334="","",J334)</f>
        <v/>
      </c>
      <c r="B334" s="80">
        <f>IF('Time Series Inputs'!A334="","",'Time Series Inputs'!A334)</f>
        <v/>
      </c>
      <c r="C334" s="81">
        <f>IF('Time Series Inputs'!B334="","",'Time Series Inputs'!B334)</f>
        <v/>
      </c>
      <c r="D334" s="81">
        <f>IF('Time Series Inputs'!C334="","",'Time Series Inputs'!C334)</f>
        <v/>
      </c>
      <c r="E334" s="146">
        <f>IF('Rule Recommendations'!A334="","",'Rule Recommendations'!A334)</f>
        <v/>
      </c>
      <c r="F334" s="146">
        <f>IF($E334="","",IF(ROW($E334)&lt;=FIRST_PERMITTED_TRADE_DATE,0,'Apply Constraints'!$E334))</f>
        <v/>
      </c>
      <c r="G334" s="146">
        <f>IF(F334="","",IF(ABS($F334)&gt;MAXIMUM_PERMITTED_LEVERAGE, MAXIMUM_PERMITTED_LEVERAGE*SIGN($F334),$F334))</f>
        <v/>
      </c>
      <c r="H334" s="146">
        <f>IF(G334="","",MAX($G334,-ABS(MAXIMUM_PERMITTED_SHORT_POSITION)))</f>
        <v/>
      </c>
      <c r="I334" s="86">
        <f>IF(C334="","",IF(I333="Triggered","Triggered",IF((C334-C333)/C333*H333&lt;-TRAILING_STOP_LOSS_MAXIMUM_DAILY_LOSS,"Triggered","Inactive")))</f>
        <v/>
      </c>
      <c r="J334" s="146">
        <f>IF(I334="Triggered", 0, H334)</f>
        <v/>
      </c>
    </row>
    <row customHeight="1" ht="15.75" r="335" s="75">
      <c r="A335" s="82">
        <f>IF(J335="","",J335)</f>
        <v/>
      </c>
      <c r="B335" s="80">
        <f>IF('Time Series Inputs'!A335="","",'Time Series Inputs'!A335)</f>
        <v/>
      </c>
      <c r="C335" s="81">
        <f>IF('Time Series Inputs'!B335="","",'Time Series Inputs'!B335)</f>
        <v/>
      </c>
      <c r="D335" s="81">
        <f>IF('Time Series Inputs'!C335="","",'Time Series Inputs'!C335)</f>
        <v/>
      </c>
      <c r="E335" s="146">
        <f>IF('Rule Recommendations'!A335="","",'Rule Recommendations'!A335)</f>
        <v/>
      </c>
      <c r="F335" s="146">
        <f>IF($E335="","",IF(ROW($E335)&lt;=FIRST_PERMITTED_TRADE_DATE,0,'Apply Constraints'!$E335))</f>
        <v/>
      </c>
      <c r="G335" s="146">
        <f>IF(F335="","",IF(ABS($F335)&gt;MAXIMUM_PERMITTED_LEVERAGE, MAXIMUM_PERMITTED_LEVERAGE*SIGN($F335),$F335))</f>
        <v/>
      </c>
      <c r="H335" s="146">
        <f>IF(G335="","",MAX($G335,-ABS(MAXIMUM_PERMITTED_SHORT_POSITION)))</f>
        <v/>
      </c>
      <c r="I335" s="86">
        <f>IF(C335="","",IF(I334="Triggered","Triggered",IF((C335-C334)/C334*H334&lt;-TRAILING_STOP_LOSS_MAXIMUM_DAILY_LOSS,"Triggered","Inactive")))</f>
        <v/>
      </c>
      <c r="J335" s="146">
        <f>IF(I335="Triggered", 0, H335)</f>
        <v/>
      </c>
    </row>
    <row customHeight="1" ht="15.75" r="336" s="75">
      <c r="A336" s="82">
        <f>IF(J336="","",J336)</f>
        <v/>
      </c>
      <c r="B336" s="80">
        <f>IF('Time Series Inputs'!A336="","",'Time Series Inputs'!A336)</f>
        <v/>
      </c>
      <c r="C336" s="81">
        <f>IF('Time Series Inputs'!B336="","",'Time Series Inputs'!B336)</f>
        <v/>
      </c>
      <c r="D336" s="81">
        <f>IF('Time Series Inputs'!C336="","",'Time Series Inputs'!C336)</f>
        <v/>
      </c>
      <c r="E336" s="146">
        <f>IF('Rule Recommendations'!A336="","",'Rule Recommendations'!A336)</f>
        <v/>
      </c>
      <c r="F336" s="146">
        <f>IF($E336="","",IF(ROW($E336)&lt;=FIRST_PERMITTED_TRADE_DATE,0,'Apply Constraints'!$E336))</f>
        <v/>
      </c>
      <c r="G336" s="146">
        <f>IF(F336="","",IF(ABS($F336)&gt;MAXIMUM_PERMITTED_LEVERAGE, MAXIMUM_PERMITTED_LEVERAGE*SIGN($F336),$F336))</f>
        <v/>
      </c>
      <c r="H336" s="146">
        <f>IF(G336="","",MAX($G336,-ABS(MAXIMUM_PERMITTED_SHORT_POSITION)))</f>
        <v/>
      </c>
      <c r="I336" s="86">
        <f>IF(C336="","",IF(I335="Triggered","Triggered",IF((C336-C335)/C335*H335&lt;-TRAILING_STOP_LOSS_MAXIMUM_DAILY_LOSS,"Triggered","Inactive")))</f>
        <v/>
      </c>
      <c r="J336" s="146">
        <f>IF(I336="Triggered", 0, H336)</f>
        <v/>
      </c>
    </row>
    <row customHeight="1" ht="15.75" r="337" s="75">
      <c r="A337" s="82">
        <f>IF(J337="","",J337)</f>
        <v/>
      </c>
      <c r="B337" s="80">
        <f>IF('Time Series Inputs'!A337="","",'Time Series Inputs'!A337)</f>
        <v/>
      </c>
      <c r="C337" s="81">
        <f>IF('Time Series Inputs'!B337="","",'Time Series Inputs'!B337)</f>
        <v/>
      </c>
      <c r="D337" s="81">
        <f>IF('Time Series Inputs'!C337="","",'Time Series Inputs'!C337)</f>
        <v/>
      </c>
      <c r="E337" s="146">
        <f>IF('Rule Recommendations'!A337="","",'Rule Recommendations'!A337)</f>
        <v/>
      </c>
      <c r="F337" s="146">
        <f>IF($E337="","",IF(ROW($E337)&lt;=FIRST_PERMITTED_TRADE_DATE,0,'Apply Constraints'!$E337))</f>
        <v/>
      </c>
      <c r="G337" s="146">
        <f>IF(F337="","",IF(ABS($F337)&gt;MAXIMUM_PERMITTED_LEVERAGE, MAXIMUM_PERMITTED_LEVERAGE*SIGN($F337),$F337))</f>
        <v/>
      </c>
      <c r="H337" s="146">
        <f>IF(G337="","",MAX($G337,-ABS(MAXIMUM_PERMITTED_SHORT_POSITION)))</f>
        <v/>
      </c>
      <c r="I337" s="86">
        <f>IF(C337="","",IF(I336="Triggered","Triggered",IF((C337-C336)/C336*H336&lt;-TRAILING_STOP_LOSS_MAXIMUM_DAILY_LOSS,"Triggered","Inactive")))</f>
        <v/>
      </c>
      <c r="J337" s="146">
        <f>IF(I337="Triggered", 0, H337)</f>
        <v/>
      </c>
    </row>
    <row customHeight="1" ht="15.75" r="338" s="75">
      <c r="A338" s="82">
        <f>IF(J338="","",J338)</f>
        <v/>
      </c>
      <c r="B338" s="80">
        <f>IF('Time Series Inputs'!A338="","",'Time Series Inputs'!A338)</f>
        <v/>
      </c>
      <c r="C338" s="81">
        <f>IF('Time Series Inputs'!B338="","",'Time Series Inputs'!B338)</f>
        <v/>
      </c>
      <c r="D338" s="81">
        <f>IF('Time Series Inputs'!C338="","",'Time Series Inputs'!C338)</f>
        <v/>
      </c>
      <c r="E338" s="146">
        <f>IF('Rule Recommendations'!A338="","",'Rule Recommendations'!A338)</f>
        <v/>
      </c>
      <c r="F338" s="146">
        <f>IF($E338="","",IF(ROW($E338)&lt;=FIRST_PERMITTED_TRADE_DATE,0,'Apply Constraints'!$E338))</f>
        <v/>
      </c>
      <c r="G338" s="146">
        <f>IF(F338="","",IF(ABS($F338)&gt;MAXIMUM_PERMITTED_LEVERAGE, MAXIMUM_PERMITTED_LEVERAGE*SIGN($F338),$F338))</f>
        <v/>
      </c>
      <c r="H338" s="146">
        <f>IF(G338="","",MAX($G338,-ABS(MAXIMUM_PERMITTED_SHORT_POSITION)))</f>
        <v/>
      </c>
      <c r="I338" s="86">
        <f>IF(C338="","",IF(I337="Triggered","Triggered",IF((C338-C337)/C337*H337&lt;-TRAILING_STOP_LOSS_MAXIMUM_DAILY_LOSS,"Triggered","Inactive")))</f>
        <v/>
      </c>
      <c r="J338" s="146">
        <f>IF(I338="Triggered", 0, H338)</f>
        <v/>
      </c>
    </row>
    <row customHeight="1" ht="15.75" r="339" s="75">
      <c r="A339" s="82">
        <f>IF(J339="","",J339)</f>
        <v/>
      </c>
      <c r="B339" s="80">
        <f>IF('Time Series Inputs'!A339="","",'Time Series Inputs'!A339)</f>
        <v/>
      </c>
      <c r="C339" s="81">
        <f>IF('Time Series Inputs'!B339="","",'Time Series Inputs'!B339)</f>
        <v/>
      </c>
      <c r="D339" s="81">
        <f>IF('Time Series Inputs'!C339="","",'Time Series Inputs'!C339)</f>
        <v/>
      </c>
      <c r="E339" s="146">
        <f>IF('Rule Recommendations'!A339="","",'Rule Recommendations'!A339)</f>
        <v/>
      </c>
      <c r="F339" s="146">
        <f>IF($E339="","",IF(ROW($E339)&lt;=FIRST_PERMITTED_TRADE_DATE,0,'Apply Constraints'!$E339))</f>
        <v/>
      </c>
      <c r="G339" s="146">
        <f>IF(F339="","",IF(ABS($F339)&gt;MAXIMUM_PERMITTED_LEVERAGE, MAXIMUM_PERMITTED_LEVERAGE*SIGN($F339),$F339))</f>
        <v/>
      </c>
      <c r="H339" s="146">
        <f>IF(G339="","",MAX($G339,-ABS(MAXIMUM_PERMITTED_SHORT_POSITION)))</f>
        <v/>
      </c>
      <c r="I339" s="86">
        <f>IF(C339="","",IF(I338="Triggered","Triggered",IF((C339-C338)/C338*H338&lt;-TRAILING_STOP_LOSS_MAXIMUM_DAILY_LOSS,"Triggered","Inactive")))</f>
        <v/>
      </c>
      <c r="J339" s="146">
        <f>IF(I339="Triggered", 0, H339)</f>
        <v/>
      </c>
    </row>
    <row customHeight="1" ht="15.75" r="340" s="75">
      <c r="A340" s="82">
        <f>IF(J340="","",J340)</f>
        <v/>
      </c>
      <c r="B340" s="80">
        <f>IF('Time Series Inputs'!A340="","",'Time Series Inputs'!A340)</f>
        <v/>
      </c>
      <c r="C340" s="81">
        <f>IF('Time Series Inputs'!B340="","",'Time Series Inputs'!B340)</f>
        <v/>
      </c>
      <c r="D340" s="81">
        <f>IF('Time Series Inputs'!C340="","",'Time Series Inputs'!C340)</f>
        <v/>
      </c>
      <c r="E340" s="146">
        <f>IF('Rule Recommendations'!A340="","",'Rule Recommendations'!A340)</f>
        <v/>
      </c>
      <c r="F340" s="146">
        <f>IF($E340="","",IF(ROW($E340)&lt;=FIRST_PERMITTED_TRADE_DATE,0,'Apply Constraints'!$E340))</f>
        <v/>
      </c>
      <c r="G340" s="146">
        <f>IF(F340="","",IF(ABS($F340)&gt;MAXIMUM_PERMITTED_LEVERAGE, MAXIMUM_PERMITTED_LEVERAGE*SIGN($F340),$F340))</f>
        <v/>
      </c>
      <c r="H340" s="146">
        <f>IF(G340="","",MAX($G340,-ABS(MAXIMUM_PERMITTED_SHORT_POSITION)))</f>
        <v/>
      </c>
      <c r="I340" s="86">
        <f>IF(C340="","",IF(I339="Triggered","Triggered",IF((C340-C339)/C339*H339&lt;-TRAILING_STOP_LOSS_MAXIMUM_DAILY_LOSS,"Triggered","Inactive")))</f>
        <v/>
      </c>
      <c r="J340" s="146">
        <f>IF(I340="Triggered", 0, H340)</f>
        <v/>
      </c>
    </row>
    <row customHeight="1" ht="15.75" r="341" s="75">
      <c r="A341" s="82">
        <f>IF(J341="","",J341)</f>
        <v/>
      </c>
      <c r="B341" s="80">
        <f>IF('Time Series Inputs'!A341="","",'Time Series Inputs'!A341)</f>
        <v/>
      </c>
      <c r="C341" s="81">
        <f>IF('Time Series Inputs'!B341="","",'Time Series Inputs'!B341)</f>
        <v/>
      </c>
      <c r="D341" s="81">
        <f>IF('Time Series Inputs'!C341="","",'Time Series Inputs'!C341)</f>
        <v/>
      </c>
      <c r="E341" s="146">
        <f>IF('Rule Recommendations'!A341="","",'Rule Recommendations'!A341)</f>
        <v/>
      </c>
      <c r="F341" s="146">
        <f>IF($E341="","",IF(ROW($E341)&lt;=FIRST_PERMITTED_TRADE_DATE,0,'Apply Constraints'!$E341))</f>
        <v/>
      </c>
      <c r="G341" s="146">
        <f>IF(F341="","",IF(ABS($F341)&gt;MAXIMUM_PERMITTED_LEVERAGE, MAXIMUM_PERMITTED_LEVERAGE*SIGN($F341),$F341))</f>
        <v/>
      </c>
      <c r="H341" s="146">
        <f>IF(G341="","",MAX($G341,-ABS(MAXIMUM_PERMITTED_SHORT_POSITION)))</f>
        <v/>
      </c>
      <c r="I341" s="86">
        <f>IF(C341="","",IF(I340="Triggered","Triggered",IF((C341-C340)/C340*H340&lt;-TRAILING_STOP_LOSS_MAXIMUM_DAILY_LOSS,"Triggered","Inactive")))</f>
        <v/>
      </c>
      <c r="J341" s="146">
        <f>IF(I341="Triggered", 0, H341)</f>
        <v/>
      </c>
    </row>
    <row customHeight="1" ht="15.75" r="342" s="75">
      <c r="A342" s="82">
        <f>IF(J342="","",J342)</f>
        <v/>
      </c>
      <c r="B342" s="80">
        <f>IF('Time Series Inputs'!A342="","",'Time Series Inputs'!A342)</f>
        <v/>
      </c>
      <c r="C342" s="81">
        <f>IF('Time Series Inputs'!B342="","",'Time Series Inputs'!B342)</f>
        <v/>
      </c>
      <c r="D342" s="81">
        <f>IF('Time Series Inputs'!C342="","",'Time Series Inputs'!C342)</f>
        <v/>
      </c>
      <c r="E342" s="146">
        <f>IF('Rule Recommendations'!A342="","",'Rule Recommendations'!A342)</f>
        <v/>
      </c>
      <c r="F342" s="146">
        <f>IF($E342="","",IF(ROW($E342)&lt;=FIRST_PERMITTED_TRADE_DATE,0,'Apply Constraints'!$E342))</f>
        <v/>
      </c>
      <c r="G342" s="146">
        <f>IF(F342="","",IF(ABS($F342)&gt;MAXIMUM_PERMITTED_LEVERAGE, MAXIMUM_PERMITTED_LEVERAGE*SIGN($F342),$F342))</f>
        <v/>
      </c>
      <c r="H342" s="146">
        <f>IF(G342="","",MAX($G342,-ABS(MAXIMUM_PERMITTED_SHORT_POSITION)))</f>
        <v/>
      </c>
      <c r="I342" s="86">
        <f>IF(C342="","",IF(I341="Triggered","Triggered",IF((C342-C341)/C341*H341&lt;-TRAILING_STOP_LOSS_MAXIMUM_DAILY_LOSS,"Triggered","Inactive")))</f>
        <v/>
      </c>
      <c r="J342" s="146">
        <f>IF(I342="Triggered", 0, H342)</f>
        <v/>
      </c>
    </row>
    <row customHeight="1" ht="15.75" r="343" s="75">
      <c r="A343" s="82">
        <f>IF(J343="","",J343)</f>
        <v/>
      </c>
      <c r="B343" s="80">
        <f>IF('Time Series Inputs'!A343="","",'Time Series Inputs'!A343)</f>
        <v/>
      </c>
      <c r="C343" s="81">
        <f>IF('Time Series Inputs'!B343="","",'Time Series Inputs'!B343)</f>
        <v/>
      </c>
      <c r="D343" s="81">
        <f>IF('Time Series Inputs'!C343="","",'Time Series Inputs'!C343)</f>
        <v/>
      </c>
      <c r="E343" s="146">
        <f>IF('Rule Recommendations'!A343="","",'Rule Recommendations'!A343)</f>
        <v/>
      </c>
      <c r="F343" s="146">
        <f>IF($E343="","",IF(ROW($E343)&lt;=FIRST_PERMITTED_TRADE_DATE,0,'Apply Constraints'!$E343))</f>
        <v/>
      </c>
      <c r="G343" s="146">
        <f>IF(F343="","",IF(ABS($F343)&gt;MAXIMUM_PERMITTED_LEVERAGE, MAXIMUM_PERMITTED_LEVERAGE*SIGN($F343),$F343))</f>
        <v/>
      </c>
      <c r="H343" s="146">
        <f>IF(G343="","",MAX($G343,-ABS(MAXIMUM_PERMITTED_SHORT_POSITION)))</f>
        <v/>
      </c>
      <c r="I343" s="86">
        <f>IF(C343="","",IF(I342="Triggered","Triggered",IF((C343-C342)/C342*H342&lt;-TRAILING_STOP_LOSS_MAXIMUM_DAILY_LOSS,"Triggered","Inactive")))</f>
        <v/>
      </c>
      <c r="J343" s="146">
        <f>IF(I343="Triggered", 0, H343)</f>
        <v/>
      </c>
    </row>
    <row customHeight="1" ht="15.75" r="344" s="75">
      <c r="A344" s="82">
        <f>IF(J344="","",J344)</f>
        <v/>
      </c>
      <c r="B344" s="80">
        <f>IF('Time Series Inputs'!A344="","",'Time Series Inputs'!A344)</f>
        <v/>
      </c>
      <c r="C344" s="81">
        <f>IF('Time Series Inputs'!B344="","",'Time Series Inputs'!B344)</f>
        <v/>
      </c>
      <c r="D344" s="81">
        <f>IF('Time Series Inputs'!C344="","",'Time Series Inputs'!C344)</f>
        <v/>
      </c>
      <c r="E344" s="146">
        <f>IF('Rule Recommendations'!A344="","",'Rule Recommendations'!A344)</f>
        <v/>
      </c>
      <c r="F344" s="146">
        <f>IF($E344="","",IF(ROW($E344)&lt;=FIRST_PERMITTED_TRADE_DATE,0,'Apply Constraints'!$E344))</f>
        <v/>
      </c>
      <c r="G344" s="146">
        <f>IF(F344="","",IF(ABS($F344)&gt;MAXIMUM_PERMITTED_LEVERAGE, MAXIMUM_PERMITTED_LEVERAGE*SIGN($F344),$F344))</f>
        <v/>
      </c>
      <c r="H344" s="146">
        <f>IF(G344="","",MAX($G344,-ABS(MAXIMUM_PERMITTED_SHORT_POSITION)))</f>
        <v/>
      </c>
      <c r="I344" s="86">
        <f>IF(C344="","",IF(I343="Triggered","Triggered",IF((C344-C343)/C343*H343&lt;-TRAILING_STOP_LOSS_MAXIMUM_DAILY_LOSS,"Triggered","Inactive")))</f>
        <v/>
      </c>
      <c r="J344" s="146">
        <f>IF(I344="Triggered", 0, H344)</f>
        <v/>
      </c>
    </row>
    <row customHeight="1" ht="15.75" r="345" s="75">
      <c r="A345" s="82">
        <f>IF(J345="","",J345)</f>
        <v/>
      </c>
      <c r="B345" s="80">
        <f>IF('Time Series Inputs'!A345="","",'Time Series Inputs'!A345)</f>
        <v/>
      </c>
      <c r="C345" s="81">
        <f>IF('Time Series Inputs'!B345="","",'Time Series Inputs'!B345)</f>
        <v/>
      </c>
      <c r="D345" s="81">
        <f>IF('Time Series Inputs'!C345="","",'Time Series Inputs'!C345)</f>
        <v/>
      </c>
      <c r="E345" s="146">
        <f>IF('Rule Recommendations'!A345="","",'Rule Recommendations'!A345)</f>
        <v/>
      </c>
      <c r="F345" s="146">
        <f>IF($E345="","",IF(ROW($E345)&lt;=FIRST_PERMITTED_TRADE_DATE,0,'Apply Constraints'!$E345))</f>
        <v/>
      </c>
      <c r="G345" s="146">
        <f>IF(F345="","",IF(ABS($F345)&gt;MAXIMUM_PERMITTED_LEVERAGE, MAXIMUM_PERMITTED_LEVERAGE*SIGN($F345),$F345))</f>
        <v/>
      </c>
      <c r="H345" s="146">
        <f>IF(G345="","",MAX($G345,-ABS(MAXIMUM_PERMITTED_SHORT_POSITION)))</f>
        <v/>
      </c>
      <c r="I345" s="86">
        <f>IF(C345="","",IF(I344="Triggered","Triggered",IF((C345-C344)/C344*H344&lt;-TRAILING_STOP_LOSS_MAXIMUM_DAILY_LOSS,"Triggered","Inactive")))</f>
        <v/>
      </c>
      <c r="J345" s="146">
        <f>IF(I345="Triggered", 0, H345)</f>
        <v/>
      </c>
    </row>
    <row customHeight="1" ht="15.75" r="346" s="75">
      <c r="A346" s="82">
        <f>IF(J346="","",J346)</f>
        <v/>
      </c>
      <c r="B346" s="80">
        <f>IF('Time Series Inputs'!A346="","",'Time Series Inputs'!A346)</f>
        <v/>
      </c>
      <c r="C346" s="81">
        <f>IF('Time Series Inputs'!B346="","",'Time Series Inputs'!B346)</f>
        <v/>
      </c>
      <c r="D346" s="81">
        <f>IF('Time Series Inputs'!C346="","",'Time Series Inputs'!C346)</f>
        <v/>
      </c>
      <c r="E346" s="146">
        <f>IF('Rule Recommendations'!A346="","",'Rule Recommendations'!A346)</f>
        <v/>
      </c>
      <c r="F346" s="146">
        <f>IF($E346="","",IF(ROW($E346)&lt;=FIRST_PERMITTED_TRADE_DATE,0,'Apply Constraints'!$E346))</f>
        <v/>
      </c>
      <c r="G346" s="146">
        <f>IF(F346="","",IF(ABS($F346)&gt;MAXIMUM_PERMITTED_LEVERAGE, MAXIMUM_PERMITTED_LEVERAGE*SIGN($F346),$F346))</f>
        <v/>
      </c>
      <c r="H346" s="146">
        <f>IF(G346="","",MAX($G346,-ABS(MAXIMUM_PERMITTED_SHORT_POSITION)))</f>
        <v/>
      </c>
      <c r="I346" s="86">
        <f>IF(C346="","",IF(I345="Triggered","Triggered",IF((C346-C345)/C345*H345&lt;-TRAILING_STOP_LOSS_MAXIMUM_DAILY_LOSS,"Triggered","Inactive")))</f>
        <v/>
      </c>
      <c r="J346" s="146">
        <f>IF(I346="Triggered", 0, H346)</f>
        <v/>
      </c>
    </row>
    <row customHeight="1" ht="15.75" r="347" s="75">
      <c r="A347" s="82">
        <f>IF(J347="","",J347)</f>
        <v/>
      </c>
      <c r="B347" s="80">
        <f>IF('Time Series Inputs'!A347="","",'Time Series Inputs'!A347)</f>
        <v/>
      </c>
      <c r="C347" s="81">
        <f>IF('Time Series Inputs'!B347="","",'Time Series Inputs'!B347)</f>
        <v/>
      </c>
      <c r="D347" s="81">
        <f>IF('Time Series Inputs'!C347="","",'Time Series Inputs'!C347)</f>
        <v/>
      </c>
      <c r="E347" s="146">
        <f>IF('Rule Recommendations'!A347="","",'Rule Recommendations'!A347)</f>
        <v/>
      </c>
      <c r="F347" s="146">
        <f>IF($E347="","",IF(ROW($E347)&lt;=FIRST_PERMITTED_TRADE_DATE,0,'Apply Constraints'!$E347))</f>
        <v/>
      </c>
      <c r="G347" s="146">
        <f>IF(F347="","",IF(ABS($F347)&gt;MAXIMUM_PERMITTED_LEVERAGE, MAXIMUM_PERMITTED_LEVERAGE*SIGN($F347),$F347))</f>
        <v/>
      </c>
      <c r="H347" s="146">
        <f>IF(G347="","",MAX($G347,-ABS(MAXIMUM_PERMITTED_SHORT_POSITION)))</f>
        <v/>
      </c>
      <c r="I347" s="86">
        <f>IF(C347="","",IF(I346="Triggered","Triggered",IF((C347-C346)/C346*H346&lt;-TRAILING_STOP_LOSS_MAXIMUM_DAILY_LOSS,"Triggered","Inactive")))</f>
        <v/>
      </c>
      <c r="J347" s="146">
        <f>IF(I347="Triggered", 0, H347)</f>
        <v/>
      </c>
    </row>
    <row customHeight="1" ht="15.75" r="348" s="75">
      <c r="A348" s="82">
        <f>IF(J348="","",J348)</f>
        <v/>
      </c>
      <c r="B348" s="80">
        <f>IF('Time Series Inputs'!A348="","",'Time Series Inputs'!A348)</f>
        <v/>
      </c>
      <c r="C348" s="81">
        <f>IF('Time Series Inputs'!B348="","",'Time Series Inputs'!B348)</f>
        <v/>
      </c>
      <c r="D348" s="81">
        <f>IF('Time Series Inputs'!C348="","",'Time Series Inputs'!C348)</f>
        <v/>
      </c>
      <c r="E348" s="146">
        <f>IF('Rule Recommendations'!A348="","",'Rule Recommendations'!A348)</f>
        <v/>
      </c>
      <c r="F348" s="146">
        <f>IF($E348="","",IF(ROW($E348)&lt;=FIRST_PERMITTED_TRADE_DATE,0,'Apply Constraints'!$E348))</f>
        <v/>
      </c>
      <c r="G348" s="146">
        <f>IF(F348="","",IF(ABS($F348)&gt;MAXIMUM_PERMITTED_LEVERAGE, MAXIMUM_PERMITTED_LEVERAGE*SIGN($F348),$F348))</f>
        <v/>
      </c>
      <c r="H348" s="146">
        <f>IF(G348="","",MAX($G348,-ABS(MAXIMUM_PERMITTED_SHORT_POSITION)))</f>
        <v/>
      </c>
      <c r="I348" s="86">
        <f>IF(C348="","",IF(I347="Triggered","Triggered",IF((C348-C347)/C347*H347&lt;-TRAILING_STOP_LOSS_MAXIMUM_DAILY_LOSS,"Triggered","Inactive")))</f>
        <v/>
      </c>
      <c r="J348" s="146">
        <f>IF(I348="Triggered", 0, H348)</f>
        <v/>
      </c>
    </row>
    <row customHeight="1" ht="15.75" r="349" s="75">
      <c r="A349" s="82">
        <f>IF(J349="","",J349)</f>
        <v/>
      </c>
      <c r="B349" s="80">
        <f>IF('Time Series Inputs'!A349="","",'Time Series Inputs'!A349)</f>
        <v/>
      </c>
      <c r="C349" s="81">
        <f>IF('Time Series Inputs'!B349="","",'Time Series Inputs'!B349)</f>
        <v/>
      </c>
      <c r="D349" s="81">
        <f>IF('Time Series Inputs'!C349="","",'Time Series Inputs'!C349)</f>
        <v/>
      </c>
      <c r="E349" s="146">
        <f>IF('Rule Recommendations'!A349="","",'Rule Recommendations'!A349)</f>
        <v/>
      </c>
      <c r="F349" s="146">
        <f>IF($E349="","",IF(ROW($E349)&lt;=FIRST_PERMITTED_TRADE_DATE,0,'Apply Constraints'!$E349))</f>
        <v/>
      </c>
      <c r="G349" s="146">
        <f>IF(F349="","",IF(ABS($F349)&gt;MAXIMUM_PERMITTED_LEVERAGE, MAXIMUM_PERMITTED_LEVERAGE*SIGN($F349),$F349))</f>
        <v/>
      </c>
      <c r="H349" s="146">
        <f>IF(G349="","",MAX($G349,-ABS(MAXIMUM_PERMITTED_SHORT_POSITION)))</f>
        <v/>
      </c>
      <c r="I349" s="86">
        <f>IF(C349="","",IF(I348="Triggered","Triggered",IF((C349-C348)/C348*H348&lt;-TRAILING_STOP_LOSS_MAXIMUM_DAILY_LOSS,"Triggered","Inactive")))</f>
        <v/>
      </c>
      <c r="J349" s="146">
        <f>IF(I349="Triggered", 0, H349)</f>
        <v/>
      </c>
    </row>
    <row customHeight="1" ht="15.75" r="350" s="75">
      <c r="A350" s="82">
        <f>IF(J350="","",J350)</f>
        <v/>
      </c>
      <c r="B350" s="80">
        <f>IF('Time Series Inputs'!A350="","",'Time Series Inputs'!A350)</f>
        <v/>
      </c>
      <c r="C350" s="81">
        <f>IF('Time Series Inputs'!B350="","",'Time Series Inputs'!B350)</f>
        <v/>
      </c>
      <c r="D350" s="81">
        <f>IF('Time Series Inputs'!C350="","",'Time Series Inputs'!C350)</f>
        <v/>
      </c>
      <c r="E350" s="146">
        <f>IF('Rule Recommendations'!A350="","",'Rule Recommendations'!A350)</f>
        <v/>
      </c>
      <c r="F350" s="146">
        <f>IF($E350="","",IF(ROW($E350)&lt;=FIRST_PERMITTED_TRADE_DATE,0,'Apply Constraints'!$E350))</f>
        <v/>
      </c>
      <c r="G350" s="146">
        <f>IF(F350="","",IF(ABS($F350)&gt;MAXIMUM_PERMITTED_LEVERAGE, MAXIMUM_PERMITTED_LEVERAGE*SIGN($F350),$F350))</f>
        <v/>
      </c>
      <c r="H350" s="146">
        <f>IF(G350="","",MAX($G350,-ABS(MAXIMUM_PERMITTED_SHORT_POSITION)))</f>
        <v/>
      </c>
      <c r="I350" s="86">
        <f>IF(C350="","",IF(I349="Triggered","Triggered",IF((C350-C349)/C349*H349&lt;-TRAILING_STOP_LOSS_MAXIMUM_DAILY_LOSS,"Triggered","Inactive")))</f>
        <v/>
      </c>
      <c r="J350" s="146">
        <f>IF(I350="Triggered", 0, H350)</f>
        <v/>
      </c>
    </row>
    <row customHeight="1" ht="15.75" r="351" s="75">
      <c r="A351" s="82">
        <f>IF(J351="","",J351)</f>
        <v/>
      </c>
      <c r="B351" s="80">
        <f>IF('Time Series Inputs'!A351="","",'Time Series Inputs'!A351)</f>
        <v/>
      </c>
      <c r="C351" s="81">
        <f>IF('Time Series Inputs'!B351="","",'Time Series Inputs'!B351)</f>
        <v/>
      </c>
      <c r="D351" s="81">
        <f>IF('Time Series Inputs'!C351="","",'Time Series Inputs'!C351)</f>
        <v/>
      </c>
      <c r="E351" s="146">
        <f>IF('Rule Recommendations'!A351="","",'Rule Recommendations'!A351)</f>
        <v/>
      </c>
      <c r="F351" s="146">
        <f>IF($E351="","",IF(ROW($E351)&lt;=FIRST_PERMITTED_TRADE_DATE,0,'Apply Constraints'!$E351))</f>
        <v/>
      </c>
      <c r="G351" s="146">
        <f>IF(F351="","",IF(ABS($F351)&gt;MAXIMUM_PERMITTED_LEVERAGE, MAXIMUM_PERMITTED_LEVERAGE*SIGN($F351),$F351))</f>
        <v/>
      </c>
      <c r="H351" s="146">
        <f>IF(G351="","",MAX($G351,-ABS(MAXIMUM_PERMITTED_SHORT_POSITION)))</f>
        <v/>
      </c>
      <c r="I351" s="86">
        <f>IF(C351="","",IF(I350="Triggered","Triggered",IF((C351-C350)/C350*H350&lt;-TRAILING_STOP_LOSS_MAXIMUM_DAILY_LOSS,"Triggered","Inactive")))</f>
        <v/>
      </c>
      <c r="J351" s="146">
        <f>IF(I351="Triggered", 0, H351)</f>
        <v/>
      </c>
    </row>
    <row customHeight="1" ht="15.75" r="352" s="75">
      <c r="A352" s="82">
        <f>IF(J352="","",J352)</f>
        <v/>
      </c>
      <c r="B352" s="80">
        <f>IF('Time Series Inputs'!A352="","",'Time Series Inputs'!A352)</f>
        <v/>
      </c>
      <c r="C352" s="81">
        <f>IF('Time Series Inputs'!B352="","",'Time Series Inputs'!B352)</f>
        <v/>
      </c>
      <c r="D352" s="81">
        <f>IF('Time Series Inputs'!C352="","",'Time Series Inputs'!C352)</f>
        <v/>
      </c>
      <c r="E352" s="146">
        <f>IF('Rule Recommendations'!A352="","",'Rule Recommendations'!A352)</f>
        <v/>
      </c>
      <c r="F352" s="146">
        <f>IF($E352="","",IF(ROW($E352)&lt;=FIRST_PERMITTED_TRADE_DATE,0,'Apply Constraints'!$E352))</f>
        <v/>
      </c>
      <c r="G352" s="146">
        <f>IF(F352="","",IF(ABS($F352)&gt;MAXIMUM_PERMITTED_LEVERAGE, MAXIMUM_PERMITTED_LEVERAGE*SIGN($F352),$F352))</f>
        <v/>
      </c>
      <c r="H352" s="146">
        <f>IF(G352="","",MAX($G352,-ABS(MAXIMUM_PERMITTED_SHORT_POSITION)))</f>
        <v/>
      </c>
      <c r="I352" s="86">
        <f>IF(C352="","",IF(I351="Triggered","Triggered",IF((C352-C351)/C351*H351&lt;-TRAILING_STOP_LOSS_MAXIMUM_DAILY_LOSS,"Triggered","Inactive")))</f>
        <v/>
      </c>
      <c r="J352" s="146">
        <f>IF(I352="Triggered", 0, H352)</f>
        <v/>
      </c>
    </row>
    <row customHeight="1" ht="15.75" r="353" s="75">
      <c r="A353" s="82">
        <f>IF(J353="","",J353)</f>
        <v/>
      </c>
      <c r="B353" s="80">
        <f>IF('Time Series Inputs'!A353="","",'Time Series Inputs'!A353)</f>
        <v/>
      </c>
      <c r="C353" s="81">
        <f>IF('Time Series Inputs'!B353="","",'Time Series Inputs'!B353)</f>
        <v/>
      </c>
      <c r="D353" s="81">
        <f>IF('Time Series Inputs'!C353="","",'Time Series Inputs'!C353)</f>
        <v/>
      </c>
      <c r="E353" s="146">
        <f>IF('Rule Recommendations'!A353="","",'Rule Recommendations'!A353)</f>
        <v/>
      </c>
      <c r="F353" s="146">
        <f>IF($E353="","",IF(ROW($E353)&lt;=FIRST_PERMITTED_TRADE_DATE,0,'Apply Constraints'!$E353))</f>
        <v/>
      </c>
      <c r="G353" s="146">
        <f>IF(F353="","",IF(ABS($F353)&gt;MAXIMUM_PERMITTED_LEVERAGE, MAXIMUM_PERMITTED_LEVERAGE*SIGN($F353),$F353))</f>
        <v/>
      </c>
      <c r="H353" s="146">
        <f>IF(G353="","",MAX($G353,-ABS(MAXIMUM_PERMITTED_SHORT_POSITION)))</f>
        <v/>
      </c>
      <c r="I353" s="86">
        <f>IF(C353="","",IF(I352="Triggered","Triggered",IF((C353-C352)/C352*H352&lt;-TRAILING_STOP_LOSS_MAXIMUM_DAILY_LOSS,"Triggered","Inactive")))</f>
        <v/>
      </c>
      <c r="J353" s="146">
        <f>IF(I353="Triggered", 0, H353)</f>
        <v/>
      </c>
    </row>
    <row customHeight="1" ht="15.75" r="354" s="75">
      <c r="A354" s="82">
        <f>IF(J354="","",J354)</f>
        <v/>
      </c>
      <c r="B354" s="80">
        <f>IF('Time Series Inputs'!A354="","",'Time Series Inputs'!A354)</f>
        <v/>
      </c>
      <c r="C354" s="81">
        <f>IF('Time Series Inputs'!B354="","",'Time Series Inputs'!B354)</f>
        <v/>
      </c>
      <c r="D354" s="81">
        <f>IF('Time Series Inputs'!C354="","",'Time Series Inputs'!C354)</f>
        <v/>
      </c>
      <c r="E354" s="146">
        <f>IF('Rule Recommendations'!A354="","",'Rule Recommendations'!A354)</f>
        <v/>
      </c>
      <c r="F354" s="146">
        <f>IF($E354="","",IF(ROW($E354)&lt;=FIRST_PERMITTED_TRADE_DATE,0,'Apply Constraints'!$E354))</f>
        <v/>
      </c>
      <c r="G354" s="146">
        <f>IF(F354="","",IF(ABS($F354)&gt;MAXIMUM_PERMITTED_LEVERAGE, MAXIMUM_PERMITTED_LEVERAGE*SIGN($F354),$F354))</f>
        <v/>
      </c>
      <c r="H354" s="146">
        <f>IF(G354="","",MAX($G354,-ABS(MAXIMUM_PERMITTED_SHORT_POSITION)))</f>
        <v/>
      </c>
      <c r="I354" s="86">
        <f>IF(C354="","",IF(I353="Triggered","Triggered",IF((C354-C353)/C353*H353&lt;-TRAILING_STOP_LOSS_MAXIMUM_DAILY_LOSS,"Triggered","Inactive")))</f>
        <v/>
      </c>
      <c r="J354" s="146">
        <f>IF(I354="Triggered", 0, H354)</f>
        <v/>
      </c>
    </row>
    <row customHeight="1" ht="15.75" r="355" s="75">
      <c r="A355" s="82">
        <f>IF(J355="","",J355)</f>
        <v/>
      </c>
      <c r="B355" s="80">
        <f>IF('Time Series Inputs'!A355="","",'Time Series Inputs'!A355)</f>
        <v/>
      </c>
      <c r="C355" s="81">
        <f>IF('Time Series Inputs'!B355="","",'Time Series Inputs'!B355)</f>
        <v/>
      </c>
      <c r="D355" s="81">
        <f>IF('Time Series Inputs'!C355="","",'Time Series Inputs'!C355)</f>
        <v/>
      </c>
      <c r="E355" s="146">
        <f>IF('Rule Recommendations'!A355="","",'Rule Recommendations'!A355)</f>
        <v/>
      </c>
      <c r="F355" s="146">
        <f>IF($E355="","",IF(ROW($E355)&lt;=FIRST_PERMITTED_TRADE_DATE,0,'Apply Constraints'!$E355))</f>
        <v/>
      </c>
      <c r="G355" s="146">
        <f>IF(F355="","",IF(ABS($F355)&gt;MAXIMUM_PERMITTED_LEVERAGE, MAXIMUM_PERMITTED_LEVERAGE*SIGN($F355),$F355))</f>
        <v/>
      </c>
      <c r="H355" s="146">
        <f>IF(G355="","",MAX($G355,-ABS(MAXIMUM_PERMITTED_SHORT_POSITION)))</f>
        <v/>
      </c>
      <c r="I355" s="86">
        <f>IF(C355="","",IF(I354="Triggered","Triggered",IF((C355-C354)/C354*H354&lt;-TRAILING_STOP_LOSS_MAXIMUM_DAILY_LOSS,"Triggered","Inactive")))</f>
        <v/>
      </c>
      <c r="J355" s="146">
        <f>IF(I355="Triggered", 0, H355)</f>
        <v/>
      </c>
    </row>
    <row customHeight="1" ht="15.75" r="356" s="75">
      <c r="A356" s="82">
        <f>IF(J356="","",J356)</f>
        <v/>
      </c>
      <c r="B356" s="80">
        <f>IF('Time Series Inputs'!A356="","",'Time Series Inputs'!A356)</f>
        <v/>
      </c>
      <c r="C356" s="81">
        <f>IF('Time Series Inputs'!B356="","",'Time Series Inputs'!B356)</f>
        <v/>
      </c>
      <c r="D356" s="81">
        <f>IF('Time Series Inputs'!C356="","",'Time Series Inputs'!C356)</f>
        <v/>
      </c>
      <c r="E356" s="146">
        <f>IF('Rule Recommendations'!A356="","",'Rule Recommendations'!A356)</f>
        <v/>
      </c>
      <c r="F356" s="146">
        <f>IF($E356="","",IF(ROW($E356)&lt;=FIRST_PERMITTED_TRADE_DATE,0,'Apply Constraints'!$E356))</f>
        <v/>
      </c>
      <c r="G356" s="146">
        <f>IF(F356="","",IF(ABS($F356)&gt;MAXIMUM_PERMITTED_LEVERAGE, MAXIMUM_PERMITTED_LEVERAGE*SIGN($F356),$F356))</f>
        <v/>
      </c>
      <c r="H356" s="146">
        <f>IF(G356="","",MAX($G356,-ABS(MAXIMUM_PERMITTED_SHORT_POSITION)))</f>
        <v/>
      </c>
      <c r="I356" s="86">
        <f>IF(C356="","",IF(I355="Triggered","Triggered",IF((C356-C355)/C355*H355&lt;-TRAILING_STOP_LOSS_MAXIMUM_DAILY_LOSS,"Triggered","Inactive")))</f>
        <v/>
      </c>
      <c r="J356" s="146">
        <f>IF(I356="Triggered", 0, H356)</f>
        <v/>
      </c>
    </row>
    <row customHeight="1" ht="15.75" r="357" s="75">
      <c r="A357" s="82">
        <f>IF(J357="","",J357)</f>
        <v/>
      </c>
      <c r="B357" s="80">
        <f>IF('Time Series Inputs'!A357="","",'Time Series Inputs'!A357)</f>
        <v/>
      </c>
      <c r="C357" s="81">
        <f>IF('Time Series Inputs'!B357="","",'Time Series Inputs'!B357)</f>
        <v/>
      </c>
      <c r="D357" s="81">
        <f>IF('Time Series Inputs'!C357="","",'Time Series Inputs'!C357)</f>
        <v/>
      </c>
      <c r="E357" s="146">
        <f>IF('Rule Recommendations'!A357="","",'Rule Recommendations'!A357)</f>
        <v/>
      </c>
      <c r="F357" s="146">
        <f>IF($E357="","",IF(ROW($E357)&lt;=FIRST_PERMITTED_TRADE_DATE,0,'Apply Constraints'!$E357))</f>
        <v/>
      </c>
      <c r="G357" s="146">
        <f>IF(F357="","",IF(ABS($F357)&gt;MAXIMUM_PERMITTED_LEVERAGE, MAXIMUM_PERMITTED_LEVERAGE*SIGN($F357),$F357))</f>
        <v/>
      </c>
      <c r="H357" s="146">
        <f>IF(G357="","",MAX($G357,-ABS(MAXIMUM_PERMITTED_SHORT_POSITION)))</f>
        <v/>
      </c>
      <c r="I357" s="86">
        <f>IF(C357="","",IF(I356="Triggered","Triggered",IF((C357-C356)/C356*H356&lt;-TRAILING_STOP_LOSS_MAXIMUM_DAILY_LOSS,"Triggered","Inactive")))</f>
        <v/>
      </c>
      <c r="J357" s="146">
        <f>IF(I357="Triggered", 0, H357)</f>
        <v/>
      </c>
    </row>
    <row customHeight="1" ht="15.75" r="358" s="75">
      <c r="A358" s="82">
        <f>IF(J358="","",J358)</f>
        <v/>
      </c>
      <c r="B358" s="80">
        <f>IF('Time Series Inputs'!A358="","",'Time Series Inputs'!A358)</f>
        <v/>
      </c>
      <c r="C358" s="81">
        <f>IF('Time Series Inputs'!B358="","",'Time Series Inputs'!B358)</f>
        <v/>
      </c>
      <c r="D358" s="81">
        <f>IF('Time Series Inputs'!C358="","",'Time Series Inputs'!C358)</f>
        <v/>
      </c>
      <c r="E358" s="146">
        <f>IF('Rule Recommendations'!A358="","",'Rule Recommendations'!A358)</f>
        <v/>
      </c>
      <c r="F358" s="146">
        <f>IF($E358="","",IF(ROW($E358)&lt;=FIRST_PERMITTED_TRADE_DATE,0,'Apply Constraints'!$E358))</f>
        <v/>
      </c>
      <c r="G358" s="146">
        <f>IF(F358="","",IF(ABS($F358)&gt;MAXIMUM_PERMITTED_LEVERAGE, MAXIMUM_PERMITTED_LEVERAGE*SIGN($F358),$F358))</f>
        <v/>
      </c>
      <c r="H358" s="146">
        <f>IF(G358="","",MAX($G358,-ABS(MAXIMUM_PERMITTED_SHORT_POSITION)))</f>
        <v/>
      </c>
      <c r="I358" s="86">
        <f>IF(C358="","",IF(I357="Triggered","Triggered",IF((C358-C357)/C357*H357&lt;-TRAILING_STOP_LOSS_MAXIMUM_DAILY_LOSS,"Triggered","Inactive")))</f>
        <v/>
      </c>
      <c r="J358" s="146">
        <f>IF(I358="Triggered", 0, H358)</f>
        <v/>
      </c>
    </row>
    <row customHeight="1" ht="15.75" r="359" s="75">
      <c r="A359" s="82">
        <f>IF(J359="","",J359)</f>
        <v/>
      </c>
      <c r="B359" s="80">
        <f>IF('Time Series Inputs'!A359="","",'Time Series Inputs'!A359)</f>
        <v/>
      </c>
      <c r="C359" s="81">
        <f>IF('Time Series Inputs'!B359="","",'Time Series Inputs'!B359)</f>
        <v/>
      </c>
      <c r="D359" s="81">
        <f>IF('Time Series Inputs'!C359="","",'Time Series Inputs'!C359)</f>
        <v/>
      </c>
      <c r="E359" s="146">
        <f>IF('Rule Recommendations'!A359="","",'Rule Recommendations'!A359)</f>
        <v/>
      </c>
      <c r="F359" s="146">
        <f>IF($E359="","",IF(ROW($E359)&lt;=FIRST_PERMITTED_TRADE_DATE,0,'Apply Constraints'!$E359))</f>
        <v/>
      </c>
      <c r="G359" s="146">
        <f>IF(F359="","",IF(ABS($F359)&gt;MAXIMUM_PERMITTED_LEVERAGE, MAXIMUM_PERMITTED_LEVERAGE*SIGN($F359),$F359))</f>
        <v/>
      </c>
      <c r="H359" s="146">
        <f>IF(G359="","",MAX($G359,-ABS(MAXIMUM_PERMITTED_SHORT_POSITION)))</f>
        <v/>
      </c>
      <c r="I359" s="86">
        <f>IF(C359="","",IF(I358="Triggered","Triggered",IF((C359-C358)/C358*H358&lt;-TRAILING_STOP_LOSS_MAXIMUM_DAILY_LOSS,"Triggered","Inactive")))</f>
        <v/>
      </c>
      <c r="J359" s="146">
        <f>IF(I359="Triggered", 0, H359)</f>
        <v/>
      </c>
    </row>
    <row customHeight="1" ht="15.75" r="360" s="75">
      <c r="A360" s="82">
        <f>IF(J360="","",J360)</f>
        <v/>
      </c>
      <c r="B360" s="80">
        <f>IF('Time Series Inputs'!A360="","",'Time Series Inputs'!A360)</f>
        <v/>
      </c>
      <c r="C360" s="81">
        <f>IF('Time Series Inputs'!B360="","",'Time Series Inputs'!B360)</f>
        <v/>
      </c>
      <c r="D360" s="81">
        <f>IF('Time Series Inputs'!C360="","",'Time Series Inputs'!C360)</f>
        <v/>
      </c>
      <c r="E360" s="146">
        <f>IF('Rule Recommendations'!A360="","",'Rule Recommendations'!A360)</f>
        <v/>
      </c>
      <c r="F360" s="146">
        <f>IF($E360="","",IF(ROW($E360)&lt;=FIRST_PERMITTED_TRADE_DATE,0,'Apply Constraints'!$E360))</f>
        <v/>
      </c>
      <c r="G360" s="146">
        <f>IF(F360="","",IF(ABS($F360)&gt;MAXIMUM_PERMITTED_LEVERAGE, MAXIMUM_PERMITTED_LEVERAGE*SIGN($F360),$F360))</f>
        <v/>
      </c>
      <c r="H360" s="146">
        <f>IF(G360="","",MAX($G360,-ABS(MAXIMUM_PERMITTED_SHORT_POSITION)))</f>
        <v/>
      </c>
      <c r="I360" s="86">
        <f>IF(C360="","",IF(I359="Triggered","Triggered",IF((C360-C359)/C359*H359&lt;-TRAILING_STOP_LOSS_MAXIMUM_DAILY_LOSS,"Triggered","Inactive")))</f>
        <v/>
      </c>
      <c r="J360" s="146">
        <f>IF(I360="Triggered", 0, H360)</f>
        <v/>
      </c>
    </row>
    <row customHeight="1" ht="15.75" r="361" s="75">
      <c r="A361" s="82">
        <f>IF(J361="","",J361)</f>
        <v/>
      </c>
      <c r="B361" s="80">
        <f>IF('Time Series Inputs'!A361="","",'Time Series Inputs'!A361)</f>
        <v/>
      </c>
      <c r="C361" s="81">
        <f>IF('Time Series Inputs'!B361="","",'Time Series Inputs'!B361)</f>
        <v/>
      </c>
      <c r="D361" s="81">
        <f>IF('Time Series Inputs'!C361="","",'Time Series Inputs'!C361)</f>
        <v/>
      </c>
      <c r="E361" s="146">
        <f>IF('Rule Recommendations'!A361="","",'Rule Recommendations'!A361)</f>
        <v/>
      </c>
      <c r="F361" s="146">
        <f>IF($E361="","",IF(ROW($E361)&lt;=FIRST_PERMITTED_TRADE_DATE,0,'Apply Constraints'!$E361))</f>
        <v/>
      </c>
      <c r="G361" s="146">
        <f>IF(F361="","",IF(ABS($F361)&gt;MAXIMUM_PERMITTED_LEVERAGE, MAXIMUM_PERMITTED_LEVERAGE*SIGN($F361),$F361))</f>
        <v/>
      </c>
      <c r="H361" s="146">
        <f>IF(G361="","",MAX($G361,-ABS(MAXIMUM_PERMITTED_SHORT_POSITION)))</f>
        <v/>
      </c>
      <c r="I361" s="86">
        <f>IF(C361="","",IF(I360="Triggered","Triggered",IF((C361-C360)/C360*H360&lt;-TRAILING_STOP_LOSS_MAXIMUM_DAILY_LOSS,"Triggered","Inactive")))</f>
        <v/>
      </c>
      <c r="J361" s="146">
        <f>IF(I361="Triggered", 0, H361)</f>
        <v/>
      </c>
    </row>
    <row customHeight="1" ht="15.75" r="362" s="75">
      <c r="A362" s="82">
        <f>IF(J362="","",J362)</f>
        <v/>
      </c>
      <c r="B362" s="80">
        <f>IF('Time Series Inputs'!A362="","",'Time Series Inputs'!A362)</f>
        <v/>
      </c>
      <c r="C362" s="81">
        <f>IF('Time Series Inputs'!B362="","",'Time Series Inputs'!B362)</f>
        <v/>
      </c>
      <c r="D362" s="81">
        <f>IF('Time Series Inputs'!C362="","",'Time Series Inputs'!C362)</f>
        <v/>
      </c>
      <c r="E362" s="146">
        <f>IF('Rule Recommendations'!A362="","",'Rule Recommendations'!A362)</f>
        <v/>
      </c>
      <c r="F362" s="146">
        <f>IF($E362="","",IF(ROW($E362)&lt;=FIRST_PERMITTED_TRADE_DATE,0,'Apply Constraints'!$E362))</f>
        <v/>
      </c>
      <c r="G362" s="146">
        <f>IF(F362="","",IF(ABS($F362)&gt;MAXIMUM_PERMITTED_LEVERAGE, MAXIMUM_PERMITTED_LEVERAGE*SIGN($F362),$F362))</f>
        <v/>
      </c>
      <c r="H362" s="146">
        <f>IF(G362="","",MAX($G362,-ABS(MAXIMUM_PERMITTED_SHORT_POSITION)))</f>
        <v/>
      </c>
      <c r="I362" s="86">
        <f>IF(C362="","",IF(I361="Triggered","Triggered",IF((C362-C361)/C361*H361&lt;-TRAILING_STOP_LOSS_MAXIMUM_DAILY_LOSS,"Triggered","Inactive")))</f>
        <v/>
      </c>
      <c r="J362" s="146">
        <f>IF(I362="Triggered", 0, H362)</f>
        <v/>
      </c>
    </row>
    <row customHeight="1" ht="15.75" r="363" s="75">
      <c r="A363" s="82">
        <f>IF(J363="","",J363)</f>
        <v/>
      </c>
      <c r="B363" s="80">
        <f>IF('Time Series Inputs'!A363="","",'Time Series Inputs'!A363)</f>
        <v/>
      </c>
      <c r="C363" s="81">
        <f>IF('Time Series Inputs'!B363="","",'Time Series Inputs'!B363)</f>
        <v/>
      </c>
      <c r="D363" s="81">
        <f>IF('Time Series Inputs'!C363="","",'Time Series Inputs'!C363)</f>
        <v/>
      </c>
      <c r="E363" s="146">
        <f>IF('Rule Recommendations'!A363="","",'Rule Recommendations'!A363)</f>
        <v/>
      </c>
      <c r="F363" s="146">
        <f>IF($E363="","",IF(ROW($E363)&lt;=FIRST_PERMITTED_TRADE_DATE,0,'Apply Constraints'!$E363))</f>
        <v/>
      </c>
      <c r="G363" s="146">
        <f>IF(F363="","",IF(ABS($F363)&gt;MAXIMUM_PERMITTED_LEVERAGE, MAXIMUM_PERMITTED_LEVERAGE*SIGN($F363),$F363))</f>
        <v/>
      </c>
      <c r="H363" s="146">
        <f>IF(G363="","",MAX($G363,-ABS(MAXIMUM_PERMITTED_SHORT_POSITION)))</f>
        <v/>
      </c>
      <c r="I363" s="86">
        <f>IF(C363="","",IF(I362="Triggered","Triggered",IF((C363-C362)/C362*H362&lt;-TRAILING_STOP_LOSS_MAXIMUM_DAILY_LOSS,"Triggered","Inactive")))</f>
        <v/>
      </c>
      <c r="J363" s="146">
        <f>IF(I363="Triggered", 0, H363)</f>
        <v/>
      </c>
    </row>
    <row customHeight="1" ht="15.75" r="364" s="75">
      <c r="A364" s="82">
        <f>IF(J364="","",J364)</f>
        <v/>
      </c>
      <c r="B364" s="80">
        <f>IF('Time Series Inputs'!A364="","",'Time Series Inputs'!A364)</f>
        <v/>
      </c>
      <c r="C364" s="81">
        <f>IF('Time Series Inputs'!B364="","",'Time Series Inputs'!B364)</f>
        <v/>
      </c>
      <c r="D364" s="81">
        <f>IF('Time Series Inputs'!C364="","",'Time Series Inputs'!C364)</f>
        <v/>
      </c>
      <c r="E364" s="146">
        <f>IF('Rule Recommendations'!A364="","",'Rule Recommendations'!A364)</f>
        <v/>
      </c>
      <c r="F364" s="146">
        <f>IF($E364="","",IF(ROW($E364)&lt;=FIRST_PERMITTED_TRADE_DATE,0,'Apply Constraints'!$E364))</f>
        <v/>
      </c>
      <c r="G364" s="146">
        <f>IF(F364="","",IF(ABS($F364)&gt;MAXIMUM_PERMITTED_LEVERAGE, MAXIMUM_PERMITTED_LEVERAGE*SIGN($F364),$F364))</f>
        <v/>
      </c>
      <c r="H364" s="146">
        <f>IF(G364="","",MAX($G364,-ABS(MAXIMUM_PERMITTED_SHORT_POSITION)))</f>
        <v/>
      </c>
      <c r="I364" s="86">
        <f>IF(C364="","",IF(I363="Triggered","Triggered",IF((C364-C363)/C363*H363&lt;-TRAILING_STOP_LOSS_MAXIMUM_DAILY_LOSS,"Triggered","Inactive")))</f>
        <v/>
      </c>
      <c r="J364" s="146">
        <f>IF(I364="Triggered", 0, H364)</f>
        <v/>
      </c>
    </row>
    <row customHeight="1" ht="15.75" r="365" s="75">
      <c r="A365" s="82">
        <f>IF(J365="","",J365)</f>
        <v/>
      </c>
      <c r="B365" s="80">
        <f>IF('Time Series Inputs'!A365="","",'Time Series Inputs'!A365)</f>
        <v/>
      </c>
      <c r="C365" s="81">
        <f>IF('Time Series Inputs'!B365="","",'Time Series Inputs'!B365)</f>
        <v/>
      </c>
      <c r="D365" s="81">
        <f>IF('Time Series Inputs'!C365="","",'Time Series Inputs'!C365)</f>
        <v/>
      </c>
      <c r="E365" s="146">
        <f>IF('Rule Recommendations'!A365="","",'Rule Recommendations'!A365)</f>
        <v/>
      </c>
      <c r="F365" s="146">
        <f>IF($E365="","",IF(ROW($E365)&lt;=FIRST_PERMITTED_TRADE_DATE,0,'Apply Constraints'!$E365))</f>
        <v/>
      </c>
      <c r="G365" s="146">
        <f>IF(F365="","",IF(ABS($F365)&gt;MAXIMUM_PERMITTED_LEVERAGE, MAXIMUM_PERMITTED_LEVERAGE*SIGN($F365),$F365))</f>
        <v/>
      </c>
      <c r="H365" s="146">
        <f>IF(G365="","",MAX($G365,-ABS(MAXIMUM_PERMITTED_SHORT_POSITION)))</f>
        <v/>
      </c>
      <c r="I365" s="86">
        <f>IF(C365="","",IF(I364="Triggered","Triggered",IF((C365-C364)/C364*H364&lt;-TRAILING_STOP_LOSS_MAXIMUM_DAILY_LOSS,"Triggered","Inactive")))</f>
        <v/>
      </c>
      <c r="J365" s="146">
        <f>IF(I365="Triggered", 0, H365)</f>
        <v/>
      </c>
    </row>
    <row customHeight="1" ht="15.75" r="366" s="75">
      <c r="A366" s="82">
        <f>IF(J366="","",J366)</f>
        <v/>
      </c>
      <c r="B366" s="80">
        <f>IF('Time Series Inputs'!A366="","",'Time Series Inputs'!A366)</f>
        <v/>
      </c>
      <c r="C366" s="81">
        <f>IF('Time Series Inputs'!B366="","",'Time Series Inputs'!B366)</f>
        <v/>
      </c>
      <c r="D366" s="81">
        <f>IF('Time Series Inputs'!C366="","",'Time Series Inputs'!C366)</f>
        <v/>
      </c>
      <c r="E366" s="146">
        <f>IF('Rule Recommendations'!A366="","",'Rule Recommendations'!A366)</f>
        <v/>
      </c>
      <c r="F366" s="146">
        <f>IF($E366="","",IF(ROW($E366)&lt;=FIRST_PERMITTED_TRADE_DATE,0,'Apply Constraints'!$E366))</f>
        <v/>
      </c>
      <c r="G366" s="146">
        <f>IF(F366="","",IF(ABS($F366)&gt;MAXIMUM_PERMITTED_LEVERAGE, MAXIMUM_PERMITTED_LEVERAGE*SIGN($F366),$F366))</f>
        <v/>
      </c>
      <c r="H366" s="146">
        <f>IF(G366="","",MAX($G366,-ABS(MAXIMUM_PERMITTED_SHORT_POSITION)))</f>
        <v/>
      </c>
      <c r="I366" s="86">
        <f>IF(C366="","",IF(I365="Triggered","Triggered",IF((C366-C365)/C365*H365&lt;-TRAILING_STOP_LOSS_MAXIMUM_DAILY_LOSS,"Triggered","Inactive")))</f>
        <v/>
      </c>
      <c r="J366" s="146">
        <f>IF(I366="Triggered", 0, H366)</f>
        <v/>
      </c>
    </row>
    <row customHeight="1" ht="15.75" r="367" s="75">
      <c r="A367" s="82">
        <f>IF(J367="","",J367)</f>
        <v/>
      </c>
      <c r="B367" s="80">
        <f>IF('Time Series Inputs'!A367="","",'Time Series Inputs'!A367)</f>
        <v/>
      </c>
      <c r="C367" s="81">
        <f>IF('Time Series Inputs'!B367="","",'Time Series Inputs'!B367)</f>
        <v/>
      </c>
      <c r="D367" s="81">
        <f>IF('Time Series Inputs'!C367="","",'Time Series Inputs'!C367)</f>
        <v/>
      </c>
      <c r="E367" s="146">
        <f>IF('Rule Recommendations'!A367="","",'Rule Recommendations'!A367)</f>
        <v/>
      </c>
      <c r="F367" s="146">
        <f>IF($E367="","",IF(ROW($E367)&lt;=FIRST_PERMITTED_TRADE_DATE,0,'Apply Constraints'!$E367))</f>
        <v/>
      </c>
      <c r="G367" s="146">
        <f>IF(F367="","",IF(ABS($F367)&gt;MAXIMUM_PERMITTED_LEVERAGE, MAXIMUM_PERMITTED_LEVERAGE*SIGN($F367),$F367))</f>
        <v/>
      </c>
      <c r="H367" s="146">
        <f>IF(G367="","",MAX($G367,-ABS(MAXIMUM_PERMITTED_SHORT_POSITION)))</f>
        <v/>
      </c>
      <c r="I367" s="86">
        <f>IF(C367="","",IF(I366="Triggered","Triggered",IF((C367-C366)/C366*H366&lt;-TRAILING_STOP_LOSS_MAXIMUM_DAILY_LOSS,"Triggered","Inactive")))</f>
        <v/>
      </c>
      <c r="J367" s="146">
        <f>IF(I367="Triggered", 0, H367)</f>
        <v/>
      </c>
    </row>
    <row customHeight="1" ht="15.75" r="368" s="75">
      <c r="A368" s="82">
        <f>IF(J368="","",J368)</f>
        <v/>
      </c>
      <c r="B368" s="80">
        <f>IF('Time Series Inputs'!A368="","",'Time Series Inputs'!A368)</f>
        <v/>
      </c>
      <c r="C368" s="81">
        <f>IF('Time Series Inputs'!B368="","",'Time Series Inputs'!B368)</f>
        <v/>
      </c>
      <c r="D368" s="81">
        <f>IF('Time Series Inputs'!C368="","",'Time Series Inputs'!C368)</f>
        <v/>
      </c>
      <c r="E368" s="146">
        <f>IF('Rule Recommendations'!A368="","",'Rule Recommendations'!A368)</f>
        <v/>
      </c>
      <c r="F368" s="146">
        <f>IF($E368="","",IF(ROW($E368)&lt;=FIRST_PERMITTED_TRADE_DATE,0,'Apply Constraints'!$E368))</f>
        <v/>
      </c>
      <c r="G368" s="146">
        <f>IF(F368="","",IF(ABS($F368)&gt;MAXIMUM_PERMITTED_LEVERAGE, MAXIMUM_PERMITTED_LEVERAGE*SIGN($F368),$F368))</f>
        <v/>
      </c>
      <c r="H368" s="146">
        <f>IF(G368="","",MAX($G368,-ABS(MAXIMUM_PERMITTED_SHORT_POSITION)))</f>
        <v/>
      </c>
      <c r="I368" s="86">
        <f>IF(C368="","",IF(I367="Triggered","Triggered",IF((C368-C367)/C367*H367&lt;-TRAILING_STOP_LOSS_MAXIMUM_DAILY_LOSS,"Triggered","Inactive")))</f>
        <v/>
      </c>
      <c r="J368" s="146">
        <f>IF(I368="Triggered", 0, H368)</f>
        <v/>
      </c>
    </row>
    <row customHeight="1" ht="15.75" r="369" s="75">
      <c r="A369" s="82">
        <f>IF(J369="","",J369)</f>
        <v/>
      </c>
      <c r="B369" s="80">
        <f>IF('Time Series Inputs'!A369="","",'Time Series Inputs'!A369)</f>
        <v/>
      </c>
      <c r="C369" s="81">
        <f>IF('Time Series Inputs'!B369="","",'Time Series Inputs'!B369)</f>
        <v/>
      </c>
      <c r="D369" s="81">
        <f>IF('Time Series Inputs'!C369="","",'Time Series Inputs'!C369)</f>
        <v/>
      </c>
      <c r="E369" s="146">
        <f>IF('Rule Recommendations'!A369="","",'Rule Recommendations'!A369)</f>
        <v/>
      </c>
      <c r="F369" s="146">
        <f>IF($E369="","",IF(ROW($E369)&lt;=FIRST_PERMITTED_TRADE_DATE,0,'Apply Constraints'!$E369))</f>
        <v/>
      </c>
      <c r="G369" s="146">
        <f>IF(F369="","",IF(ABS($F369)&gt;MAXIMUM_PERMITTED_LEVERAGE, MAXIMUM_PERMITTED_LEVERAGE*SIGN($F369),$F369))</f>
        <v/>
      </c>
      <c r="H369" s="146">
        <f>IF(G369="","",MAX($G369,-ABS(MAXIMUM_PERMITTED_SHORT_POSITION)))</f>
        <v/>
      </c>
      <c r="I369" s="86">
        <f>IF(C369="","",IF(I368="Triggered","Triggered",IF((C369-C368)/C368*H368&lt;-TRAILING_STOP_LOSS_MAXIMUM_DAILY_LOSS,"Triggered","Inactive")))</f>
        <v/>
      </c>
      <c r="J369" s="146">
        <f>IF(I369="Triggered", 0, H369)</f>
        <v/>
      </c>
    </row>
    <row customHeight="1" ht="15.75" r="370" s="75">
      <c r="A370" s="82">
        <f>IF(J370="","",J370)</f>
        <v/>
      </c>
      <c r="B370" s="80">
        <f>IF('Time Series Inputs'!A370="","",'Time Series Inputs'!A370)</f>
        <v/>
      </c>
      <c r="C370" s="81">
        <f>IF('Time Series Inputs'!B370="","",'Time Series Inputs'!B370)</f>
        <v/>
      </c>
      <c r="D370" s="81">
        <f>IF('Time Series Inputs'!C370="","",'Time Series Inputs'!C370)</f>
        <v/>
      </c>
      <c r="E370" s="146">
        <f>IF('Rule Recommendations'!A370="","",'Rule Recommendations'!A370)</f>
        <v/>
      </c>
      <c r="F370" s="146">
        <f>IF($E370="","",IF(ROW($E370)&lt;=FIRST_PERMITTED_TRADE_DATE,0,'Apply Constraints'!$E370))</f>
        <v/>
      </c>
      <c r="G370" s="146">
        <f>IF(F370="","",IF(ABS($F370)&gt;MAXIMUM_PERMITTED_LEVERAGE, MAXIMUM_PERMITTED_LEVERAGE*SIGN($F370),$F370))</f>
        <v/>
      </c>
      <c r="H370" s="146">
        <f>IF(G370="","",MAX($G370,-ABS(MAXIMUM_PERMITTED_SHORT_POSITION)))</f>
        <v/>
      </c>
      <c r="I370" s="86">
        <f>IF(C370="","",IF(I369="Triggered","Triggered",IF((C370-C369)/C369*H369&lt;-TRAILING_STOP_LOSS_MAXIMUM_DAILY_LOSS,"Triggered","Inactive")))</f>
        <v/>
      </c>
      <c r="J370" s="146">
        <f>IF(I370="Triggered", 0, H370)</f>
        <v/>
      </c>
    </row>
    <row customHeight="1" ht="15.75" r="371" s="75">
      <c r="A371" s="82">
        <f>IF(J371="","",J371)</f>
        <v/>
      </c>
      <c r="B371" s="80">
        <f>IF('Time Series Inputs'!A371="","",'Time Series Inputs'!A371)</f>
        <v/>
      </c>
      <c r="C371" s="81">
        <f>IF('Time Series Inputs'!B371="","",'Time Series Inputs'!B371)</f>
        <v/>
      </c>
      <c r="D371" s="81">
        <f>IF('Time Series Inputs'!C371="","",'Time Series Inputs'!C371)</f>
        <v/>
      </c>
      <c r="E371" s="146">
        <f>IF('Rule Recommendations'!A371="","",'Rule Recommendations'!A371)</f>
        <v/>
      </c>
      <c r="F371" s="146">
        <f>IF($E371="","",IF(ROW($E371)&lt;=FIRST_PERMITTED_TRADE_DATE,0,'Apply Constraints'!$E371))</f>
        <v/>
      </c>
      <c r="G371" s="146">
        <f>IF(F371="","",IF(ABS($F371)&gt;MAXIMUM_PERMITTED_LEVERAGE, MAXIMUM_PERMITTED_LEVERAGE*SIGN($F371),$F371))</f>
        <v/>
      </c>
      <c r="H371" s="146">
        <f>IF(G371="","",MAX($G371,-ABS(MAXIMUM_PERMITTED_SHORT_POSITION)))</f>
        <v/>
      </c>
      <c r="I371" s="86">
        <f>IF(C371="","",IF(I370="Triggered","Triggered",IF((C371-C370)/C370*H370&lt;-TRAILING_STOP_LOSS_MAXIMUM_DAILY_LOSS,"Triggered","Inactive")))</f>
        <v/>
      </c>
      <c r="J371" s="146">
        <f>IF(I371="Triggered", 0, H371)</f>
        <v/>
      </c>
    </row>
    <row customHeight="1" ht="15.75" r="372" s="75">
      <c r="A372" s="82">
        <f>IF(J372="","",J372)</f>
        <v/>
      </c>
      <c r="B372" s="80">
        <f>IF('Time Series Inputs'!A372="","",'Time Series Inputs'!A372)</f>
        <v/>
      </c>
      <c r="C372" s="81">
        <f>IF('Time Series Inputs'!B372="","",'Time Series Inputs'!B372)</f>
        <v/>
      </c>
      <c r="D372" s="81">
        <f>IF('Time Series Inputs'!C372="","",'Time Series Inputs'!C372)</f>
        <v/>
      </c>
      <c r="E372" s="146">
        <f>IF('Rule Recommendations'!A372="","",'Rule Recommendations'!A372)</f>
        <v/>
      </c>
      <c r="F372" s="146">
        <f>IF($E372="","",IF(ROW($E372)&lt;=FIRST_PERMITTED_TRADE_DATE,0,'Apply Constraints'!$E372))</f>
        <v/>
      </c>
      <c r="G372" s="146">
        <f>IF(F372="","",IF(ABS($F372)&gt;MAXIMUM_PERMITTED_LEVERAGE, MAXIMUM_PERMITTED_LEVERAGE*SIGN($F372),$F372))</f>
        <v/>
      </c>
      <c r="H372" s="146">
        <f>IF(G372="","",MAX($G372,-ABS(MAXIMUM_PERMITTED_SHORT_POSITION)))</f>
        <v/>
      </c>
      <c r="I372" s="86">
        <f>IF(C372="","",IF(I371="Triggered","Triggered",IF((C372-C371)/C371*H371&lt;-TRAILING_STOP_LOSS_MAXIMUM_DAILY_LOSS,"Triggered","Inactive")))</f>
        <v/>
      </c>
      <c r="J372" s="146">
        <f>IF(I372="Triggered", 0, H372)</f>
        <v/>
      </c>
    </row>
    <row customHeight="1" ht="15.75" r="373" s="75">
      <c r="A373" s="82">
        <f>IF(J373="","",J373)</f>
        <v/>
      </c>
      <c r="B373" s="80">
        <f>IF('Time Series Inputs'!A373="","",'Time Series Inputs'!A373)</f>
        <v/>
      </c>
      <c r="C373" s="81">
        <f>IF('Time Series Inputs'!B373="","",'Time Series Inputs'!B373)</f>
        <v/>
      </c>
      <c r="D373" s="81">
        <f>IF('Time Series Inputs'!C373="","",'Time Series Inputs'!C373)</f>
        <v/>
      </c>
      <c r="E373" s="146">
        <f>IF('Rule Recommendations'!A373="","",'Rule Recommendations'!A373)</f>
        <v/>
      </c>
      <c r="F373" s="146">
        <f>IF($E373="","",IF(ROW($E373)&lt;=FIRST_PERMITTED_TRADE_DATE,0,'Apply Constraints'!$E373))</f>
        <v/>
      </c>
      <c r="G373" s="146">
        <f>IF(F373="","",IF(ABS($F373)&gt;MAXIMUM_PERMITTED_LEVERAGE, MAXIMUM_PERMITTED_LEVERAGE*SIGN($F373),$F373))</f>
        <v/>
      </c>
      <c r="H373" s="146">
        <f>IF(G373="","",MAX($G373,-ABS(MAXIMUM_PERMITTED_SHORT_POSITION)))</f>
        <v/>
      </c>
      <c r="I373" s="86">
        <f>IF(C373="","",IF(I372="Triggered","Triggered",IF((C373-C372)/C372*H372&lt;-TRAILING_STOP_LOSS_MAXIMUM_DAILY_LOSS,"Triggered","Inactive")))</f>
        <v/>
      </c>
      <c r="J373" s="146">
        <f>IF(I373="Triggered", 0, H373)</f>
        <v/>
      </c>
    </row>
    <row customHeight="1" ht="15.75" r="374" s="75">
      <c r="A374" s="82">
        <f>IF(J374="","",J374)</f>
        <v/>
      </c>
      <c r="B374" s="80">
        <f>IF('Time Series Inputs'!A374="","",'Time Series Inputs'!A374)</f>
        <v/>
      </c>
      <c r="C374" s="81">
        <f>IF('Time Series Inputs'!B374="","",'Time Series Inputs'!B374)</f>
        <v/>
      </c>
      <c r="D374" s="81">
        <f>IF('Time Series Inputs'!C374="","",'Time Series Inputs'!C374)</f>
        <v/>
      </c>
      <c r="E374" s="146">
        <f>IF('Rule Recommendations'!A374="","",'Rule Recommendations'!A374)</f>
        <v/>
      </c>
      <c r="F374" s="146">
        <f>IF($E374="","",IF(ROW($E374)&lt;=FIRST_PERMITTED_TRADE_DATE,0,'Apply Constraints'!$E374))</f>
        <v/>
      </c>
      <c r="G374" s="146">
        <f>IF(F374="","",IF(ABS($F374)&gt;MAXIMUM_PERMITTED_LEVERAGE, MAXIMUM_PERMITTED_LEVERAGE*SIGN($F374),$F374))</f>
        <v/>
      </c>
      <c r="H374" s="146">
        <f>IF(G374="","",MAX($G374,-ABS(MAXIMUM_PERMITTED_SHORT_POSITION)))</f>
        <v/>
      </c>
      <c r="I374" s="86">
        <f>IF(C374="","",IF(I373="Triggered","Triggered",IF((C374-C373)/C373*H373&lt;-TRAILING_STOP_LOSS_MAXIMUM_DAILY_LOSS,"Triggered","Inactive")))</f>
        <v/>
      </c>
      <c r="J374" s="146">
        <f>IF(I374="Triggered", 0, H374)</f>
        <v/>
      </c>
    </row>
    <row customHeight="1" ht="15.75" r="375" s="75">
      <c r="A375" s="82">
        <f>IF(J375="","",J375)</f>
        <v/>
      </c>
      <c r="B375" s="80">
        <f>IF('Time Series Inputs'!A375="","",'Time Series Inputs'!A375)</f>
        <v/>
      </c>
      <c r="C375" s="81">
        <f>IF('Time Series Inputs'!B375="","",'Time Series Inputs'!B375)</f>
        <v/>
      </c>
      <c r="D375" s="81">
        <f>IF('Time Series Inputs'!C375="","",'Time Series Inputs'!C375)</f>
        <v/>
      </c>
      <c r="E375" s="146">
        <f>IF('Rule Recommendations'!A375="","",'Rule Recommendations'!A375)</f>
        <v/>
      </c>
      <c r="F375" s="146">
        <f>IF($E375="","",IF(ROW($E375)&lt;=FIRST_PERMITTED_TRADE_DATE,0,'Apply Constraints'!$E375))</f>
        <v/>
      </c>
      <c r="G375" s="146">
        <f>IF(F375="","",IF(ABS($F375)&gt;MAXIMUM_PERMITTED_LEVERAGE, MAXIMUM_PERMITTED_LEVERAGE*SIGN($F375),$F375))</f>
        <v/>
      </c>
      <c r="H375" s="146">
        <f>IF(G375="","",MAX($G375,-ABS(MAXIMUM_PERMITTED_SHORT_POSITION)))</f>
        <v/>
      </c>
      <c r="I375" s="86">
        <f>IF(C375="","",IF(I374="Triggered","Triggered",IF((C375-C374)/C374*H374&lt;-TRAILING_STOP_LOSS_MAXIMUM_DAILY_LOSS,"Triggered","Inactive")))</f>
        <v/>
      </c>
      <c r="J375" s="146">
        <f>IF(I375="Triggered", 0, H375)</f>
        <v/>
      </c>
    </row>
    <row customHeight="1" ht="15.75" r="376" s="75">
      <c r="A376" s="82">
        <f>IF(J376="","",J376)</f>
        <v/>
      </c>
      <c r="B376" s="80">
        <f>IF('Time Series Inputs'!A376="","",'Time Series Inputs'!A376)</f>
        <v/>
      </c>
      <c r="C376" s="81">
        <f>IF('Time Series Inputs'!B376="","",'Time Series Inputs'!B376)</f>
        <v/>
      </c>
      <c r="D376" s="81">
        <f>IF('Time Series Inputs'!C376="","",'Time Series Inputs'!C376)</f>
        <v/>
      </c>
      <c r="E376" s="146">
        <f>IF('Rule Recommendations'!A376="","",'Rule Recommendations'!A376)</f>
        <v/>
      </c>
      <c r="F376" s="146">
        <f>IF($E376="","",IF(ROW($E376)&lt;=FIRST_PERMITTED_TRADE_DATE,0,'Apply Constraints'!$E376))</f>
        <v/>
      </c>
      <c r="G376" s="146">
        <f>IF(F376="","",IF(ABS($F376)&gt;MAXIMUM_PERMITTED_LEVERAGE, MAXIMUM_PERMITTED_LEVERAGE*SIGN($F376),$F376))</f>
        <v/>
      </c>
      <c r="H376" s="146">
        <f>IF(G376="","",MAX($G376,-ABS(MAXIMUM_PERMITTED_SHORT_POSITION)))</f>
        <v/>
      </c>
      <c r="I376" s="86">
        <f>IF(C376="","",IF(I375="Triggered","Triggered",IF((C376-C375)/C375*H375&lt;-TRAILING_STOP_LOSS_MAXIMUM_DAILY_LOSS,"Triggered","Inactive")))</f>
        <v/>
      </c>
      <c r="J376" s="146">
        <f>IF(I376="Triggered", 0, H376)</f>
        <v/>
      </c>
    </row>
    <row customHeight="1" ht="15.75" r="377" s="75">
      <c r="A377" s="82">
        <f>IF(J377="","",J377)</f>
        <v/>
      </c>
      <c r="B377" s="80">
        <f>IF('Time Series Inputs'!A377="","",'Time Series Inputs'!A377)</f>
        <v/>
      </c>
      <c r="C377" s="81">
        <f>IF('Time Series Inputs'!B377="","",'Time Series Inputs'!B377)</f>
        <v/>
      </c>
      <c r="D377" s="81">
        <f>IF('Time Series Inputs'!C377="","",'Time Series Inputs'!C377)</f>
        <v/>
      </c>
      <c r="E377" s="146">
        <f>IF('Rule Recommendations'!A377="","",'Rule Recommendations'!A377)</f>
        <v/>
      </c>
      <c r="F377" s="146">
        <f>IF($E377="","",IF(ROW($E377)&lt;=FIRST_PERMITTED_TRADE_DATE,0,'Apply Constraints'!$E377))</f>
        <v/>
      </c>
      <c r="G377" s="146">
        <f>IF(F377="","",IF(ABS($F377)&gt;MAXIMUM_PERMITTED_LEVERAGE, MAXIMUM_PERMITTED_LEVERAGE*SIGN($F377),$F377))</f>
        <v/>
      </c>
      <c r="H377" s="146">
        <f>IF(G377="","",MAX($G377,-ABS(MAXIMUM_PERMITTED_SHORT_POSITION)))</f>
        <v/>
      </c>
      <c r="I377" s="86">
        <f>IF(C377="","",IF(I376="Triggered","Triggered",IF((C377-C376)/C376*H376&lt;-TRAILING_STOP_LOSS_MAXIMUM_DAILY_LOSS,"Triggered","Inactive")))</f>
        <v/>
      </c>
      <c r="J377" s="146">
        <f>IF(I377="Triggered", 0, H377)</f>
        <v/>
      </c>
    </row>
    <row customHeight="1" ht="15.75" r="378" s="75">
      <c r="A378" s="82">
        <f>IF(J378="","",J378)</f>
        <v/>
      </c>
      <c r="B378" s="80">
        <f>IF('Time Series Inputs'!A378="","",'Time Series Inputs'!A378)</f>
        <v/>
      </c>
      <c r="C378" s="81">
        <f>IF('Time Series Inputs'!B378="","",'Time Series Inputs'!B378)</f>
        <v/>
      </c>
      <c r="D378" s="81">
        <f>IF('Time Series Inputs'!C378="","",'Time Series Inputs'!C378)</f>
        <v/>
      </c>
      <c r="E378" s="146">
        <f>IF('Rule Recommendations'!A378="","",'Rule Recommendations'!A378)</f>
        <v/>
      </c>
      <c r="F378" s="146">
        <f>IF($E378="","",IF(ROW($E378)&lt;=FIRST_PERMITTED_TRADE_DATE,0,'Apply Constraints'!$E378))</f>
        <v/>
      </c>
      <c r="G378" s="146">
        <f>IF(F378="","",IF(ABS($F378)&gt;MAXIMUM_PERMITTED_LEVERAGE, MAXIMUM_PERMITTED_LEVERAGE*SIGN($F378),$F378))</f>
        <v/>
      </c>
      <c r="H378" s="146">
        <f>IF(G378="","",MAX($G378,-ABS(MAXIMUM_PERMITTED_SHORT_POSITION)))</f>
        <v/>
      </c>
      <c r="I378" s="86">
        <f>IF(C378="","",IF(I377="Triggered","Triggered",IF((C378-C377)/C377*H377&lt;-TRAILING_STOP_LOSS_MAXIMUM_DAILY_LOSS,"Triggered","Inactive")))</f>
        <v/>
      </c>
      <c r="J378" s="146">
        <f>IF(I378="Triggered", 0, H378)</f>
        <v/>
      </c>
    </row>
    <row customHeight="1" ht="15.75" r="379" s="75">
      <c r="A379" s="82">
        <f>IF(J379="","",J379)</f>
        <v/>
      </c>
      <c r="B379" s="80">
        <f>IF('Time Series Inputs'!A379="","",'Time Series Inputs'!A379)</f>
        <v/>
      </c>
      <c r="C379" s="81">
        <f>IF('Time Series Inputs'!B379="","",'Time Series Inputs'!B379)</f>
        <v/>
      </c>
      <c r="D379" s="81">
        <f>IF('Time Series Inputs'!C379="","",'Time Series Inputs'!C379)</f>
        <v/>
      </c>
      <c r="E379" s="146">
        <f>IF('Rule Recommendations'!A379="","",'Rule Recommendations'!A379)</f>
        <v/>
      </c>
      <c r="F379" s="146">
        <f>IF($E379="","",IF(ROW($E379)&lt;=FIRST_PERMITTED_TRADE_DATE,0,'Apply Constraints'!$E379))</f>
        <v/>
      </c>
      <c r="G379" s="146">
        <f>IF(F379="","",IF(ABS($F379)&gt;MAXIMUM_PERMITTED_LEVERAGE, MAXIMUM_PERMITTED_LEVERAGE*SIGN($F379),$F379))</f>
        <v/>
      </c>
      <c r="H379" s="146">
        <f>IF(G379="","",MAX($G379,-ABS(MAXIMUM_PERMITTED_SHORT_POSITION)))</f>
        <v/>
      </c>
      <c r="I379" s="86">
        <f>IF(C379="","",IF(I378="Triggered","Triggered",IF((C379-C378)/C378*H378&lt;-TRAILING_STOP_LOSS_MAXIMUM_DAILY_LOSS,"Triggered","Inactive")))</f>
        <v/>
      </c>
      <c r="J379" s="146">
        <f>IF(I379="Triggered", 0, H379)</f>
        <v/>
      </c>
    </row>
    <row customHeight="1" ht="15.75" r="380" s="75">
      <c r="A380" s="82">
        <f>IF(J380="","",J380)</f>
        <v/>
      </c>
      <c r="B380" s="80">
        <f>IF('Time Series Inputs'!A380="","",'Time Series Inputs'!A380)</f>
        <v/>
      </c>
      <c r="C380" s="81">
        <f>IF('Time Series Inputs'!B380="","",'Time Series Inputs'!B380)</f>
        <v/>
      </c>
      <c r="D380" s="81">
        <f>IF('Time Series Inputs'!C380="","",'Time Series Inputs'!C380)</f>
        <v/>
      </c>
      <c r="E380" s="146">
        <f>IF('Rule Recommendations'!A380="","",'Rule Recommendations'!A380)</f>
        <v/>
      </c>
      <c r="F380" s="146">
        <f>IF($E380="","",IF(ROW($E380)&lt;=FIRST_PERMITTED_TRADE_DATE,0,'Apply Constraints'!$E380))</f>
        <v/>
      </c>
      <c r="G380" s="146">
        <f>IF(F380="","",IF(ABS($F380)&gt;MAXIMUM_PERMITTED_LEVERAGE, MAXIMUM_PERMITTED_LEVERAGE*SIGN($F380),$F380))</f>
        <v/>
      </c>
      <c r="H380" s="146">
        <f>IF(G380="","",MAX($G380,-ABS(MAXIMUM_PERMITTED_SHORT_POSITION)))</f>
        <v/>
      </c>
      <c r="I380" s="86">
        <f>IF(C380="","",IF(I379="Triggered","Triggered",IF((C380-C379)/C379*H379&lt;-TRAILING_STOP_LOSS_MAXIMUM_DAILY_LOSS,"Triggered","Inactive")))</f>
        <v/>
      </c>
      <c r="J380" s="146">
        <f>IF(I380="Triggered", 0, H380)</f>
        <v/>
      </c>
    </row>
    <row customHeight="1" ht="15.75" r="381" s="75">
      <c r="A381" s="82">
        <f>IF(J381="","",J381)</f>
        <v/>
      </c>
      <c r="B381" s="80">
        <f>IF('Time Series Inputs'!A381="","",'Time Series Inputs'!A381)</f>
        <v/>
      </c>
      <c r="C381" s="81">
        <f>IF('Time Series Inputs'!B381="","",'Time Series Inputs'!B381)</f>
        <v/>
      </c>
      <c r="D381" s="81">
        <f>IF('Time Series Inputs'!C381="","",'Time Series Inputs'!C381)</f>
        <v/>
      </c>
      <c r="E381" s="146">
        <f>IF('Rule Recommendations'!A381="","",'Rule Recommendations'!A381)</f>
        <v/>
      </c>
      <c r="F381" s="146">
        <f>IF($E381="","",IF(ROW($E381)&lt;=FIRST_PERMITTED_TRADE_DATE,0,'Apply Constraints'!$E381))</f>
        <v/>
      </c>
      <c r="G381" s="146">
        <f>IF(F381="","",IF(ABS($F381)&gt;MAXIMUM_PERMITTED_LEVERAGE, MAXIMUM_PERMITTED_LEVERAGE*SIGN($F381),$F381))</f>
        <v/>
      </c>
      <c r="H381" s="146">
        <f>IF(G381="","",MAX($G381,-ABS(MAXIMUM_PERMITTED_SHORT_POSITION)))</f>
        <v/>
      </c>
      <c r="I381" s="86">
        <f>IF(C381="","",IF(I380="Triggered","Triggered",IF((C381-C380)/C380*H380&lt;-TRAILING_STOP_LOSS_MAXIMUM_DAILY_LOSS,"Triggered","Inactive")))</f>
        <v/>
      </c>
      <c r="J381" s="146">
        <f>IF(I381="Triggered", 0, H381)</f>
        <v/>
      </c>
    </row>
    <row customHeight="1" ht="15.75" r="382" s="75">
      <c r="A382" s="82">
        <f>IF(J382="","",J382)</f>
        <v/>
      </c>
      <c r="B382" s="80">
        <f>IF('Time Series Inputs'!A382="","",'Time Series Inputs'!A382)</f>
        <v/>
      </c>
      <c r="C382" s="81">
        <f>IF('Time Series Inputs'!B382="","",'Time Series Inputs'!B382)</f>
        <v/>
      </c>
      <c r="D382" s="81">
        <f>IF('Time Series Inputs'!C382="","",'Time Series Inputs'!C382)</f>
        <v/>
      </c>
      <c r="E382" s="146">
        <f>IF('Rule Recommendations'!A382="","",'Rule Recommendations'!A382)</f>
        <v/>
      </c>
      <c r="F382" s="146">
        <f>IF($E382="","",IF(ROW($E382)&lt;=FIRST_PERMITTED_TRADE_DATE,0,'Apply Constraints'!$E382))</f>
        <v/>
      </c>
      <c r="G382" s="146">
        <f>IF(F382="","",IF(ABS($F382)&gt;MAXIMUM_PERMITTED_LEVERAGE, MAXIMUM_PERMITTED_LEVERAGE*SIGN($F382),$F382))</f>
        <v/>
      </c>
      <c r="H382" s="146">
        <f>IF(G382="","",MAX($G382,-ABS(MAXIMUM_PERMITTED_SHORT_POSITION)))</f>
        <v/>
      </c>
      <c r="I382" s="86">
        <f>IF(C382="","",IF(I381="Triggered","Triggered",IF((C382-C381)/C381*H381&lt;-TRAILING_STOP_LOSS_MAXIMUM_DAILY_LOSS,"Triggered","Inactive")))</f>
        <v/>
      </c>
      <c r="J382" s="146">
        <f>IF(I382="Triggered", 0, H382)</f>
        <v/>
      </c>
    </row>
    <row customHeight="1" ht="15.75" r="383" s="75">
      <c r="A383" s="82">
        <f>IF(J383="","",J383)</f>
        <v/>
      </c>
      <c r="B383" s="80">
        <f>IF('Time Series Inputs'!A383="","",'Time Series Inputs'!A383)</f>
        <v/>
      </c>
      <c r="C383" s="81">
        <f>IF('Time Series Inputs'!B383="","",'Time Series Inputs'!B383)</f>
        <v/>
      </c>
      <c r="D383" s="81">
        <f>IF('Time Series Inputs'!C383="","",'Time Series Inputs'!C383)</f>
        <v/>
      </c>
      <c r="E383" s="146">
        <f>IF('Rule Recommendations'!A383="","",'Rule Recommendations'!A383)</f>
        <v/>
      </c>
      <c r="F383" s="146">
        <f>IF($E383="","",IF(ROW($E383)&lt;=FIRST_PERMITTED_TRADE_DATE,0,'Apply Constraints'!$E383))</f>
        <v/>
      </c>
      <c r="G383" s="146">
        <f>IF(F383="","",IF(ABS($F383)&gt;MAXIMUM_PERMITTED_LEVERAGE, MAXIMUM_PERMITTED_LEVERAGE*SIGN($F383),$F383))</f>
        <v/>
      </c>
      <c r="H383" s="146">
        <f>IF(G383="","",MAX($G383,-ABS(MAXIMUM_PERMITTED_SHORT_POSITION)))</f>
        <v/>
      </c>
      <c r="I383" s="86">
        <f>IF(C383="","",IF(I382="Triggered","Triggered",IF((C383-C382)/C382*H382&lt;-TRAILING_STOP_LOSS_MAXIMUM_DAILY_LOSS,"Triggered","Inactive")))</f>
        <v/>
      </c>
      <c r="J383" s="146">
        <f>IF(I383="Triggered", 0, H383)</f>
        <v/>
      </c>
    </row>
    <row customHeight="1" ht="15.75" r="384" s="75">
      <c r="A384" s="82">
        <f>IF(J384="","",J384)</f>
        <v/>
      </c>
      <c r="B384" s="80">
        <f>IF('Time Series Inputs'!A384="","",'Time Series Inputs'!A384)</f>
        <v/>
      </c>
      <c r="C384" s="81">
        <f>IF('Time Series Inputs'!B384="","",'Time Series Inputs'!B384)</f>
        <v/>
      </c>
      <c r="D384" s="81">
        <f>IF('Time Series Inputs'!C384="","",'Time Series Inputs'!C384)</f>
        <v/>
      </c>
      <c r="E384" s="146">
        <f>IF('Rule Recommendations'!A384="","",'Rule Recommendations'!A384)</f>
        <v/>
      </c>
      <c r="F384" s="146">
        <f>IF($E384="","",IF(ROW($E384)&lt;=FIRST_PERMITTED_TRADE_DATE,0,'Apply Constraints'!$E384))</f>
        <v/>
      </c>
      <c r="G384" s="146">
        <f>IF(F384="","",IF(ABS($F384)&gt;MAXIMUM_PERMITTED_LEVERAGE, MAXIMUM_PERMITTED_LEVERAGE*SIGN($F384),$F384))</f>
        <v/>
      </c>
      <c r="H384" s="146">
        <f>IF(G384="","",MAX($G384,-ABS(MAXIMUM_PERMITTED_SHORT_POSITION)))</f>
        <v/>
      </c>
      <c r="I384" s="86">
        <f>IF(C384="","",IF(I383="Triggered","Triggered",IF((C384-C383)/C383*H383&lt;-TRAILING_STOP_LOSS_MAXIMUM_DAILY_LOSS,"Triggered","Inactive")))</f>
        <v/>
      </c>
      <c r="J384" s="146">
        <f>IF(I384="Triggered", 0, H384)</f>
        <v/>
      </c>
    </row>
    <row customHeight="1" ht="15.75" r="385" s="75">
      <c r="A385" s="82">
        <f>IF(J385="","",J385)</f>
        <v/>
      </c>
      <c r="B385" s="80">
        <f>IF('Time Series Inputs'!A385="","",'Time Series Inputs'!A385)</f>
        <v/>
      </c>
      <c r="C385" s="81">
        <f>IF('Time Series Inputs'!B385="","",'Time Series Inputs'!B385)</f>
        <v/>
      </c>
      <c r="D385" s="81">
        <f>IF('Time Series Inputs'!C385="","",'Time Series Inputs'!C385)</f>
        <v/>
      </c>
      <c r="E385" s="146">
        <f>IF('Rule Recommendations'!A385="","",'Rule Recommendations'!A385)</f>
        <v/>
      </c>
      <c r="F385" s="146">
        <f>IF($E385="","",IF(ROW($E385)&lt;=FIRST_PERMITTED_TRADE_DATE,0,'Apply Constraints'!$E385))</f>
        <v/>
      </c>
      <c r="G385" s="146">
        <f>IF(F385="","",IF(ABS($F385)&gt;MAXIMUM_PERMITTED_LEVERAGE, MAXIMUM_PERMITTED_LEVERAGE*SIGN($F385),$F385))</f>
        <v/>
      </c>
      <c r="H385" s="146">
        <f>IF(G385="","",MAX($G385,-ABS(MAXIMUM_PERMITTED_SHORT_POSITION)))</f>
        <v/>
      </c>
      <c r="I385" s="86">
        <f>IF(C385="","",IF(I384="Triggered","Triggered",IF((C385-C384)/C384*H384&lt;-TRAILING_STOP_LOSS_MAXIMUM_DAILY_LOSS,"Triggered","Inactive")))</f>
        <v/>
      </c>
      <c r="J385" s="146">
        <f>IF(I385="Triggered", 0, H385)</f>
        <v/>
      </c>
    </row>
    <row customHeight="1" ht="15.75" r="386" s="75">
      <c r="A386" s="82">
        <f>IF(J386="","",J386)</f>
        <v/>
      </c>
      <c r="B386" s="80">
        <f>IF('Time Series Inputs'!A386="","",'Time Series Inputs'!A386)</f>
        <v/>
      </c>
      <c r="C386" s="81">
        <f>IF('Time Series Inputs'!B386="","",'Time Series Inputs'!B386)</f>
        <v/>
      </c>
      <c r="D386" s="81">
        <f>IF('Time Series Inputs'!C386="","",'Time Series Inputs'!C386)</f>
        <v/>
      </c>
      <c r="E386" s="146">
        <f>IF('Rule Recommendations'!A386="","",'Rule Recommendations'!A386)</f>
        <v/>
      </c>
      <c r="F386" s="146">
        <f>IF($E386="","",IF(ROW($E386)&lt;=FIRST_PERMITTED_TRADE_DATE,0,'Apply Constraints'!$E386))</f>
        <v/>
      </c>
      <c r="G386" s="146">
        <f>IF(F386="","",IF(ABS($F386)&gt;MAXIMUM_PERMITTED_LEVERAGE, MAXIMUM_PERMITTED_LEVERAGE*SIGN($F386),$F386))</f>
        <v/>
      </c>
      <c r="H386" s="146">
        <f>IF(G386="","",MAX($G386,-ABS(MAXIMUM_PERMITTED_SHORT_POSITION)))</f>
        <v/>
      </c>
      <c r="I386" s="86">
        <f>IF(C386="","",IF(I385="Triggered","Triggered",IF((C386-C385)/C385*H385&lt;-TRAILING_STOP_LOSS_MAXIMUM_DAILY_LOSS,"Triggered","Inactive")))</f>
        <v/>
      </c>
      <c r="J386" s="146">
        <f>IF(I386="Triggered", 0, H386)</f>
        <v/>
      </c>
    </row>
    <row customHeight="1" ht="15.75" r="387" s="75">
      <c r="A387" s="82">
        <f>IF(J387="","",J387)</f>
        <v/>
      </c>
      <c r="B387" s="80">
        <f>IF('Time Series Inputs'!A387="","",'Time Series Inputs'!A387)</f>
        <v/>
      </c>
      <c r="C387" s="81">
        <f>IF('Time Series Inputs'!B387="","",'Time Series Inputs'!B387)</f>
        <v/>
      </c>
      <c r="D387" s="81">
        <f>IF('Time Series Inputs'!C387="","",'Time Series Inputs'!C387)</f>
        <v/>
      </c>
      <c r="E387" s="146">
        <f>IF('Rule Recommendations'!A387="","",'Rule Recommendations'!A387)</f>
        <v/>
      </c>
      <c r="F387" s="146">
        <f>IF($E387="","",IF(ROW($E387)&lt;=FIRST_PERMITTED_TRADE_DATE,0,'Apply Constraints'!$E387))</f>
        <v/>
      </c>
      <c r="G387" s="146">
        <f>IF(F387="","",IF(ABS($F387)&gt;MAXIMUM_PERMITTED_LEVERAGE, MAXIMUM_PERMITTED_LEVERAGE*SIGN($F387),$F387))</f>
        <v/>
      </c>
      <c r="H387" s="146">
        <f>IF(G387="","",MAX($G387,-ABS(MAXIMUM_PERMITTED_SHORT_POSITION)))</f>
        <v/>
      </c>
      <c r="I387" s="86">
        <f>IF(C387="","",IF(I386="Triggered","Triggered",IF((C387-C386)/C386*H386&lt;-TRAILING_STOP_LOSS_MAXIMUM_DAILY_LOSS,"Triggered","Inactive")))</f>
        <v/>
      </c>
      <c r="J387" s="146">
        <f>IF(I387="Triggered", 0, H387)</f>
        <v/>
      </c>
    </row>
    <row customHeight="1" ht="15.75" r="388" s="75">
      <c r="A388" s="82">
        <f>IF(J388="","",J388)</f>
        <v/>
      </c>
      <c r="B388" s="80">
        <f>IF('Time Series Inputs'!A388="","",'Time Series Inputs'!A388)</f>
        <v/>
      </c>
      <c r="C388" s="81">
        <f>IF('Time Series Inputs'!B388="","",'Time Series Inputs'!B388)</f>
        <v/>
      </c>
      <c r="D388" s="81">
        <f>IF('Time Series Inputs'!C388="","",'Time Series Inputs'!C388)</f>
        <v/>
      </c>
      <c r="E388" s="146">
        <f>IF('Rule Recommendations'!A388="","",'Rule Recommendations'!A388)</f>
        <v/>
      </c>
      <c r="F388" s="146">
        <f>IF($E388="","",IF(ROW($E388)&lt;=FIRST_PERMITTED_TRADE_DATE,0,'Apply Constraints'!$E388))</f>
        <v/>
      </c>
      <c r="G388" s="146">
        <f>IF(F388="","",IF(ABS($F388)&gt;MAXIMUM_PERMITTED_LEVERAGE, MAXIMUM_PERMITTED_LEVERAGE*SIGN($F388),$F388))</f>
        <v/>
      </c>
      <c r="H388" s="146">
        <f>IF(G388="","",MAX($G388,-ABS(MAXIMUM_PERMITTED_SHORT_POSITION)))</f>
        <v/>
      </c>
      <c r="I388" s="86">
        <f>IF(C388="","",IF(I387="Triggered","Triggered",IF((C388-C387)/C387*H387&lt;-TRAILING_STOP_LOSS_MAXIMUM_DAILY_LOSS,"Triggered","Inactive")))</f>
        <v/>
      </c>
      <c r="J388" s="146">
        <f>IF(I388="Triggered", 0, H388)</f>
        <v/>
      </c>
    </row>
    <row customHeight="1" ht="15.75" r="389" s="75">
      <c r="A389" s="82">
        <f>IF(J389="","",J389)</f>
        <v/>
      </c>
      <c r="B389" s="80">
        <f>IF('Time Series Inputs'!A389="","",'Time Series Inputs'!A389)</f>
        <v/>
      </c>
      <c r="C389" s="81">
        <f>IF('Time Series Inputs'!B389="","",'Time Series Inputs'!B389)</f>
        <v/>
      </c>
      <c r="D389" s="81">
        <f>IF('Time Series Inputs'!C389="","",'Time Series Inputs'!C389)</f>
        <v/>
      </c>
      <c r="E389" s="146">
        <f>IF('Rule Recommendations'!A389="","",'Rule Recommendations'!A389)</f>
        <v/>
      </c>
      <c r="F389" s="146">
        <f>IF($E389="","",IF(ROW($E389)&lt;=FIRST_PERMITTED_TRADE_DATE,0,'Apply Constraints'!$E389))</f>
        <v/>
      </c>
      <c r="G389" s="146">
        <f>IF(F389="","",IF(ABS($F389)&gt;MAXIMUM_PERMITTED_LEVERAGE, MAXIMUM_PERMITTED_LEVERAGE*SIGN($F389),$F389))</f>
        <v/>
      </c>
      <c r="H389" s="146">
        <f>IF(G389="","",MAX($G389,-ABS(MAXIMUM_PERMITTED_SHORT_POSITION)))</f>
        <v/>
      </c>
      <c r="I389" s="86">
        <f>IF(C389="","",IF(I388="Triggered","Triggered",IF((C389-C388)/C388*H388&lt;-TRAILING_STOP_LOSS_MAXIMUM_DAILY_LOSS,"Triggered","Inactive")))</f>
        <v/>
      </c>
      <c r="J389" s="146">
        <f>IF(I389="Triggered", 0, H389)</f>
        <v/>
      </c>
    </row>
    <row customHeight="1" ht="15.75" r="390" s="75">
      <c r="A390" s="82">
        <f>IF(J390="","",J390)</f>
        <v/>
      </c>
      <c r="B390" s="80">
        <f>IF('Time Series Inputs'!A390="","",'Time Series Inputs'!A390)</f>
        <v/>
      </c>
      <c r="C390" s="81">
        <f>IF('Time Series Inputs'!B390="","",'Time Series Inputs'!B390)</f>
        <v/>
      </c>
      <c r="D390" s="81">
        <f>IF('Time Series Inputs'!C390="","",'Time Series Inputs'!C390)</f>
        <v/>
      </c>
      <c r="E390" s="146">
        <f>IF('Rule Recommendations'!A390="","",'Rule Recommendations'!A390)</f>
        <v/>
      </c>
      <c r="F390" s="146">
        <f>IF($E390="","",IF(ROW($E390)&lt;=FIRST_PERMITTED_TRADE_DATE,0,'Apply Constraints'!$E390))</f>
        <v/>
      </c>
      <c r="G390" s="146">
        <f>IF(F390="","",IF(ABS($F390)&gt;MAXIMUM_PERMITTED_LEVERAGE, MAXIMUM_PERMITTED_LEVERAGE*SIGN($F390),$F390))</f>
        <v/>
      </c>
      <c r="H390" s="146">
        <f>IF(G390="","",MAX($G390,-ABS(MAXIMUM_PERMITTED_SHORT_POSITION)))</f>
        <v/>
      </c>
      <c r="I390" s="86">
        <f>IF(C390="","",IF(I389="Triggered","Triggered",IF((C390-C389)/C389*H389&lt;-TRAILING_STOP_LOSS_MAXIMUM_DAILY_LOSS,"Triggered","Inactive")))</f>
        <v/>
      </c>
      <c r="J390" s="146">
        <f>IF(I390="Triggered", 0, H390)</f>
        <v/>
      </c>
    </row>
    <row customHeight="1" ht="15.75" r="391" s="75">
      <c r="A391" s="82">
        <f>IF(J391="","",J391)</f>
        <v/>
      </c>
      <c r="B391" s="80">
        <f>IF('Time Series Inputs'!A391="","",'Time Series Inputs'!A391)</f>
        <v/>
      </c>
      <c r="C391" s="81">
        <f>IF('Time Series Inputs'!B391="","",'Time Series Inputs'!B391)</f>
        <v/>
      </c>
      <c r="D391" s="81">
        <f>IF('Time Series Inputs'!C391="","",'Time Series Inputs'!C391)</f>
        <v/>
      </c>
      <c r="E391" s="146">
        <f>IF('Rule Recommendations'!A391="","",'Rule Recommendations'!A391)</f>
        <v/>
      </c>
      <c r="F391" s="146">
        <f>IF($E391="","",IF(ROW($E391)&lt;=FIRST_PERMITTED_TRADE_DATE,0,'Apply Constraints'!$E391))</f>
        <v/>
      </c>
      <c r="G391" s="146">
        <f>IF(F391="","",IF(ABS($F391)&gt;MAXIMUM_PERMITTED_LEVERAGE, MAXIMUM_PERMITTED_LEVERAGE*SIGN($F391),$F391))</f>
        <v/>
      </c>
      <c r="H391" s="146">
        <f>IF(G391="","",MAX($G391,-ABS(MAXIMUM_PERMITTED_SHORT_POSITION)))</f>
        <v/>
      </c>
      <c r="I391" s="86">
        <f>IF(C391="","",IF(I390="Triggered","Triggered",IF((C391-C390)/C390*H390&lt;-TRAILING_STOP_LOSS_MAXIMUM_DAILY_LOSS,"Triggered","Inactive")))</f>
        <v/>
      </c>
      <c r="J391" s="146">
        <f>IF(I391="Triggered", 0, H391)</f>
        <v/>
      </c>
    </row>
    <row customHeight="1" ht="15.75" r="392" s="75">
      <c r="A392" s="82">
        <f>IF(J392="","",J392)</f>
        <v/>
      </c>
      <c r="B392" s="80">
        <f>IF('Time Series Inputs'!A392="","",'Time Series Inputs'!A392)</f>
        <v/>
      </c>
      <c r="C392" s="81">
        <f>IF('Time Series Inputs'!B392="","",'Time Series Inputs'!B392)</f>
        <v/>
      </c>
      <c r="D392" s="81">
        <f>IF('Time Series Inputs'!C392="","",'Time Series Inputs'!C392)</f>
        <v/>
      </c>
      <c r="E392" s="146">
        <f>IF('Rule Recommendations'!A392="","",'Rule Recommendations'!A392)</f>
        <v/>
      </c>
      <c r="F392" s="146">
        <f>IF($E392="","",IF(ROW($E392)&lt;=FIRST_PERMITTED_TRADE_DATE,0,'Apply Constraints'!$E392))</f>
        <v/>
      </c>
      <c r="G392" s="146">
        <f>IF(F392="","",IF(ABS($F392)&gt;MAXIMUM_PERMITTED_LEVERAGE, MAXIMUM_PERMITTED_LEVERAGE*SIGN($F392),$F392))</f>
        <v/>
      </c>
      <c r="H392" s="146">
        <f>IF(G392="","",MAX($G392,-ABS(MAXIMUM_PERMITTED_SHORT_POSITION)))</f>
        <v/>
      </c>
      <c r="I392" s="86">
        <f>IF(C392="","",IF(I391="Triggered","Triggered",IF((C392-C391)/C391*H391&lt;-TRAILING_STOP_LOSS_MAXIMUM_DAILY_LOSS,"Triggered","Inactive")))</f>
        <v/>
      </c>
      <c r="J392" s="146">
        <f>IF(I392="Triggered", 0, H392)</f>
        <v/>
      </c>
    </row>
    <row customHeight="1" ht="15.75" r="393" s="75">
      <c r="A393" s="82">
        <f>IF(J393="","",J393)</f>
        <v/>
      </c>
      <c r="B393" s="80">
        <f>IF('Time Series Inputs'!A393="","",'Time Series Inputs'!A393)</f>
        <v/>
      </c>
      <c r="C393" s="81">
        <f>IF('Time Series Inputs'!B393="","",'Time Series Inputs'!B393)</f>
        <v/>
      </c>
      <c r="D393" s="81">
        <f>IF('Time Series Inputs'!C393="","",'Time Series Inputs'!C393)</f>
        <v/>
      </c>
      <c r="E393" s="146">
        <f>IF('Rule Recommendations'!A393="","",'Rule Recommendations'!A393)</f>
        <v/>
      </c>
      <c r="F393" s="146">
        <f>IF($E393="","",IF(ROW($E393)&lt;=FIRST_PERMITTED_TRADE_DATE,0,'Apply Constraints'!$E393))</f>
        <v/>
      </c>
      <c r="G393" s="146">
        <f>IF(F393="","",IF(ABS($F393)&gt;MAXIMUM_PERMITTED_LEVERAGE, MAXIMUM_PERMITTED_LEVERAGE*SIGN($F393),$F393))</f>
        <v/>
      </c>
      <c r="H393" s="146">
        <f>IF(G393="","",MAX($G393,-ABS(MAXIMUM_PERMITTED_SHORT_POSITION)))</f>
        <v/>
      </c>
      <c r="I393" s="86">
        <f>IF(C393="","",IF(I392="Triggered","Triggered",IF((C393-C392)/C392*H392&lt;-TRAILING_STOP_LOSS_MAXIMUM_DAILY_LOSS,"Triggered","Inactive")))</f>
        <v/>
      </c>
      <c r="J393" s="146">
        <f>IF(I393="Triggered", 0, H393)</f>
        <v/>
      </c>
    </row>
    <row customHeight="1" ht="15.75" r="394" s="75">
      <c r="A394" s="82">
        <f>IF(J394="","",J394)</f>
        <v/>
      </c>
      <c r="B394" s="80">
        <f>IF('Time Series Inputs'!A394="","",'Time Series Inputs'!A394)</f>
        <v/>
      </c>
      <c r="C394" s="81">
        <f>IF('Time Series Inputs'!B394="","",'Time Series Inputs'!B394)</f>
        <v/>
      </c>
      <c r="D394" s="81">
        <f>IF('Time Series Inputs'!C394="","",'Time Series Inputs'!C394)</f>
        <v/>
      </c>
      <c r="E394" s="146">
        <f>IF('Rule Recommendations'!A394="","",'Rule Recommendations'!A394)</f>
        <v/>
      </c>
      <c r="F394" s="146">
        <f>IF($E394="","",IF(ROW($E394)&lt;=FIRST_PERMITTED_TRADE_DATE,0,'Apply Constraints'!$E394))</f>
        <v/>
      </c>
      <c r="G394" s="146">
        <f>IF(F394="","",IF(ABS($F394)&gt;MAXIMUM_PERMITTED_LEVERAGE, MAXIMUM_PERMITTED_LEVERAGE*SIGN($F394),$F394))</f>
        <v/>
      </c>
      <c r="H394" s="146">
        <f>IF(G394="","",MAX($G394,-ABS(MAXIMUM_PERMITTED_SHORT_POSITION)))</f>
        <v/>
      </c>
      <c r="I394" s="86">
        <f>IF(C394="","",IF(I393="Triggered","Triggered",IF((C394-C393)/C393*H393&lt;-TRAILING_STOP_LOSS_MAXIMUM_DAILY_LOSS,"Triggered","Inactive")))</f>
        <v/>
      </c>
      <c r="J394" s="146">
        <f>IF(I394="Triggered", 0, H394)</f>
        <v/>
      </c>
    </row>
    <row customHeight="1" ht="15.75" r="395" s="75">
      <c r="A395" s="82">
        <f>IF(J395="","",J395)</f>
        <v/>
      </c>
      <c r="B395" s="80">
        <f>IF('Time Series Inputs'!A395="","",'Time Series Inputs'!A395)</f>
        <v/>
      </c>
      <c r="C395" s="81">
        <f>IF('Time Series Inputs'!B395="","",'Time Series Inputs'!B395)</f>
        <v/>
      </c>
      <c r="D395" s="81">
        <f>IF('Time Series Inputs'!C395="","",'Time Series Inputs'!C395)</f>
        <v/>
      </c>
      <c r="E395" s="146">
        <f>IF('Rule Recommendations'!A395="","",'Rule Recommendations'!A395)</f>
        <v/>
      </c>
      <c r="F395" s="146">
        <f>IF($E395="","",IF(ROW($E395)&lt;=FIRST_PERMITTED_TRADE_DATE,0,'Apply Constraints'!$E395))</f>
        <v/>
      </c>
      <c r="G395" s="146">
        <f>IF(F395="","",IF(ABS($F395)&gt;MAXIMUM_PERMITTED_LEVERAGE, MAXIMUM_PERMITTED_LEVERAGE*SIGN($F395),$F395))</f>
        <v/>
      </c>
      <c r="H395" s="146">
        <f>IF(G395="","",MAX($G395,-ABS(MAXIMUM_PERMITTED_SHORT_POSITION)))</f>
        <v/>
      </c>
      <c r="I395" s="86">
        <f>IF(C395="","",IF(I394="Triggered","Triggered",IF((C395-C394)/C394*H394&lt;-TRAILING_STOP_LOSS_MAXIMUM_DAILY_LOSS,"Triggered","Inactive")))</f>
        <v/>
      </c>
      <c r="J395" s="146">
        <f>IF(I395="Triggered", 0, H395)</f>
        <v/>
      </c>
    </row>
    <row customHeight="1" ht="15.75" r="396" s="75">
      <c r="A396" s="82">
        <f>IF(J396="","",J396)</f>
        <v/>
      </c>
      <c r="B396" s="80">
        <f>IF('Time Series Inputs'!A396="","",'Time Series Inputs'!A396)</f>
        <v/>
      </c>
      <c r="C396" s="81">
        <f>IF('Time Series Inputs'!B396="","",'Time Series Inputs'!B396)</f>
        <v/>
      </c>
      <c r="D396" s="81">
        <f>IF('Time Series Inputs'!C396="","",'Time Series Inputs'!C396)</f>
        <v/>
      </c>
      <c r="E396" s="146">
        <f>IF('Rule Recommendations'!A396="","",'Rule Recommendations'!A396)</f>
        <v/>
      </c>
      <c r="F396" s="146">
        <f>IF($E396="","",IF(ROW($E396)&lt;=FIRST_PERMITTED_TRADE_DATE,0,'Apply Constraints'!$E396))</f>
        <v/>
      </c>
      <c r="G396" s="146">
        <f>IF(F396="","",IF(ABS($F396)&gt;MAXIMUM_PERMITTED_LEVERAGE, MAXIMUM_PERMITTED_LEVERAGE*SIGN($F396),$F396))</f>
        <v/>
      </c>
      <c r="H396" s="146">
        <f>IF(G396="","",MAX($G396,-ABS(MAXIMUM_PERMITTED_SHORT_POSITION)))</f>
        <v/>
      </c>
      <c r="I396" s="86">
        <f>IF(C396="","",IF(I395="Triggered","Triggered",IF((C396-C395)/C395*H395&lt;-TRAILING_STOP_LOSS_MAXIMUM_DAILY_LOSS,"Triggered","Inactive")))</f>
        <v/>
      </c>
      <c r="J396" s="146">
        <f>IF(I396="Triggered", 0, H396)</f>
        <v/>
      </c>
    </row>
    <row customHeight="1" ht="15.75" r="397" s="75">
      <c r="A397" s="82">
        <f>IF(J397="","",J397)</f>
        <v/>
      </c>
      <c r="B397" s="80">
        <f>IF('Time Series Inputs'!A397="","",'Time Series Inputs'!A397)</f>
        <v/>
      </c>
      <c r="C397" s="81">
        <f>IF('Time Series Inputs'!B397="","",'Time Series Inputs'!B397)</f>
        <v/>
      </c>
      <c r="D397" s="81">
        <f>IF('Time Series Inputs'!C397="","",'Time Series Inputs'!C397)</f>
        <v/>
      </c>
      <c r="E397" s="146">
        <f>IF('Rule Recommendations'!A397="","",'Rule Recommendations'!A397)</f>
        <v/>
      </c>
      <c r="F397" s="146">
        <f>IF($E397="","",IF(ROW($E397)&lt;=FIRST_PERMITTED_TRADE_DATE,0,'Apply Constraints'!$E397))</f>
        <v/>
      </c>
      <c r="G397" s="146">
        <f>IF(F397="","",IF(ABS($F397)&gt;MAXIMUM_PERMITTED_LEVERAGE, MAXIMUM_PERMITTED_LEVERAGE*SIGN($F397),$F397))</f>
        <v/>
      </c>
      <c r="H397" s="146">
        <f>IF(G397="","",MAX($G397,-ABS(MAXIMUM_PERMITTED_SHORT_POSITION)))</f>
        <v/>
      </c>
      <c r="I397" s="86">
        <f>IF(C397="","",IF(I396="Triggered","Triggered",IF((C397-C396)/C396*H396&lt;-TRAILING_STOP_LOSS_MAXIMUM_DAILY_LOSS,"Triggered","Inactive")))</f>
        <v/>
      </c>
      <c r="J397" s="146">
        <f>IF(I397="Triggered", 0, H397)</f>
        <v/>
      </c>
    </row>
    <row customHeight="1" ht="15.75" r="398" s="75">
      <c r="A398" s="82">
        <f>IF(J398="","",J398)</f>
        <v/>
      </c>
      <c r="B398" s="80">
        <f>IF('Time Series Inputs'!A398="","",'Time Series Inputs'!A398)</f>
        <v/>
      </c>
      <c r="C398" s="81">
        <f>IF('Time Series Inputs'!B398="","",'Time Series Inputs'!B398)</f>
        <v/>
      </c>
      <c r="D398" s="81">
        <f>IF('Time Series Inputs'!C398="","",'Time Series Inputs'!C398)</f>
        <v/>
      </c>
      <c r="E398" s="146">
        <f>IF('Rule Recommendations'!A398="","",'Rule Recommendations'!A398)</f>
        <v/>
      </c>
      <c r="F398" s="146">
        <f>IF($E398="","",IF(ROW($E398)&lt;=FIRST_PERMITTED_TRADE_DATE,0,'Apply Constraints'!$E398))</f>
        <v/>
      </c>
      <c r="G398" s="146">
        <f>IF(F398="","",IF(ABS($F398)&gt;MAXIMUM_PERMITTED_LEVERAGE, MAXIMUM_PERMITTED_LEVERAGE*SIGN($F398),$F398))</f>
        <v/>
      </c>
      <c r="H398" s="146">
        <f>IF(G398="","",MAX($G398,-ABS(MAXIMUM_PERMITTED_SHORT_POSITION)))</f>
        <v/>
      </c>
      <c r="I398" s="86">
        <f>IF(C398="","",IF(I397="Triggered","Triggered",IF((C398-C397)/C397*H397&lt;-TRAILING_STOP_LOSS_MAXIMUM_DAILY_LOSS,"Triggered","Inactive")))</f>
        <v/>
      </c>
      <c r="J398" s="146">
        <f>IF(I398="Triggered", 0, H398)</f>
        <v/>
      </c>
    </row>
    <row customHeight="1" ht="15.75" r="399" s="75">
      <c r="A399" s="82">
        <f>IF(J399="","",J399)</f>
        <v/>
      </c>
      <c r="B399" s="80">
        <f>IF('Time Series Inputs'!A399="","",'Time Series Inputs'!A399)</f>
        <v/>
      </c>
      <c r="C399" s="81">
        <f>IF('Time Series Inputs'!B399="","",'Time Series Inputs'!B399)</f>
        <v/>
      </c>
      <c r="D399" s="81">
        <f>IF('Time Series Inputs'!C399="","",'Time Series Inputs'!C399)</f>
        <v/>
      </c>
      <c r="E399" s="146">
        <f>IF('Rule Recommendations'!A399="","",'Rule Recommendations'!A399)</f>
        <v/>
      </c>
      <c r="F399" s="146">
        <f>IF($E399="","",IF(ROW($E399)&lt;=FIRST_PERMITTED_TRADE_DATE,0,'Apply Constraints'!$E399))</f>
        <v/>
      </c>
      <c r="G399" s="146">
        <f>IF(F399="","",IF(ABS($F399)&gt;MAXIMUM_PERMITTED_LEVERAGE, MAXIMUM_PERMITTED_LEVERAGE*SIGN($F399),$F399))</f>
        <v/>
      </c>
      <c r="H399" s="146">
        <f>IF(G399="","",MAX($G399,-ABS(MAXIMUM_PERMITTED_SHORT_POSITION)))</f>
        <v/>
      </c>
      <c r="I399" s="86">
        <f>IF(C399="","",IF(I398="Triggered","Triggered",IF((C399-C398)/C398*H398&lt;-TRAILING_STOP_LOSS_MAXIMUM_DAILY_LOSS,"Triggered","Inactive")))</f>
        <v/>
      </c>
      <c r="J399" s="146">
        <f>IF(I399="Triggered", 0, H399)</f>
        <v/>
      </c>
    </row>
    <row customHeight="1" ht="15.75" r="400" s="75">
      <c r="A400" s="82">
        <f>IF(J400="","",J400)</f>
        <v/>
      </c>
      <c r="B400" s="80">
        <f>IF('Time Series Inputs'!A400="","",'Time Series Inputs'!A400)</f>
        <v/>
      </c>
      <c r="C400" s="81">
        <f>IF('Time Series Inputs'!B400="","",'Time Series Inputs'!B400)</f>
        <v/>
      </c>
      <c r="D400" s="81">
        <f>IF('Time Series Inputs'!C400="","",'Time Series Inputs'!C400)</f>
        <v/>
      </c>
      <c r="E400" s="146">
        <f>IF('Rule Recommendations'!A400="","",'Rule Recommendations'!A400)</f>
        <v/>
      </c>
      <c r="F400" s="146">
        <f>IF($E400="","",IF(ROW($E400)&lt;=FIRST_PERMITTED_TRADE_DATE,0,'Apply Constraints'!$E400))</f>
        <v/>
      </c>
      <c r="G400" s="146">
        <f>IF(F400="","",IF(ABS($F400)&gt;MAXIMUM_PERMITTED_LEVERAGE, MAXIMUM_PERMITTED_LEVERAGE*SIGN($F400),$F400))</f>
        <v/>
      </c>
      <c r="H400" s="146">
        <f>IF(G400="","",MAX($G400,-ABS(MAXIMUM_PERMITTED_SHORT_POSITION)))</f>
        <v/>
      </c>
      <c r="I400" s="86">
        <f>IF(C400="","",IF(I399="Triggered","Triggered",IF((C400-C399)/C399*H399&lt;-TRAILING_STOP_LOSS_MAXIMUM_DAILY_LOSS,"Triggered","Inactive")))</f>
        <v/>
      </c>
      <c r="J400" s="146">
        <f>IF(I400="Triggered", 0, H400)</f>
        <v/>
      </c>
    </row>
    <row customHeight="1" ht="15.75" r="401" s="75">
      <c r="A401" s="82">
        <f>IF(J401="","",J401)</f>
        <v/>
      </c>
      <c r="B401" s="80">
        <f>IF('Time Series Inputs'!A401="","",'Time Series Inputs'!A401)</f>
        <v/>
      </c>
      <c r="C401" s="81">
        <f>IF('Time Series Inputs'!B401="","",'Time Series Inputs'!B401)</f>
        <v/>
      </c>
      <c r="D401" s="81">
        <f>IF('Time Series Inputs'!C401="","",'Time Series Inputs'!C401)</f>
        <v/>
      </c>
      <c r="E401" s="146">
        <f>IF('Rule Recommendations'!A401="","",'Rule Recommendations'!A401)</f>
        <v/>
      </c>
      <c r="F401" s="146">
        <f>IF($E401="","",IF(ROW($E401)&lt;=FIRST_PERMITTED_TRADE_DATE,0,'Apply Constraints'!$E401))</f>
        <v/>
      </c>
      <c r="G401" s="146">
        <f>IF(F401="","",IF(ABS($F401)&gt;MAXIMUM_PERMITTED_LEVERAGE, MAXIMUM_PERMITTED_LEVERAGE*SIGN($F401),$F401))</f>
        <v/>
      </c>
      <c r="H401" s="146">
        <f>IF(G401="","",MAX($G401,-ABS(MAXIMUM_PERMITTED_SHORT_POSITION)))</f>
        <v/>
      </c>
      <c r="I401" s="86">
        <f>IF(C401="","",IF(I400="Triggered","Triggered",IF((C401-C400)/C400*H400&lt;-TRAILING_STOP_LOSS_MAXIMUM_DAILY_LOSS,"Triggered","Inactive")))</f>
        <v/>
      </c>
      <c r="J401" s="146">
        <f>IF(I401="Triggered", 0, H401)</f>
        <v/>
      </c>
    </row>
    <row customHeight="1" ht="15.75" r="402" s="75">
      <c r="A402" s="82">
        <f>IF(J402="","",J402)</f>
        <v/>
      </c>
      <c r="B402" s="80">
        <f>IF('Time Series Inputs'!A402="","",'Time Series Inputs'!A402)</f>
        <v/>
      </c>
      <c r="C402" s="81">
        <f>IF('Time Series Inputs'!B402="","",'Time Series Inputs'!B402)</f>
        <v/>
      </c>
      <c r="D402" s="81">
        <f>IF('Time Series Inputs'!C402="","",'Time Series Inputs'!C402)</f>
        <v/>
      </c>
      <c r="E402" s="146">
        <f>IF('Rule Recommendations'!A402="","",'Rule Recommendations'!A402)</f>
        <v/>
      </c>
      <c r="F402" s="146">
        <f>IF($E402="","",IF(ROW($E402)&lt;=FIRST_PERMITTED_TRADE_DATE,0,'Apply Constraints'!$E402))</f>
        <v/>
      </c>
      <c r="G402" s="146">
        <f>IF(F402="","",IF(ABS($F402)&gt;MAXIMUM_PERMITTED_LEVERAGE, MAXIMUM_PERMITTED_LEVERAGE*SIGN($F402),$F402))</f>
        <v/>
      </c>
      <c r="H402" s="146">
        <f>IF(G402="","",MAX($G402,-ABS(MAXIMUM_PERMITTED_SHORT_POSITION)))</f>
        <v/>
      </c>
      <c r="I402" s="86">
        <f>IF(C402="","",IF(I401="Triggered","Triggered",IF((C402-C401)/C401*H401&lt;-TRAILING_STOP_LOSS_MAXIMUM_DAILY_LOSS,"Triggered","Inactive")))</f>
        <v/>
      </c>
      <c r="J402" s="146">
        <f>IF(I402="Triggered", 0, H402)</f>
        <v/>
      </c>
    </row>
    <row customHeight="1" ht="15.75" r="403" s="75">
      <c r="A403" s="82">
        <f>IF(J403="","",J403)</f>
        <v/>
      </c>
      <c r="B403" s="80">
        <f>IF('Time Series Inputs'!A403="","",'Time Series Inputs'!A403)</f>
        <v/>
      </c>
      <c r="C403" s="81">
        <f>IF('Time Series Inputs'!B403="","",'Time Series Inputs'!B403)</f>
        <v/>
      </c>
      <c r="D403" s="81">
        <f>IF('Time Series Inputs'!C403="","",'Time Series Inputs'!C403)</f>
        <v/>
      </c>
      <c r="E403" s="146">
        <f>IF('Rule Recommendations'!A403="","",'Rule Recommendations'!A403)</f>
        <v/>
      </c>
      <c r="F403" s="146">
        <f>IF($E403="","",IF(ROW($E403)&lt;=FIRST_PERMITTED_TRADE_DATE,0,'Apply Constraints'!$E403))</f>
        <v/>
      </c>
      <c r="G403" s="146">
        <f>IF(F403="","",IF(ABS($F403)&gt;MAXIMUM_PERMITTED_LEVERAGE, MAXIMUM_PERMITTED_LEVERAGE*SIGN($F403),$F403))</f>
        <v/>
      </c>
      <c r="H403" s="146">
        <f>IF(G403="","",MAX($G403,-ABS(MAXIMUM_PERMITTED_SHORT_POSITION)))</f>
        <v/>
      </c>
      <c r="I403" s="86">
        <f>IF(C403="","",IF(I402="Triggered","Triggered",IF((C403-C402)/C402*H402&lt;-TRAILING_STOP_LOSS_MAXIMUM_DAILY_LOSS,"Triggered","Inactive")))</f>
        <v/>
      </c>
      <c r="J403" s="146">
        <f>IF(I403="Triggered", 0, H403)</f>
        <v/>
      </c>
    </row>
    <row customHeight="1" ht="15.75" r="404" s="75">
      <c r="A404" s="82">
        <f>IF(J404="","",J404)</f>
        <v/>
      </c>
      <c r="B404" s="80">
        <f>IF('Time Series Inputs'!A404="","",'Time Series Inputs'!A404)</f>
        <v/>
      </c>
      <c r="C404" s="81">
        <f>IF('Time Series Inputs'!B404="","",'Time Series Inputs'!B404)</f>
        <v/>
      </c>
      <c r="D404" s="81">
        <f>IF('Time Series Inputs'!C404="","",'Time Series Inputs'!C404)</f>
        <v/>
      </c>
      <c r="E404" s="146">
        <f>IF('Rule Recommendations'!A404="","",'Rule Recommendations'!A404)</f>
        <v/>
      </c>
      <c r="F404" s="146">
        <f>IF($E404="","",IF(ROW($E404)&lt;=FIRST_PERMITTED_TRADE_DATE,0,'Apply Constraints'!$E404))</f>
        <v/>
      </c>
      <c r="G404" s="146">
        <f>IF(F404="","",IF(ABS($F404)&gt;MAXIMUM_PERMITTED_LEVERAGE, MAXIMUM_PERMITTED_LEVERAGE*SIGN($F404),$F404))</f>
        <v/>
      </c>
      <c r="H404" s="146">
        <f>IF(G404="","",MAX($G404,-ABS(MAXIMUM_PERMITTED_SHORT_POSITION)))</f>
        <v/>
      </c>
      <c r="I404" s="86">
        <f>IF(C404="","",IF(I403="Triggered","Triggered",IF((C404-C403)/C403*H403&lt;-TRAILING_STOP_LOSS_MAXIMUM_DAILY_LOSS,"Triggered","Inactive")))</f>
        <v/>
      </c>
      <c r="J404" s="146">
        <f>IF(I404="Triggered", 0, H404)</f>
        <v/>
      </c>
    </row>
    <row customHeight="1" ht="15.75" r="405" s="75">
      <c r="A405" s="82">
        <f>IF(J405="","",J405)</f>
        <v/>
      </c>
      <c r="B405" s="80">
        <f>IF('Time Series Inputs'!A405="","",'Time Series Inputs'!A405)</f>
        <v/>
      </c>
      <c r="C405" s="81">
        <f>IF('Time Series Inputs'!B405="","",'Time Series Inputs'!B405)</f>
        <v/>
      </c>
      <c r="D405" s="81">
        <f>IF('Time Series Inputs'!C405="","",'Time Series Inputs'!C405)</f>
        <v/>
      </c>
      <c r="E405" s="146">
        <f>IF('Rule Recommendations'!A405="","",'Rule Recommendations'!A405)</f>
        <v/>
      </c>
      <c r="F405" s="146">
        <f>IF($E405="","",IF(ROW($E405)&lt;=FIRST_PERMITTED_TRADE_DATE,0,'Apply Constraints'!$E405))</f>
        <v/>
      </c>
      <c r="G405" s="146">
        <f>IF(F405="","",IF(ABS($F405)&gt;MAXIMUM_PERMITTED_LEVERAGE, MAXIMUM_PERMITTED_LEVERAGE*SIGN($F405),$F405))</f>
        <v/>
      </c>
      <c r="H405" s="146">
        <f>IF(G405="","",MAX($G405,-ABS(MAXIMUM_PERMITTED_SHORT_POSITION)))</f>
        <v/>
      </c>
      <c r="I405" s="86">
        <f>IF(C405="","",IF(I404="Triggered","Triggered",IF((C405-C404)/C404*H404&lt;-TRAILING_STOP_LOSS_MAXIMUM_DAILY_LOSS,"Triggered","Inactive")))</f>
        <v/>
      </c>
      <c r="J405" s="146">
        <f>IF(I405="Triggered", 0, H405)</f>
        <v/>
      </c>
    </row>
    <row customHeight="1" ht="15.75" r="406" s="75">
      <c r="A406" s="82">
        <f>IF(J406="","",J406)</f>
        <v/>
      </c>
      <c r="B406" s="80">
        <f>IF('Time Series Inputs'!A406="","",'Time Series Inputs'!A406)</f>
        <v/>
      </c>
      <c r="C406" s="81">
        <f>IF('Time Series Inputs'!B406="","",'Time Series Inputs'!B406)</f>
        <v/>
      </c>
      <c r="D406" s="81">
        <f>IF('Time Series Inputs'!C406="","",'Time Series Inputs'!C406)</f>
        <v/>
      </c>
      <c r="E406" s="146">
        <f>IF('Rule Recommendations'!A406="","",'Rule Recommendations'!A406)</f>
        <v/>
      </c>
      <c r="F406" s="146">
        <f>IF($E406="","",IF(ROW($E406)&lt;=FIRST_PERMITTED_TRADE_DATE,0,'Apply Constraints'!$E406))</f>
        <v/>
      </c>
      <c r="G406" s="146">
        <f>IF(F406="","",IF(ABS($F406)&gt;MAXIMUM_PERMITTED_LEVERAGE, MAXIMUM_PERMITTED_LEVERAGE*SIGN($F406),$F406))</f>
        <v/>
      </c>
      <c r="H406" s="146">
        <f>IF(G406="","",MAX($G406,-ABS(MAXIMUM_PERMITTED_SHORT_POSITION)))</f>
        <v/>
      </c>
      <c r="I406" s="86">
        <f>IF(C406="","",IF(I405="Triggered","Triggered",IF((C406-C405)/C405*H405&lt;-TRAILING_STOP_LOSS_MAXIMUM_DAILY_LOSS,"Triggered","Inactive")))</f>
        <v/>
      </c>
      <c r="J406" s="146">
        <f>IF(I406="Triggered", 0, H406)</f>
        <v/>
      </c>
    </row>
    <row customHeight="1" ht="15.75" r="407" s="75">
      <c r="A407" s="82">
        <f>IF(J407="","",J407)</f>
        <v/>
      </c>
      <c r="B407" s="80">
        <f>IF('Time Series Inputs'!A407="","",'Time Series Inputs'!A407)</f>
        <v/>
      </c>
      <c r="C407" s="81">
        <f>IF('Time Series Inputs'!B407="","",'Time Series Inputs'!B407)</f>
        <v/>
      </c>
      <c r="D407" s="81">
        <f>IF('Time Series Inputs'!C407="","",'Time Series Inputs'!C407)</f>
        <v/>
      </c>
      <c r="E407" s="146">
        <f>IF('Rule Recommendations'!A407="","",'Rule Recommendations'!A407)</f>
        <v/>
      </c>
      <c r="F407" s="146">
        <f>IF($E407="","",IF(ROW($E407)&lt;=FIRST_PERMITTED_TRADE_DATE,0,'Apply Constraints'!$E407))</f>
        <v/>
      </c>
      <c r="G407" s="146">
        <f>IF(F407="","",IF(ABS($F407)&gt;MAXIMUM_PERMITTED_LEVERAGE, MAXIMUM_PERMITTED_LEVERAGE*SIGN($F407),$F407))</f>
        <v/>
      </c>
      <c r="H407" s="146">
        <f>IF(G407="","",MAX($G407,-ABS(MAXIMUM_PERMITTED_SHORT_POSITION)))</f>
        <v/>
      </c>
      <c r="I407" s="86">
        <f>IF(C407="","",IF(I406="Triggered","Triggered",IF((C407-C406)/C406*H406&lt;-TRAILING_STOP_LOSS_MAXIMUM_DAILY_LOSS,"Triggered","Inactive")))</f>
        <v/>
      </c>
      <c r="J407" s="146">
        <f>IF(I407="Triggered", 0, H407)</f>
        <v/>
      </c>
    </row>
    <row customHeight="1" ht="15.75" r="408" s="75">
      <c r="A408" s="82">
        <f>IF(J408="","",J408)</f>
        <v/>
      </c>
      <c r="B408" s="80">
        <f>IF('Time Series Inputs'!A408="","",'Time Series Inputs'!A408)</f>
        <v/>
      </c>
      <c r="C408" s="81">
        <f>IF('Time Series Inputs'!B408="","",'Time Series Inputs'!B408)</f>
        <v/>
      </c>
      <c r="D408" s="81">
        <f>IF('Time Series Inputs'!C408="","",'Time Series Inputs'!C408)</f>
        <v/>
      </c>
      <c r="E408" s="146">
        <f>IF('Rule Recommendations'!A408="","",'Rule Recommendations'!A408)</f>
        <v/>
      </c>
      <c r="F408" s="146">
        <f>IF($E408="","",IF(ROW($E408)&lt;=FIRST_PERMITTED_TRADE_DATE,0,'Apply Constraints'!$E408))</f>
        <v/>
      </c>
      <c r="G408" s="146">
        <f>IF(F408="","",IF(ABS($F408)&gt;MAXIMUM_PERMITTED_LEVERAGE, MAXIMUM_PERMITTED_LEVERAGE*SIGN($F408),$F408))</f>
        <v/>
      </c>
      <c r="H408" s="146">
        <f>IF(G408="","",MAX($G408,-ABS(MAXIMUM_PERMITTED_SHORT_POSITION)))</f>
        <v/>
      </c>
      <c r="I408" s="86">
        <f>IF(C408="","",IF(I407="Triggered","Triggered",IF((C408-C407)/C407*H407&lt;-TRAILING_STOP_LOSS_MAXIMUM_DAILY_LOSS,"Triggered","Inactive")))</f>
        <v/>
      </c>
      <c r="J408" s="146">
        <f>IF(I408="Triggered", 0, H408)</f>
        <v/>
      </c>
    </row>
    <row customHeight="1" ht="15.75" r="409" s="75">
      <c r="A409" s="82">
        <f>IF(J409="","",J409)</f>
        <v/>
      </c>
      <c r="B409" s="80">
        <f>IF('Time Series Inputs'!A409="","",'Time Series Inputs'!A409)</f>
        <v/>
      </c>
      <c r="C409" s="81">
        <f>IF('Time Series Inputs'!B409="","",'Time Series Inputs'!B409)</f>
        <v/>
      </c>
      <c r="D409" s="81">
        <f>IF('Time Series Inputs'!C409="","",'Time Series Inputs'!C409)</f>
        <v/>
      </c>
      <c r="E409" s="146">
        <f>IF('Rule Recommendations'!A409="","",'Rule Recommendations'!A409)</f>
        <v/>
      </c>
      <c r="F409" s="146">
        <f>IF($E409="","",IF(ROW($E409)&lt;=FIRST_PERMITTED_TRADE_DATE,0,'Apply Constraints'!$E409))</f>
        <v/>
      </c>
      <c r="G409" s="146">
        <f>IF(F409="","",IF(ABS($F409)&gt;MAXIMUM_PERMITTED_LEVERAGE, MAXIMUM_PERMITTED_LEVERAGE*SIGN($F409),$F409))</f>
        <v/>
      </c>
      <c r="H409" s="146">
        <f>IF(G409="","",MAX($G409,-ABS(MAXIMUM_PERMITTED_SHORT_POSITION)))</f>
        <v/>
      </c>
      <c r="I409" s="86">
        <f>IF(C409="","",IF(I408="Triggered","Triggered",IF((C409-C408)/C408*H408&lt;-TRAILING_STOP_LOSS_MAXIMUM_DAILY_LOSS,"Triggered","Inactive")))</f>
        <v/>
      </c>
      <c r="J409" s="146">
        <f>IF(I409="Triggered", 0, H409)</f>
        <v/>
      </c>
    </row>
    <row customHeight="1" ht="15.75" r="410" s="75">
      <c r="A410" s="82">
        <f>IF(J410="","",J410)</f>
        <v/>
      </c>
      <c r="B410" s="80">
        <f>IF('Time Series Inputs'!A410="","",'Time Series Inputs'!A410)</f>
        <v/>
      </c>
      <c r="C410" s="81">
        <f>IF('Time Series Inputs'!B410="","",'Time Series Inputs'!B410)</f>
        <v/>
      </c>
      <c r="D410" s="81">
        <f>IF('Time Series Inputs'!C410="","",'Time Series Inputs'!C410)</f>
        <v/>
      </c>
      <c r="E410" s="146">
        <f>IF('Rule Recommendations'!A410="","",'Rule Recommendations'!A410)</f>
        <v/>
      </c>
      <c r="F410" s="146">
        <f>IF($E410="","",IF(ROW($E410)&lt;=FIRST_PERMITTED_TRADE_DATE,0,'Apply Constraints'!$E410))</f>
        <v/>
      </c>
      <c r="G410" s="146">
        <f>IF(F410="","",IF(ABS($F410)&gt;MAXIMUM_PERMITTED_LEVERAGE, MAXIMUM_PERMITTED_LEVERAGE*SIGN($F410),$F410))</f>
        <v/>
      </c>
      <c r="H410" s="146">
        <f>IF(G410="","",MAX($G410,-ABS(MAXIMUM_PERMITTED_SHORT_POSITION)))</f>
        <v/>
      </c>
      <c r="I410" s="86">
        <f>IF(C410="","",IF(I409="Triggered","Triggered",IF((C410-C409)/C409*H409&lt;-TRAILING_STOP_LOSS_MAXIMUM_DAILY_LOSS,"Triggered","Inactive")))</f>
        <v/>
      </c>
      <c r="J410" s="146">
        <f>IF(I410="Triggered", 0, H410)</f>
        <v/>
      </c>
    </row>
    <row customHeight="1" ht="15.75" r="411" s="75">
      <c r="A411" s="82">
        <f>IF(J411="","",J411)</f>
        <v/>
      </c>
      <c r="B411" s="80">
        <f>IF('Time Series Inputs'!A411="","",'Time Series Inputs'!A411)</f>
        <v/>
      </c>
      <c r="C411" s="81">
        <f>IF('Time Series Inputs'!B411="","",'Time Series Inputs'!B411)</f>
        <v/>
      </c>
      <c r="D411" s="81">
        <f>IF('Time Series Inputs'!C411="","",'Time Series Inputs'!C411)</f>
        <v/>
      </c>
      <c r="E411" s="146">
        <f>IF('Rule Recommendations'!A411="","",'Rule Recommendations'!A411)</f>
        <v/>
      </c>
      <c r="F411" s="146">
        <f>IF($E411="","",IF(ROW($E411)&lt;=FIRST_PERMITTED_TRADE_DATE,0,'Apply Constraints'!$E411))</f>
        <v/>
      </c>
      <c r="G411" s="146">
        <f>IF(F411="","",IF(ABS($F411)&gt;MAXIMUM_PERMITTED_LEVERAGE, MAXIMUM_PERMITTED_LEVERAGE*SIGN($F411),$F411))</f>
        <v/>
      </c>
      <c r="H411" s="146">
        <f>IF(G411="","",MAX($G411,-ABS(MAXIMUM_PERMITTED_SHORT_POSITION)))</f>
        <v/>
      </c>
      <c r="I411" s="86">
        <f>IF(C411="","",IF(I410="Triggered","Triggered",IF((C411-C410)/C410*H410&lt;-TRAILING_STOP_LOSS_MAXIMUM_DAILY_LOSS,"Triggered","Inactive")))</f>
        <v/>
      </c>
      <c r="J411" s="146">
        <f>IF(I411="Triggered", 0, H411)</f>
        <v/>
      </c>
    </row>
    <row customHeight="1" ht="15.75" r="412" s="75">
      <c r="A412" s="82">
        <f>IF(J412="","",J412)</f>
        <v/>
      </c>
      <c r="B412" s="80">
        <f>IF('Time Series Inputs'!A412="","",'Time Series Inputs'!A412)</f>
        <v/>
      </c>
      <c r="C412" s="81">
        <f>IF('Time Series Inputs'!B412="","",'Time Series Inputs'!B412)</f>
        <v/>
      </c>
      <c r="D412" s="81">
        <f>IF('Time Series Inputs'!C412="","",'Time Series Inputs'!C412)</f>
        <v/>
      </c>
      <c r="E412" s="146">
        <f>IF('Rule Recommendations'!A412="","",'Rule Recommendations'!A412)</f>
        <v/>
      </c>
      <c r="F412" s="146">
        <f>IF($E412="","",IF(ROW($E412)&lt;=FIRST_PERMITTED_TRADE_DATE,0,'Apply Constraints'!$E412))</f>
        <v/>
      </c>
      <c r="G412" s="146">
        <f>IF(F412="","",IF(ABS($F412)&gt;MAXIMUM_PERMITTED_LEVERAGE, MAXIMUM_PERMITTED_LEVERAGE*SIGN($F412),$F412))</f>
        <v/>
      </c>
      <c r="H412" s="146">
        <f>IF(G412="","",MAX($G412,-ABS(MAXIMUM_PERMITTED_SHORT_POSITION)))</f>
        <v/>
      </c>
      <c r="I412" s="86">
        <f>IF(C412="","",IF(I411="Triggered","Triggered",IF((C412-C411)/C411*H411&lt;-TRAILING_STOP_LOSS_MAXIMUM_DAILY_LOSS,"Triggered","Inactive")))</f>
        <v/>
      </c>
      <c r="J412" s="146">
        <f>IF(I412="Triggered", 0, H412)</f>
        <v/>
      </c>
    </row>
    <row customHeight="1" ht="15.75" r="413" s="75">
      <c r="A413" s="82">
        <f>IF(J413="","",J413)</f>
        <v/>
      </c>
      <c r="B413" s="80">
        <f>IF('Time Series Inputs'!A413="","",'Time Series Inputs'!A413)</f>
        <v/>
      </c>
      <c r="C413" s="81">
        <f>IF('Time Series Inputs'!B413="","",'Time Series Inputs'!B413)</f>
        <v/>
      </c>
      <c r="D413" s="81">
        <f>IF('Time Series Inputs'!C413="","",'Time Series Inputs'!C413)</f>
        <v/>
      </c>
      <c r="E413" s="146">
        <f>IF('Rule Recommendations'!A413="","",'Rule Recommendations'!A413)</f>
        <v/>
      </c>
      <c r="F413" s="146">
        <f>IF($E413="","",IF(ROW($E413)&lt;=FIRST_PERMITTED_TRADE_DATE,0,'Apply Constraints'!$E413))</f>
        <v/>
      </c>
      <c r="G413" s="146">
        <f>IF(F413="","",IF(ABS($F413)&gt;MAXIMUM_PERMITTED_LEVERAGE, MAXIMUM_PERMITTED_LEVERAGE*SIGN($F413),$F413))</f>
        <v/>
      </c>
      <c r="H413" s="146">
        <f>IF(G413="","",MAX($G413,-ABS(MAXIMUM_PERMITTED_SHORT_POSITION)))</f>
        <v/>
      </c>
      <c r="I413" s="86">
        <f>IF(C413="","",IF(I412="Triggered","Triggered",IF((C413-C412)/C412*H412&lt;-TRAILING_STOP_LOSS_MAXIMUM_DAILY_LOSS,"Triggered","Inactive")))</f>
        <v/>
      </c>
      <c r="J413" s="146">
        <f>IF(I413="Triggered", 0, H413)</f>
        <v/>
      </c>
    </row>
    <row customHeight="1" ht="15.75" r="414" s="75">
      <c r="A414" s="82">
        <f>IF(J414="","",J414)</f>
        <v/>
      </c>
      <c r="B414" s="80">
        <f>IF('Time Series Inputs'!A414="","",'Time Series Inputs'!A414)</f>
        <v/>
      </c>
      <c r="C414" s="81">
        <f>IF('Time Series Inputs'!B414="","",'Time Series Inputs'!B414)</f>
        <v/>
      </c>
      <c r="D414" s="81">
        <f>IF('Time Series Inputs'!C414="","",'Time Series Inputs'!C414)</f>
        <v/>
      </c>
      <c r="E414" s="146">
        <f>IF('Rule Recommendations'!A414="","",'Rule Recommendations'!A414)</f>
        <v/>
      </c>
      <c r="F414" s="146">
        <f>IF($E414="","",IF(ROW($E414)&lt;=FIRST_PERMITTED_TRADE_DATE,0,'Apply Constraints'!$E414))</f>
        <v/>
      </c>
      <c r="G414" s="146">
        <f>IF(F414="","",IF(ABS($F414)&gt;MAXIMUM_PERMITTED_LEVERAGE, MAXIMUM_PERMITTED_LEVERAGE*SIGN($F414),$F414))</f>
        <v/>
      </c>
      <c r="H414" s="146">
        <f>IF(G414="","",MAX($G414,-ABS(MAXIMUM_PERMITTED_SHORT_POSITION)))</f>
        <v/>
      </c>
      <c r="I414" s="86">
        <f>IF(C414="","",IF(I413="Triggered","Triggered",IF((C414-C413)/C413*H413&lt;-TRAILING_STOP_LOSS_MAXIMUM_DAILY_LOSS,"Triggered","Inactive")))</f>
        <v/>
      </c>
      <c r="J414" s="146">
        <f>IF(I414="Triggered", 0, H414)</f>
        <v/>
      </c>
    </row>
    <row customHeight="1" ht="15.75" r="415" s="75">
      <c r="A415" s="82">
        <f>IF(J415="","",J415)</f>
        <v/>
      </c>
      <c r="B415" s="80">
        <f>IF('Time Series Inputs'!A415="","",'Time Series Inputs'!A415)</f>
        <v/>
      </c>
      <c r="C415" s="81">
        <f>IF('Time Series Inputs'!B415="","",'Time Series Inputs'!B415)</f>
        <v/>
      </c>
      <c r="D415" s="81">
        <f>IF('Time Series Inputs'!C415="","",'Time Series Inputs'!C415)</f>
        <v/>
      </c>
      <c r="E415" s="146">
        <f>IF('Rule Recommendations'!A415="","",'Rule Recommendations'!A415)</f>
        <v/>
      </c>
      <c r="F415" s="146">
        <f>IF($E415="","",IF(ROW($E415)&lt;=FIRST_PERMITTED_TRADE_DATE,0,'Apply Constraints'!$E415))</f>
        <v/>
      </c>
      <c r="G415" s="146">
        <f>IF(F415="","",IF(ABS($F415)&gt;MAXIMUM_PERMITTED_LEVERAGE, MAXIMUM_PERMITTED_LEVERAGE*SIGN($F415),$F415))</f>
        <v/>
      </c>
      <c r="H415" s="146">
        <f>IF(G415="","",MAX($G415,-ABS(MAXIMUM_PERMITTED_SHORT_POSITION)))</f>
        <v/>
      </c>
      <c r="I415" s="86">
        <f>IF(C415="","",IF(I414="Triggered","Triggered",IF((C415-C414)/C414*H414&lt;-TRAILING_STOP_LOSS_MAXIMUM_DAILY_LOSS,"Triggered","Inactive")))</f>
        <v/>
      </c>
      <c r="J415" s="146">
        <f>IF(I415="Triggered", 0, H415)</f>
        <v/>
      </c>
    </row>
    <row customHeight="1" ht="15.75" r="416" s="75">
      <c r="A416" s="82">
        <f>IF(J416="","",J416)</f>
        <v/>
      </c>
      <c r="B416" s="80">
        <f>IF('Time Series Inputs'!A416="","",'Time Series Inputs'!A416)</f>
        <v/>
      </c>
      <c r="C416" s="81">
        <f>IF('Time Series Inputs'!B416="","",'Time Series Inputs'!B416)</f>
        <v/>
      </c>
      <c r="D416" s="81">
        <f>IF('Time Series Inputs'!C416="","",'Time Series Inputs'!C416)</f>
        <v/>
      </c>
      <c r="E416" s="146">
        <f>IF('Rule Recommendations'!A416="","",'Rule Recommendations'!A416)</f>
        <v/>
      </c>
      <c r="F416" s="146">
        <f>IF($E416="","",IF(ROW($E416)&lt;=FIRST_PERMITTED_TRADE_DATE,0,'Apply Constraints'!$E416))</f>
        <v/>
      </c>
      <c r="G416" s="146">
        <f>IF(F416="","",IF(ABS($F416)&gt;MAXIMUM_PERMITTED_LEVERAGE, MAXIMUM_PERMITTED_LEVERAGE*SIGN($F416),$F416))</f>
        <v/>
      </c>
      <c r="H416" s="146">
        <f>IF(G416="","",MAX($G416,-ABS(MAXIMUM_PERMITTED_SHORT_POSITION)))</f>
        <v/>
      </c>
      <c r="I416" s="86">
        <f>IF(C416="","",IF(I415="Triggered","Triggered",IF((C416-C415)/C415*H415&lt;-TRAILING_STOP_LOSS_MAXIMUM_DAILY_LOSS,"Triggered","Inactive")))</f>
        <v/>
      </c>
      <c r="J416" s="146">
        <f>IF(I416="Triggered", 0, H416)</f>
        <v/>
      </c>
    </row>
    <row customHeight="1" ht="15.75" r="417" s="75">
      <c r="A417" s="82">
        <f>IF(J417="","",J417)</f>
        <v/>
      </c>
      <c r="B417" s="80">
        <f>IF('Time Series Inputs'!A417="","",'Time Series Inputs'!A417)</f>
        <v/>
      </c>
      <c r="C417" s="81">
        <f>IF('Time Series Inputs'!B417="","",'Time Series Inputs'!B417)</f>
        <v/>
      </c>
      <c r="D417" s="81">
        <f>IF('Time Series Inputs'!C417="","",'Time Series Inputs'!C417)</f>
        <v/>
      </c>
      <c r="E417" s="146">
        <f>IF('Rule Recommendations'!A417="","",'Rule Recommendations'!A417)</f>
        <v/>
      </c>
      <c r="F417" s="146">
        <f>IF($E417="","",IF(ROW($E417)&lt;=FIRST_PERMITTED_TRADE_DATE,0,'Apply Constraints'!$E417))</f>
        <v/>
      </c>
      <c r="G417" s="146">
        <f>IF(F417="","",IF(ABS($F417)&gt;MAXIMUM_PERMITTED_LEVERAGE, MAXIMUM_PERMITTED_LEVERAGE*SIGN($F417),$F417))</f>
        <v/>
      </c>
      <c r="H417" s="146">
        <f>IF(G417="","",MAX($G417,-ABS(MAXIMUM_PERMITTED_SHORT_POSITION)))</f>
        <v/>
      </c>
      <c r="I417" s="86">
        <f>IF(C417="","",IF(I416="Triggered","Triggered",IF((C417-C416)/C416*H416&lt;-TRAILING_STOP_LOSS_MAXIMUM_DAILY_LOSS,"Triggered","Inactive")))</f>
        <v/>
      </c>
      <c r="J417" s="146">
        <f>IF(I417="Triggered", 0, H417)</f>
        <v/>
      </c>
    </row>
    <row customHeight="1" ht="15.75" r="418" s="75">
      <c r="A418" s="82">
        <f>IF(J418="","",J418)</f>
        <v/>
      </c>
      <c r="B418" s="80">
        <f>IF('Time Series Inputs'!A418="","",'Time Series Inputs'!A418)</f>
        <v/>
      </c>
      <c r="C418" s="81">
        <f>IF('Time Series Inputs'!B418="","",'Time Series Inputs'!B418)</f>
        <v/>
      </c>
      <c r="D418" s="81">
        <f>IF('Time Series Inputs'!C418="","",'Time Series Inputs'!C418)</f>
        <v/>
      </c>
      <c r="E418" s="146">
        <f>IF('Rule Recommendations'!A418="","",'Rule Recommendations'!A418)</f>
        <v/>
      </c>
      <c r="F418" s="146">
        <f>IF($E418="","",IF(ROW($E418)&lt;=FIRST_PERMITTED_TRADE_DATE,0,'Apply Constraints'!$E418))</f>
        <v/>
      </c>
      <c r="G418" s="146">
        <f>IF(F418="","",IF(ABS($F418)&gt;MAXIMUM_PERMITTED_LEVERAGE, MAXIMUM_PERMITTED_LEVERAGE*SIGN($F418),$F418))</f>
        <v/>
      </c>
      <c r="H418" s="146">
        <f>IF(G418="","",MAX($G418,-ABS(MAXIMUM_PERMITTED_SHORT_POSITION)))</f>
        <v/>
      </c>
      <c r="I418" s="86">
        <f>IF(C418="","",IF(I417="Triggered","Triggered",IF((C418-C417)/C417*H417&lt;-TRAILING_STOP_LOSS_MAXIMUM_DAILY_LOSS,"Triggered","Inactive")))</f>
        <v/>
      </c>
      <c r="J418" s="146">
        <f>IF(I418="Triggered", 0, H418)</f>
        <v/>
      </c>
    </row>
    <row customHeight="1" ht="15.75" r="419" s="75">
      <c r="A419" s="82">
        <f>IF(J419="","",J419)</f>
        <v/>
      </c>
      <c r="B419" s="80">
        <f>IF('Time Series Inputs'!A419="","",'Time Series Inputs'!A419)</f>
        <v/>
      </c>
      <c r="C419" s="81">
        <f>IF('Time Series Inputs'!B419="","",'Time Series Inputs'!B419)</f>
        <v/>
      </c>
      <c r="D419" s="81">
        <f>IF('Time Series Inputs'!C419="","",'Time Series Inputs'!C419)</f>
        <v/>
      </c>
      <c r="E419" s="146">
        <f>IF('Rule Recommendations'!A419="","",'Rule Recommendations'!A419)</f>
        <v/>
      </c>
      <c r="F419" s="146">
        <f>IF($E419="","",IF(ROW($E419)&lt;=FIRST_PERMITTED_TRADE_DATE,0,'Apply Constraints'!$E419))</f>
        <v/>
      </c>
      <c r="G419" s="146">
        <f>IF(F419="","",IF(ABS($F419)&gt;MAXIMUM_PERMITTED_LEVERAGE, MAXIMUM_PERMITTED_LEVERAGE*SIGN($F419),$F419))</f>
        <v/>
      </c>
      <c r="H419" s="146">
        <f>IF(G419="","",MAX($G419,-ABS(MAXIMUM_PERMITTED_SHORT_POSITION)))</f>
        <v/>
      </c>
      <c r="I419" s="86">
        <f>IF(C419="","",IF(I418="Triggered","Triggered",IF((C419-C418)/C418*H418&lt;-TRAILING_STOP_LOSS_MAXIMUM_DAILY_LOSS,"Triggered","Inactive")))</f>
        <v/>
      </c>
      <c r="J419" s="146">
        <f>IF(I419="Triggered", 0, H419)</f>
        <v/>
      </c>
    </row>
    <row customHeight="1" ht="15.75" r="420" s="75">
      <c r="A420" s="82">
        <f>IF(J420="","",J420)</f>
        <v/>
      </c>
      <c r="B420" s="80">
        <f>IF('Time Series Inputs'!A420="","",'Time Series Inputs'!A420)</f>
        <v/>
      </c>
      <c r="C420" s="81">
        <f>IF('Time Series Inputs'!B420="","",'Time Series Inputs'!B420)</f>
        <v/>
      </c>
      <c r="D420" s="81">
        <f>IF('Time Series Inputs'!C420="","",'Time Series Inputs'!C420)</f>
        <v/>
      </c>
      <c r="E420" s="146">
        <f>IF('Rule Recommendations'!A420="","",'Rule Recommendations'!A420)</f>
        <v/>
      </c>
      <c r="F420" s="146">
        <f>IF($E420="","",IF(ROW($E420)&lt;=FIRST_PERMITTED_TRADE_DATE,0,'Apply Constraints'!$E420))</f>
        <v/>
      </c>
      <c r="G420" s="146">
        <f>IF(F420="","",IF(ABS($F420)&gt;MAXIMUM_PERMITTED_LEVERAGE, MAXIMUM_PERMITTED_LEVERAGE*SIGN($F420),$F420))</f>
        <v/>
      </c>
      <c r="H420" s="146">
        <f>IF(G420="","",MAX($G420,-ABS(MAXIMUM_PERMITTED_SHORT_POSITION)))</f>
        <v/>
      </c>
      <c r="I420" s="86">
        <f>IF(C420="","",IF(I419="Triggered","Triggered",IF((C420-C419)/C419*H419&lt;-TRAILING_STOP_LOSS_MAXIMUM_DAILY_LOSS,"Triggered","Inactive")))</f>
        <v/>
      </c>
      <c r="J420" s="146">
        <f>IF(I420="Triggered", 0, H420)</f>
        <v/>
      </c>
    </row>
    <row customHeight="1" ht="15.75" r="421" s="75">
      <c r="A421" s="82">
        <f>IF(J421="","",J421)</f>
        <v/>
      </c>
      <c r="B421" s="80">
        <f>IF('Time Series Inputs'!A421="","",'Time Series Inputs'!A421)</f>
        <v/>
      </c>
      <c r="C421" s="81">
        <f>IF('Time Series Inputs'!B421="","",'Time Series Inputs'!B421)</f>
        <v/>
      </c>
      <c r="D421" s="81">
        <f>IF('Time Series Inputs'!C421="","",'Time Series Inputs'!C421)</f>
        <v/>
      </c>
      <c r="E421" s="146">
        <f>IF('Rule Recommendations'!A421="","",'Rule Recommendations'!A421)</f>
        <v/>
      </c>
      <c r="F421" s="146">
        <f>IF($E421="","",IF(ROW($E421)&lt;=FIRST_PERMITTED_TRADE_DATE,0,'Apply Constraints'!$E421))</f>
        <v/>
      </c>
      <c r="G421" s="146">
        <f>IF(F421="","",IF(ABS($F421)&gt;MAXIMUM_PERMITTED_LEVERAGE, MAXIMUM_PERMITTED_LEVERAGE*SIGN($F421),$F421))</f>
        <v/>
      </c>
      <c r="H421" s="146">
        <f>IF(G421="","",MAX($G421,-ABS(MAXIMUM_PERMITTED_SHORT_POSITION)))</f>
        <v/>
      </c>
      <c r="I421" s="86">
        <f>IF(C421="","",IF(I420="Triggered","Triggered",IF((C421-C420)/C420*H420&lt;-TRAILING_STOP_LOSS_MAXIMUM_DAILY_LOSS,"Triggered","Inactive")))</f>
        <v/>
      </c>
      <c r="J421" s="146">
        <f>IF(I421="Triggered", 0, H421)</f>
        <v/>
      </c>
    </row>
    <row customHeight="1" ht="15.75" r="422" s="75">
      <c r="A422" s="82">
        <f>IF(J422="","",J422)</f>
        <v/>
      </c>
      <c r="B422" s="80">
        <f>IF('Time Series Inputs'!A422="","",'Time Series Inputs'!A422)</f>
        <v/>
      </c>
      <c r="C422" s="81">
        <f>IF('Time Series Inputs'!B422="","",'Time Series Inputs'!B422)</f>
        <v/>
      </c>
      <c r="D422" s="81">
        <f>IF('Time Series Inputs'!C422="","",'Time Series Inputs'!C422)</f>
        <v/>
      </c>
      <c r="E422" s="146">
        <f>IF('Rule Recommendations'!A422="","",'Rule Recommendations'!A422)</f>
        <v/>
      </c>
      <c r="F422" s="146">
        <f>IF($E422="","",IF(ROW($E422)&lt;=FIRST_PERMITTED_TRADE_DATE,0,'Apply Constraints'!$E422))</f>
        <v/>
      </c>
      <c r="G422" s="146">
        <f>IF(F422="","",IF(ABS($F422)&gt;MAXIMUM_PERMITTED_LEVERAGE, MAXIMUM_PERMITTED_LEVERAGE*SIGN($F422),$F422))</f>
        <v/>
      </c>
      <c r="H422" s="146">
        <f>IF(G422="","",MAX($G422,-ABS(MAXIMUM_PERMITTED_SHORT_POSITION)))</f>
        <v/>
      </c>
      <c r="I422" s="86">
        <f>IF(C422="","",IF(I421="Triggered","Triggered",IF((C422-C421)/C421*H421&lt;-TRAILING_STOP_LOSS_MAXIMUM_DAILY_LOSS,"Triggered","Inactive")))</f>
        <v/>
      </c>
      <c r="J422" s="146">
        <f>IF(I422="Triggered", 0, H422)</f>
        <v/>
      </c>
    </row>
    <row customHeight="1" ht="15.75" r="423" s="75">
      <c r="A423" s="82">
        <f>IF(J423="","",J423)</f>
        <v/>
      </c>
      <c r="B423" s="80">
        <f>IF('Time Series Inputs'!A423="","",'Time Series Inputs'!A423)</f>
        <v/>
      </c>
      <c r="C423" s="81">
        <f>IF('Time Series Inputs'!B423="","",'Time Series Inputs'!B423)</f>
        <v/>
      </c>
      <c r="D423" s="81">
        <f>IF('Time Series Inputs'!C423="","",'Time Series Inputs'!C423)</f>
        <v/>
      </c>
      <c r="E423" s="146">
        <f>IF('Rule Recommendations'!A423="","",'Rule Recommendations'!A423)</f>
        <v/>
      </c>
      <c r="F423" s="146">
        <f>IF($E423="","",IF(ROW($E423)&lt;=FIRST_PERMITTED_TRADE_DATE,0,'Apply Constraints'!$E423))</f>
        <v/>
      </c>
      <c r="G423" s="146">
        <f>IF(F423="","",IF(ABS($F423)&gt;MAXIMUM_PERMITTED_LEVERAGE, MAXIMUM_PERMITTED_LEVERAGE*SIGN($F423),$F423))</f>
        <v/>
      </c>
      <c r="H423" s="146">
        <f>IF(G423="","",MAX($G423,-ABS(MAXIMUM_PERMITTED_SHORT_POSITION)))</f>
        <v/>
      </c>
      <c r="I423" s="86">
        <f>IF(C423="","",IF(I422="Triggered","Triggered",IF((C423-C422)/C422*H422&lt;-TRAILING_STOP_LOSS_MAXIMUM_DAILY_LOSS,"Triggered","Inactive")))</f>
        <v/>
      </c>
      <c r="J423" s="146">
        <f>IF(I423="Triggered", 0, H423)</f>
        <v/>
      </c>
    </row>
    <row customHeight="1" ht="15.75" r="424" s="75">
      <c r="A424" s="82">
        <f>IF(J424="","",J424)</f>
        <v/>
      </c>
      <c r="B424" s="80">
        <f>IF('Time Series Inputs'!A424="","",'Time Series Inputs'!A424)</f>
        <v/>
      </c>
      <c r="C424" s="81">
        <f>IF('Time Series Inputs'!B424="","",'Time Series Inputs'!B424)</f>
        <v/>
      </c>
      <c r="D424" s="81">
        <f>IF('Time Series Inputs'!C424="","",'Time Series Inputs'!C424)</f>
        <v/>
      </c>
      <c r="E424" s="146">
        <f>IF('Rule Recommendations'!A424="","",'Rule Recommendations'!A424)</f>
        <v/>
      </c>
      <c r="F424" s="146">
        <f>IF($E424="","",IF(ROW($E424)&lt;=FIRST_PERMITTED_TRADE_DATE,0,'Apply Constraints'!$E424))</f>
        <v/>
      </c>
      <c r="G424" s="146">
        <f>IF(F424="","",IF(ABS($F424)&gt;MAXIMUM_PERMITTED_LEVERAGE, MAXIMUM_PERMITTED_LEVERAGE*SIGN($F424),$F424))</f>
        <v/>
      </c>
      <c r="H424" s="146">
        <f>IF(G424="","",MAX($G424,-ABS(MAXIMUM_PERMITTED_SHORT_POSITION)))</f>
        <v/>
      </c>
      <c r="I424" s="86">
        <f>IF(C424="","",IF(I423="Triggered","Triggered",IF((C424-C423)/C423*H423&lt;-TRAILING_STOP_LOSS_MAXIMUM_DAILY_LOSS,"Triggered","Inactive")))</f>
        <v/>
      </c>
      <c r="J424" s="146">
        <f>IF(I424="Triggered", 0, H424)</f>
        <v/>
      </c>
    </row>
    <row customHeight="1" ht="15.75" r="425" s="75">
      <c r="A425" s="82">
        <f>IF(J425="","",J425)</f>
        <v/>
      </c>
      <c r="B425" s="80">
        <f>IF('Time Series Inputs'!A425="","",'Time Series Inputs'!A425)</f>
        <v/>
      </c>
      <c r="C425" s="81">
        <f>IF('Time Series Inputs'!B425="","",'Time Series Inputs'!B425)</f>
        <v/>
      </c>
      <c r="D425" s="81">
        <f>IF('Time Series Inputs'!C425="","",'Time Series Inputs'!C425)</f>
        <v/>
      </c>
      <c r="E425" s="146">
        <f>IF('Rule Recommendations'!A425="","",'Rule Recommendations'!A425)</f>
        <v/>
      </c>
      <c r="F425" s="146">
        <f>IF($E425="","",IF(ROW($E425)&lt;=FIRST_PERMITTED_TRADE_DATE,0,'Apply Constraints'!$E425))</f>
        <v/>
      </c>
      <c r="G425" s="146">
        <f>IF(F425="","",IF(ABS($F425)&gt;MAXIMUM_PERMITTED_LEVERAGE, MAXIMUM_PERMITTED_LEVERAGE*SIGN($F425),$F425))</f>
        <v/>
      </c>
      <c r="H425" s="146">
        <f>IF(G425="","",MAX($G425,-ABS(MAXIMUM_PERMITTED_SHORT_POSITION)))</f>
        <v/>
      </c>
      <c r="I425" s="86">
        <f>IF(C425="","",IF(I424="Triggered","Triggered",IF((C425-C424)/C424*H424&lt;-TRAILING_STOP_LOSS_MAXIMUM_DAILY_LOSS,"Triggered","Inactive")))</f>
        <v/>
      </c>
      <c r="J425" s="146">
        <f>IF(I425="Triggered", 0, H425)</f>
        <v/>
      </c>
    </row>
    <row customHeight="1" ht="15.75" r="426" s="75">
      <c r="A426" s="82">
        <f>IF(J426="","",J426)</f>
        <v/>
      </c>
      <c r="B426" s="80">
        <f>IF('Time Series Inputs'!A426="","",'Time Series Inputs'!A426)</f>
        <v/>
      </c>
      <c r="C426" s="81">
        <f>IF('Time Series Inputs'!B426="","",'Time Series Inputs'!B426)</f>
        <v/>
      </c>
      <c r="D426" s="81">
        <f>IF('Time Series Inputs'!C426="","",'Time Series Inputs'!C426)</f>
        <v/>
      </c>
      <c r="E426" s="146">
        <f>IF('Rule Recommendations'!A426="","",'Rule Recommendations'!A426)</f>
        <v/>
      </c>
      <c r="F426" s="146">
        <f>IF($E426="","",IF(ROW($E426)&lt;=FIRST_PERMITTED_TRADE_DATE,0,'Apply Constraints'!$E426))</f>
        <v/>
      </c>
      <c r="G426" s="146">
        <f>IF(F426="","",IF(ABS($F426)&gt;MAXIMUM_PERMITTED_LEVERAGE, MAXIMUM_PERMITTED_LEVERAGE*SIGN($F426),$F426))</f>
        <v/>
      </c>
      <c r="H426" s="146">
        <f>IF(G426="","",MAX($G426,-ABS(MAXIMUM_PERMITTED_SHORT_POSITION)))</f>
        <v/>
      </c>
      <c r="I426" s="86">
        <f>IF(C426="","",IF(I425="Triggered","Triggered",IF((C426-C425)/C425*H425&lt;-TRAILING_STOP_LOSS_MAXIMUM_DAILY_LOSS,"Triggered","Inactive")))</f>
        <v/>
      </c>
      <c r="J426" s="146">
        <f>IF(I426="Triggered", 0, H426)</f>
        <v/>
      </c>
    </row>
    <row customHeight="1" ht="15.75" r="427" s="75">
      <c r="A427" s="82">
        <f>IF(J427="","",J427)</f>
        <v/>
      </c>
      <c r="B427" s="80">
        <f>IF('Time Series Inputs'!A427="","",'Time Series Inputs'!A427)</f>
        <v/>
      </c>
      <c r="C427" s="81">
        <f>IF('Time Series Inputs'!B427="","",'Time Series Inputs'!B427)</f>
        <v/>
      </c>
      <c r="D427" s="81">
        <f>IF('Time Series Inputs'!C427="","",'Time Series Inputs'!C427)</f>
        <v/>
      </c>
      <c r="E427" s="146">
        <f>IF('Rule Recommendations'!A427="","",'Rule Recommendations'!A427)</f>
        <v/>
      </c>
      <c r="F427" s="146">
        <f>IF($E427="","",IF(ROW($E427)&lt;=FIRST_PERMITTED_TRADE_DATE,0,'Apply Constraints'!$E427))</f>
        <v/>
      </c>
      <c r="G427" s="146">
        <f>IF(F427="","",IF(ABS($F427)&gt;MAXIMUM_PERMITTED_LEVERAGE, MAXIMUM_PERMITTED_LEVERAGE*SIGN($F427),$F427))</f>
        <v/>
      </c>
      <c r="H427" s="146">
        <f>IF(G427="","",MAX($G427,-ABS(MAXIMUM_PERMITTED_SHORT_POSITION)))</f>
        <v/>
      </c>
      <c r="I427" s="86">
        <f>IF(C427="","",IF(I426="Triggered","Triggered",IF((C427-C426)/C426*H426&lt;-TRAILING_STOP_LOSS_MAXIMUM_DAILY_LOSS,"Triggered","Inactive")))</f>
        <v/>
      </c>
      <c r="J427" s="146">
        <f>IF(I427="Triggered", 0, H427)</f>
        <v/>
      </c>
    </row>
    <row customHeight="1" ht="15.75" r="428" s="75">
      <c r="A428" s="82">
        <f>IF(J428="","",J428)</f>
        <v/>
      </c>
      <c r="B428" s="80">
        <f>IF('Time Series Inputs'!A428="","",'Time Series Inputs'!A428)</f>
        <v/>
      </c>
      <c r="C428" s="81">
        <f>IF('Time Series Inputs'!B428="","",'Time Series Inputs'!B428)</f>
        <v/>
      </c>
      <c r="D428" s="81">
        <f>IF('Time Series Inputs'!C428="","",'Time Series Inputs'!C428)</f>
        <v/>
      </c>
      <c r="E428" s="146">
        <f>IF('Rule Recommendations'!A428="","",'Rule Recommendations'!A428)</f>
        <v/>
      </c>
      <c r="F428" s="146">
        <f>IF($E428="","",IF(ROW($E428)&lt;=FIRST_PERMITTED_TRADE_DATE,0,'Apply Constraints'!$E428))</f>
        <v/>
      </c>
      <c r="G428" s="146">
        <f>IF(F428="","",IF(ABS($F428)&gt;MAXIMUM_PERMITTED_LEVERAGE, MAXIMUM_PERMITTED_LEVERAGE*SIGN($F428),$F428))</f>
        <v/>
      </c>
      <c r="H428" s="146">
        <f>IF(G428="","",MAX($G428,-ABS(MAXIMUM_PERMITTED_SHORT_POSITION)))</f>
        <v/>
      </c>
      <c r="I428" s="86">
        <f>IF(C428="","",IF(I427="Triggered","Triggered",IF((C428-C427)/C427*H427&lt;-TRAILING_STOP_LOSS_MAXIMUM_DAILY_LOSS,"Triggered","Inactive")))</f>
        <v/>
      </c>
      <c r="J428" s="146">
        <f>IF(I428="Triggered", 0, H428)</f>
        <v/>
      </c>
    </row>
    <row customHeight="1" ht="15.75" r="429" s="75">
      <c r="A429" s="82">
        <f>IF(J429="","",J429)</f>
        <v/>
      </c>
      <c r="B429" s="80">
        <f>IF('Time Series Inputs'!A429="","",'Time Series Inputs'!A429)</f>
        <v/>
      </c>
      <c r="C429" s="81">
        <f>IF('Time Series Inputs'!B429="","",'Time Series Inputs'!B429)</f>
        <v/>
      </c>
      <c r="D429" s="81">
        <f>IF('Time Series Inputs'!C429="","",'Time Series Inputs'!C429)</f>
        <v/>
      </c>
      <c r="E429" s="146">
        <f>IF('Rule Recommendations'!A429="","",'Rule Recommendations'!A429)</f>
        <v/>
      </c>
      <c r="F429" s="146">
        <f>IF($E429="","",IF(ROW($E429)&lt;=FIRST_PERMITTED_TRADE_DATE,0,'Apply Constraints'!$E429))</f>
        <v/>
      </c>
      <c r="G429" s="146">
        <f>IF(F429="","",IF(ABS($F429)&gt;MAXIMUM_PERMITTED_LEVERAGE, MAXIMUM_PERMITTED_LEVERAGE*SIGN($F429),$F429))</f>
        <v/>
      </c>
      <c r="H429" s="146">
        <f>IF(G429="","",MAX($G429,-ABS(MAXIMUM_PERMITTED_SHORT_POSITION)))</f>
        <v/>
      </c>
      <c r="I429" s="86">
        <f>IF(C429="","",IF(I428="Triggered","Triggered",IF((C429-C428)/C428*H428&lt;-TRAILING_STOP_LOSS_MAXIMUM_DAILY_LOSS,"Triggered","Inactive")))</f>
        <v/>
      </c>
      <c r="J429" s="146">
        <f>IF(I429="Triggered", 0, H429)</f>
        <v/>
      </c>
    </row>
    <row customHeight="1" ht="15.75" r="430" s="75">
      <c r="A430" s="82">
        <f>IF(J430="","",J430)</f>
        <v/>
      </c>
      <c r="B430" s="80">
        <f>IF('Time Series Inputs'!A430="","",'Time Series Inputs'!A430)</f>
        <v/>
      </c>
      <c r="C430" s="81">
        <f>IF('Time Series Inputs'!B430="","",'Time Series Inputs'!B430)</f>
        <v/>
      </c>
      <c r="D430" s="81">
        <f>IF('Time Series Inputs'!C430="","",'Time Series Inputs'!C430)</f>
        <v/>
      </c>
      <c r="E430" s="146">
        <f>IF('Rule Recommendations'!A430="","",'Rule Recommendations'!A430)</f>
        <v/>
      </c>
      <c r="F430" s="146">
        <f>IF($E430="","",IF(ROW($E430)&lt;=FIRST_PERMITTED_TRADE_DATE,0,'Apply Constraints'!$E430))</f>
        <v/>
      </c>
      <c r="G430" s="146">
        <f>IF(F430="","",IF(ABS($F430)&gt;MAXIMUM_PERMITTED_LEVERAGE, MAXIMUM_PERMITTED_LEVERAGE*SIGN($F430),$F430))</f>
        <v/>
      </c>
      <c r="H430" s="146">
        <f>IF(G430="","",MAX($G430,-ABS(MAXIMUM_PERMITTED_SHORT_POSITION)))</f>
        <v/>
      </c>
      <c r="I430" s="86">
        <f>IF(C430="","",IF(I429="Triggered","Triggered",IF((C430-C429)/C429*H429&lt;-TRAILING_STOP_LOSS_MAXIMUM_DAILY_LOSS,"Triggered","Inactive")))</f>
        <v/>
      </c>
      <c r="J430" s="146">
        <f>IF(I430="Triggered", 0, H430)</f>
        <v/>
      </c>
    </row>
    <row customHeight="1" ht="15.75" r="431" s="75">
      <c r="A431" s="82">
        <f>IF(J431="","",J431)</f>
        <v/>
      </c>
      <c r="B431" s="80">
        <f>IF('Time Series Inputs'!A431="","",'Time Series Inputs'!A431)</f>
        <v/>
      </c>
      <c r="C431" s="81">
        <f>IF('Time Series Inputs'!B431="","",'Time Series Inputs'!B431)</f>
        <v/>
      </c>
      <c r="D431" s="81">
        <f>IF('Time Series Inputs'!C431="","",'Time Series Inputs'!C431)</f>
        <v/>
      </c>
      <c r="E431" s="146">
        <f>IF('Rule Recommendations'!A431="","",'Rule Recommendations'!A431)</f>
        <v/>
      </c>
      <c r="F431" s="146">
        <f>IF($E431="","",IF(ROW($E431)&lt;=FIRST_PERMITTED_TRADE_DATE,0,'Apply Constraints'!$E431))</f>
        <v/>
      </c>
      <c r="G431" s="146">
        <f>IF(F431="","",IF(ABS($F431)&gt;MAXIMUM_PERMITTED_LEVERAGE, MAXIMUM_PERMITTED_LEVERAGE*SIGN($F431),$F431))</f>
        <v/>
      </c>
      <c r="H431" s="146">
        <f>IF(G431="","",MAX($G431,-ABS(MAXIMUM_PERMITTED_SHORT_POSITION)))</f>
        <v/>
      </c>
      <c r="I431" s="86">
        <f>IF(C431="","",IF(I430="Triggered","Triggered",IF((C431-C430)/C430*H430&lt;-TRAILING_STOP_LOSS_MAXIMUM_DAILY_LOSS,"Triggered","Inactive")))</f>
        <v/>
      </c>
      <c r="J431" s="146">
        <f>IF(I431="Triggered", 0, H431)</f>
        <v/>
      </c>
    </row>
    <row customHeight="1" ht="15.75" r="432" s="75">
      <c r="A432" s="82">
        <f>IF(J432="","",J432)</f>
        <v/>
      </c>
      <c r="B432" s="80">
        <f>IF('Time Series Inputs'!A432="","",'Time Series Inputs'!A432)</f>
        <v/>
      </c>
      <c r="C432" s="81">
        <f>IF('Time Series Inputs'!B432="","",'Time Series Inputs'!B432)</f>
        <v/>
      </c>
      <c r="D432" s="81">
        <f>IF('Time Series Inputs'!C432="","",'Time Series Inputs'!C432)</f>
        <v/>
      </c>
      <c r="E432" s="146">
        <f>IF('Rule Recommendations'!A432="","",'Rule Recommendations'!A432)</f>
        <v/>
      </c>
      <c r="F432" s="146">
        <f>IF($E432="","",IF(ROW($E432)&lt;=FIRST_PERMITTED_TRADE_DATE,0,'Apply Constraints'!$E432))</f>
        <v/>
      </c>
      <c r="G432" s="146">
        <f>IF(F432="","",IF(ABS($F432)&gt;MAXIMUM_PERMITTED_LEVERAGE, MAXIMUM_PERMITTED_LEVERAGE*SIGN($F432),$F432))</f>
        <v/>
      </c>
      <c r="H432" s="146">
        <f>IF(G432="","",MAX($G432,-ABS(MAXIMUM_PERMITTED_SHORT_POSITION)))</f>
        <v/>
      </c>
      <c r="I432" s="86">
        <f>IF(C432="","",IF(I431="Triggered","Triggered",IF((C432-C431)/C431*H431&lt;-TRAILING_STOP_LOSS_MAXIMUM_DAILY_LOSS,"Triggered","Inactive")))</f>
        <v/>
      </c>
      <c r="J432" s="146">
        <f>IF(I432="Triggered", 0, H432)</f>
        <v/>
      </c>
    </row>
    <row customHeight="1" ht="15.75" r="433" s="75">
      <c r="A433" s="82">
        <f>IF(J433="","",J433)</f>
        <v/>
      </c>
      <c r="B433" s="80">
        <f>IF('Time Series Inputs'!A433="","",'Time Series Inputs'!A433)</f>
        <v/>
      </c>
      <c r="C433" s="81">
        <f>IF('Time Series Inputs'!B433="","",'Time Series Inputs'!B433)</f>
        <v/>
      </c>
      <c r="D433" s="81">
        <f>IF('Time Series Inputs'!C433="","",'Time Series Inputs'!C433)</f>
        <v/>
      </c>
      <c r="E433" s="146">
        <f>IF('Rule Recommendations'!A433="","",'Rule Recommendations'!A433)</f>
        <v/>
      </c>
      <c r="F433" s="146">
        <f>IF($E433="","",IF(ROW($E433)&lt;=FIRST_PERMITTED_TRADE_DATE,0,'Apply Constraints'!$E433))</f>
        <v/>
      </c>
      <c r="G433" s="146">
        <f>IF(F433="","",IF(ABS($F433)&gt;MAXIMUM_PERMITTED_LEVERAGE, MAXIMUM_PERMITTED_LEVERAGE*SIGN($F433),$F433))</f>
        <v/>
      </c>
      <c r="H433" s="146">
        <f>IF(G433="","",MAX($G433,-ABS(MAXIMUM_PERMITTED_SHORT_POSITION)))</f>
        <v/>
      </c>
      <c r="I433" s="86">
        <f>IF(C433="","",IF(I432="Triggered","Triggered",IF((C433-C432)/C432*H432&lt;-TRAILING_STOP_LOSS_MAXIMUM_DAILY_LOSS,"Triggered","Inactive")))</f>
        <v/>
      </c>
      <c r="J433" s="146">
        <f>IF(I433="Triggered", 0, H433)</f>
        <v/>
      </c>
    </row>
    <row customHeight="1" ht="15.75" r="434" s="75">
      <c r="A434" s="82">
        <f>IF(J434="","",J434)</f>
        <v/>
      </c>
      <c r="B434" s="80">
        <f>IF('Time Series Inputs'!A434="","",'Time Series Inputs'!A434)</f>
        <v/>
      </c>
      <c r="C434" s="81">
        <f>IF('Time Series Inputs'!B434="","",'Time Series Inputs'!B434)</f>
        <v/>
      </c>
      <c r="D434" s="81">
        <f>IF('Time Series Inputs'!C434="","",'Time Series Inputs'!C434)</f>
        <v/>
      </c>
      <c r="E434" s="146">
        <f>IF('Rule Recommendations'!A434="","",'Rule Recommendations'!A434)</f>
        <v/>
      </c>
      <c r="F434" s="146">
        <f>IF($E434="","",IF(ROW($E434)&lt;=FIRST_PERMITTED_TRADE_DATE,0,'Apply Constraints'!$E434))</f>
        <v/>
      </c>
      <c r="G434" s="146">
        <f>IF(F434="","",IF(ABS($F434)&gt;MAXIMUM_PERMITTED_LEVERAGE, MAXIMUM_PERMITTED_LEVERAGE*SIGN($F434),$F434))</f>
        <v/>
      </c>
      <c r="H434" s="146">
        <f>IF(G434="","",MAX($G434,-ABS(MAXIMUM_PERMITTED_SHORT_POSITION)))</f>
        <v/>
      </c>
      <c r="I434" s="86">
        <f>IF(C434="","",IF(I433="Triggered","Triggered",IF((C434-C433)/C433*H433&lt;-TRAILING_STOP_LOSS_MAXIMUM_DAILY_LOSS,"Triggered","Inactive")))</f>
        <v/>
      </c>
      <c r="J434" s="146">
        <f>IF(I434="Triggered", 0, H434)</f>
        <v/>
      </c>
    </row>
    <row customHeight="1" ht="15.75" r="435" s="75">
      <c r="A435" s="82">
        <f>IF(J435="","",J435)</f>
        <v/>
      </c>
      <c r="B435" s="80">
        <f>IF('Time Series Inputs'!A435="","",'Time Series Inputs'!A435)</f>
        <v/>
      </c>
      <c r="C435" s="81">
        <f>IF('Time Series Inputs'!B435="","",'Time Series Inputs'!B435)</f>
        <v/>
      </c>
      <c r="D435" s="81">
        <f>IF('Time Series Inputs'!C435="","",'Time Series Inputs'!C435)</f>
        <v/>
      </c>
      <c r="E435" s="146">
        <f>IF('Rule Recommendations'!A435="","",'Rule Recommendations'!A435)</f>
        <v/>
      </c>
      <c r="F435" s="146">
        <f>IF($E435="","",IF(ROW($E435)&lt;=FIRST_PERMITTED_TRADE_DATE,0,'Apply Constraints'!$E435))</f>
        <v/>
      </c>
      <c r="G435" s="146">
        <f>IF(F435="","",IF(ABS($F435)&gt;MAXIMUM_PERMITTED_LEVERAGE, MAXIMUM_PERMITTED_LEVERAGE*SIGN($F435),$F435))</f>
        <v/>
      </c>
      <c r="H435" s="146">
        <f>IF(G435="","",MAX($G435,-ABS(MAXIMUM_PERMITTED_SHORT_POSITION)))</f>
        <v/>
      </c>
      <c r="I435" s="86">
        <f>IF(C435="","",IF(I434="Triggered","Triggered",IF((C435-C434)/C434*H434&lt;-TRAILING_STOP_LOSS_MAXIMUM_DAILY_LOSS,"Triggered","Inactive")))</f>
        <v/>
      </c>
      <c r="J435" s="146">
        <f>IF(I435="Triggered", 0, H435)</f>
        <v/>
      </c>
    </row>
    <row customHeight="1" ht="15.75" r="436" s="75">
      <c r="A436" s="82">
        <f>IF(J436="","",J436)</f>
        <v/>
      </c>
      <c r="B436" s="80">
        <f>IF('Time Series Inputs'!A436="","",'Time Series Inputs'!A436)</f>
        <v/>
      </c>
      <c r="C436" s="81">
        <f>IF('Time Series Inputs'!B436="","",'Time Series Inputs'!B436)</f>
        <v/>
      </c>
      <c r="D436" s="81">
        <f>IF('Time Series Inputs'!C436="","",'Time Series Inputs'!C436)</f>
        <v/>
      </c>
      <c r="E436" s="146">
        <f>IF('Rule Recommendations'!A436="","",'Rule Recommendations'!A436)</f>
        <v/>
      </c>
      <c r="F436" s="146">
        <f>IF($E436="","",IF(ROW($E436)&lt;=FIRST_PERMITTED_TRADE_DATE,0,'Apply Constraints'!$E436))</f>
        <v/>
      </c>
      <c r="G436" s="146">
        <f>IF(F436="","",IF(ABS($F436)&gt;MAXIMUM_PERMITTED_LEVERAGE, MAXIMUM_PERMITTED_LEVERAGE*SIGN($F436),$F436))</f>
        <v/>
      </c>
      <c r="H436" s="146">
        <f>IF(G436="","",MAX($G436,-ABS(MAXIMUM_PERMITTED_SHORT_POSITION)))</f>
        <v/>
      </c>
      <c r="I436" s="86">
        <f>IF(C436="","",IF(I435="Triggered","Triggered",IF((C436-C435)/C435*H435&lt;-TRAILING_STOP_LOSS_MAXIMUM_DAILY_LOSS,"Triggered","Inactive")))</f>
        <v/>
      </c>
      <c r="J436" s="146">
        <f>IF(I436="Triggered", 0, H436)</f>
        <v/>
      </c>
    </row>
    <row customHeight="1" ht="15.75" r="437" s="75">
      <c r="A437" s="82">
        <f>IF(J437="","",J437)</f>
        <v/>
      </c>
      <c r="B437" s="80">
        <f>IF('Time Series Inputs'!A437="","",'Time Series Inputs'!A437)</f>
        <v/>
      </c>
      <c r="C437" s="81">
        <f>IF('Time Series Inputs'!B437="","",'Time Series Inputs'!B437)</f>
        <v/>
      </c>
      <c r="D437" s="81">
        <f>IF('Time Series Inputs'!C437="","",'Time Series Inputs'!C437)</f>
        <v/>
      </c>
      <c r="E437" s="146">
        <f>IF('Rule Recommendations'!A437="","",'Rule Recommendations'!A437)</f>
        <v/>
      </c>
      <c r="F437" s="146">
        <f>IF($E437="","",IF(ROW($E437)&lt;=FIRST_PERMITTED_TRADE_DATE,0,'Apply Constraints'!$E437))</f>
        <v/>
      </c>
      <c r="G437" s="146">
        <f>IF(F437="","",IF(ABS($F437)&gt;MAXIMUM_PERMITTED_LEVERAGE, MAXIMUM_PERMITTED_LEVERAGE*SIGN($F437),$F437))</f>
        <v/>
      </c>
      <c r="H437" s="146">
        <f>IF(G437="","",MAX($G437,-ABS(MAXIMUM_PERMITTED_SHORT_POSITION)))</f>
        <v/>
      </c>
      <c r="I437" s="86">
        <f>IF(C437="","",IF(I436="Triggered","Triggered",IF((C437-C436)/C436*H436&lt;-TRAILING_STOP_LOSS_MAXIMUM_DAILY_LOSS,"Triggered","Inactive")))</f>
        <v/>
      </c>
      <c r="J437" s="146">
        <f>IF(I437="Triggered", 0, H437)</f>
        <v/>
      </c>
    </row>
    <row customHeight="1" ht="15.75" r="438" s="75">
      <c r="A438" s="82">
        <f>IF(J438="","",J438)</f>
        <v/>
      </c>
      <c r="B438" s="80">
        <f>IF('Time Series Inputs'!A438="","",'Time Series Inputs'!A438)</f>
        <v/>
      </c>
      <c r="C438" s="81">
        <f>IF('Time Series Inputs'!B438="","",'Time Series Inputs'!B438)</f>
        <v/>
      </c>
      <c r="D438" s="81">
        <f>IF('Time Series Inputs'!C438="","",'Time Series Inputs'!C438)</f>
        <v/>
      </c>
      <c r="E438" s="146">
        <f>IF('Rule Recommendations'!A438="","",'Rule Recommendations'!A438)</f>
        <v/>
      </c>
      <c r="F438" s="146">
        <f>IF($E438="","",IF(ROW($E438)&lt;=FIRST_PERMITTED_TRADE_DATE,0,'Apply Constraints'!$E438))</f>
        <v/>
      </c>
      <c r="G438" s="146">
        <f>IF(F438="","",IF(ABS($F438)&gt;MAXIMUM_PERMITTED_LEVERAGE, MAXIMUM_PERMITTED_LEVERAGE*SIGN($F438),$F438))</f>
        <v/>
      </c>
      <c r="H438" s="146">
        <f>IF(G438="","",MAX($G438,-ABS(MAXIMUM_PERMITTED_SHORT_POSITION)))</f>
        <v/>
      </c>
      <c r="I438" s="86">
        <f>IF(C438="","",IF(I437="Triggered","Triggered",IF((C438-C437)/C437*H437&lt;-TRAILING_STOP_LOSS_MAXIMUM_DAILY_LOSS,"Triggered","Inactive")))</f>
        <v/>
      </c>
      <c r="J438" s="146">
        <f>IF(I438="Triggered", 0, H438)</f>
        <v/>
      </c>
    </row>
    <row customHeight="1" ht="15.75" r="439" s="75">
      <c r="A439" s="82">
        <f>IF(J439="","",J439)</f>
        <v/>
      </c>
      <c r="B439" s="80">
        <f>IF('Time Series Inputs'!A439="","",'Time Series Inputs'!A439)</f>
        <v/>
      </c>
      <c r="C439" s="81">
        <f>IF('Time Series Inputs'!B439="","",'Time Series Inputs'!B439)</f>
        <v/>
      </c>
      <c r="D439" s="81">
        <f>IF('Time Series Inputs'!C439="","",'Time Series Inputs'!C439)</f>
        <v/>
      </c>
      <c r="E439" s="146">
        <f>IF('Rule Recommendations'!A439="","",'Rule Recommendations'!A439)</f>
        <v/>
      </c>
      <c r="F439" s="146">
        <f>IF($E439="","",IF(ROW($E439)&lt;=FIRST_PERMITTED_TRADE_DATE,0,'Apply Constraints'!$E439))</f>
        <v/>
      </c>
      <c r="G439" s="146">
        <f>IF(F439="","",IF(ABS($F439)&gt;MAXIMUM_PERMITTED_LEVERAGE, MAXIMUM_PERMITTED_LEVERAGE*SIGN($F439),$F439))</f>
        <v/>
      </c>
      <c r="H439" s="146">
        <f>IF(G439="","",MAX($G439,-ABS(MAXIMUM_PERMITTED_SHORT_POSITION)))</f>
        <v/>
      </c>
      <c r="I439" s="86">
        <f>IF(C439="","",IF(I438="Triggered","Triggered",IF((C439-C438)/C438*H438&lt;-TRAILING_STOP_LOSS_MAXIMUM_DAILY_LOSS,"Triggered","Inactive")))</f>
        <v/>
      </c>
      <c r="J439" s="146">
        <f>IF(I439="Triggered", 0, H439)</f>
        <v/>
      </c>
    </row>
    <row customHeight="1" ht="15.75" r="440" s="75">
      <c r="A440" s="82">
        <f>IF(J440="","",J440)</f>
        <v/>
      </c>
      <c r="B440" s="80">
        <f>IF('Time Series Inputs'!A440="","",'Time Series Inputs'!A440)</f>
        <v/>
      </c>
      <c r="C440" s="81">
        <f>IF('Time Series Inputs'!B440="","",'Time Series Inputs'!B440)</f>
        <v/>
      </c>
      <c r="D440" s="81">
        <f>IF('Time Series Inputs'!C440="","",'Time Series Inputs'!C440)</f>
        <v/>
      </c>
      <c r="E440" s="146">
        <f>IF('Rule Recommendations'!A440="","",'Rule Recommendations'!A440)</f>
        <v/>
      </c>
      <c r="F440" s="146">
        <f>IF($E440="","",IF(ROW($E440)&lt;=FIRST_PERMITTED_TRADE_DATE,0,'Apply Constraints'!$E440))</f>
        <v/>
      </c>
      <c r="G440" s="146">
        <f>IF(F440="","",IF(ABS($F440)&gt;MAXIMUM_PERMITTED_LEVERAGE, MAXIMUM_PERMITTED_LEVERAGE*SIGN($F440),$F440))</f>
        <v/>
      </c>
      <c r="H440" s="146">
        <f>IF(G440="","",MAX($G440,-ABS(MAXIMUM_PERMITTED_SHORT_POSITION)))</f>
        <v/>
      </c>
      <c r="I440" s="86">
        <f>IF(C440="","",IF(I439="Triggered","Triggered",IF((C440-C439)/C439*H439&lt;-TRAILING_STOP_LOSS_MAXIMUM_DAILY_LOSS,"Triggered","Inactive")))</f>
        <v/>
      </c>
      <c r="J440" s="146">
        <f>IF(I440="Triggered", 0, H440)</f>
        <v/>
      </c>
    </row>
    <row customHeight="1" ht="15.75" r="441" s="75">
      <c r="A441" s="82">
        <f>IF(J441="","",J441)</f>
        <v/>
      </c>
      <c r="B441" s="80">
        <f>IF('Time Series Inputs'!A441="","",'Time Series Inputs'!A441)</f>
        <v/>
      </c>
      <c r="C441" s="81">
        <f>IF('Time Series Inputs'!B441="","",'Time Series Inputs'!B441)</f>
        <v/>
      </c>
      <c r="D441" s="81">
        <f>IF('Time Series Inputs'!C441="","",'Time Series Inputs'!C441)</f>
        <v/>
      </c>
      <c r="E441" s="146">
        <f>IF('Rule Recommendations'!A441="","",'Rule Recommendations'!A441)</f>
        <v/>
      </c>
      <c r="F441" s="146">
        <f>IF($E441="","",IF(ROW($E441)&lt;=FIRST_PERMITTED_TRADE_DATE,0,'Apply Constraints'!$E441))</f>
        <v/>
      </c>
      <c r="G441" s="146">
        <f>IF(F441="","",IF(ABS($F441)&gt;MAXIMUM_PERMITTED_LEVERAGE, MAXIMUM_PERMITTED_LEVERAGE*SIGN($F441),$F441))</f>
        <v/>
      </c>
      <c r="H441" s="146">
        <f>IF(G441="","",MAX($G441,-ABS(MAXIMUM_PERMITTED_SHORT_POSITION)))</f>
        <v/>
      </c>
      <c r="I441" s="86">
        <f>IF(C441="","",IF(I440="Triggered","Triggered",IF((C441-C440)/C440*H440&lt;-TRAILING_STOP_LOSS_MAXIMUM_DAILY_LOSS,"Triggered","Inactive")))</f>
        <v/>
      </c>
      <c r="J441" s="146">
        <f>IF(I441="Triggered", 0, H441)</f>
        <v/>
      </c>
    </row>
    <row customHeight="1" ht="15.75" r="442" s="75">
      <c r="A442" s="82">
        <f>IF(J442="","",J442)</f>
        <v/>
      </c>
      <c r="B442" s="80">
        <f>IF('Time Series Inputs'!A442="","",'Time Series Inputs'!A442)</f>
        <v/>
      </c>
      <c r="C442" s="81">
        <f>IF('Time Series Inputs'!B442="","",'Time Series Inputs'!B442)</f>
        <v/>
      </c>
      <c r="D442" s="81">
        <f>IF('Time Series Inputs'!C442="","",'Time Series Inputs'!C442)</f>
        <v/>
      </c>
      <c r="E442" s="146">
        <f>IF('Rule Recommendations'!A442="","",'Rule Recommendations'!A442)</f>
        <v/>
      </c>
      <c r="F442" s="146">
        <f>IF($E442="","",IF(ROW($E442)&lt;=FIRST_PERMITTED_TRADE_DATE,0,'Apply Constraints'!$E442))</f>
        <v/>
      </c>
      <c r="G442" s="146">
        <f>IF(F442="","",IF(ABS($F442)&gt;MAXIMUM_PERMITTED_LEVERAGE, MAXIMUM_PERMITTED_LEVERAGE*SIGN($F442),$F442))</f>
        <v/>
      </c>
      <c r="H442" s="146">
        <f>IF(G442="","",MAX($G442,-ABS(MAXIMUM_PERMITTED_SHORT_POSITION)))</f>
        <v/>
      </c>
      <c r="I442" s="86">
        <f>IF(C442="","",IF(I441="Triggered","Triggered",IF((C442-C441)/C441*H441&lt;-TRAILING_STOP_LOSS_MAXIMUM_DAILY_LOSS,"Triggered","Inactive")))</f>
        <v/>
      </c>
      <c r="J442" s="146">
        <f>IF(I442="Triggered", 0, H442)</f>
        <v/>
      </c>
    </row>
    <row customHeight="1" ht="15.75" r="443" s="75">
      <c r="A443" s="82">
        <f>IF(J443="","",J443)</f>
        <v/>
      </c>
      <c r="B443" s="80">
        <f>IF('Time Series Inputs'!A443="","",'Time Series Inputs'!A443)</f>
        <v/>
      </c>
      <c r="C443" s="81">
        <f>IF('Time Series Inputs'!B443="","",'Time Series Inputs'!B443)</f>
        <v/>
      </c>
      <c r="D443" s="81">
        <f>IF('Time Series Inputs'!C443="","",'Time Series Inputs'!C443)</f>
        <v/>
      </c>
      <c r="E443" s="146">
        <f>IF('Rule Recommendations'!A443="","",'Rule Recommendations'!A443)</f>
        <v/>
      </c>
      <c r="F443" s="146">
        <f>IF($E443="","",IF(ROW($E443)&lt;=FIRST_PERMITTED_TRADE_DATE,0,'Apply Constraints'!$E443))</f>
        <v/>
      </c>
      <c r="G443" s="146">
        <f>IF(F443="","",IF(ABS($F443)&gt;MAXIMUM_PERMITTED_LEVERAGE, MAXIMUM_PERMITTED_LEVERAGE*SIGN($F443),$F443))</f>
        <v/>
      </c>
      <c r="H443" s="146">
        <f>IF(G443="","",MAX($G443,-ABS(MAXIMUM_PERMITTED_SHORT_POSITION)))</f>
        <v/>
      </c>
      <c r="I443" s="86">
        <f>IF(C443="","",IF(I442="Triggered","Triggered",IF((C443-C442)/C442*H442&lt;-TRAILING_STOP_LOSS_MAXIMUM_DAILY_LOSS,"Triggered","Inactive")))</f>
        <v/>
      </c>
      <c r="J443" s="146">
        <f>IF(I443="Triggered", 0, H443)</f>
        <v/>
      </c>
    </row>
    <row customHeight="1" ht="15.75" r="444" s="75">
      <c r="A444" s="82">
        <f>IF(J444="","",J444)</f>
        <v/>
      </c>
      <c r="B444" s="80">
        <f>IF('Time Series Inputs'!A444="","",'Time Series Inputs'!A444)</f>
        <v/>
      </c>
      <c r="C444" s="81">
        <f>IF('Time Series Inputs'!B444="","",'Time Series Inputs'!B444)</f>
        <v/>
      </c>
      <c r="D444" s="81">
        <f>IF('Time Series Inputs'!C444="","",'Time Series Inputs'!C444)</f>
        <v/>
      </c>
      <c r="E444" s="146">
        <f>IF('Rule Recommendations'!A444="","",'Rule Recommendations'!A444)</f>
        <v/>
      </c>
      <c r="F444" s="146">
        <f>IF($E444="","",IF(ROW($E444)&lt;=FIRST_PERMITTED_TRADE_DATE,0,'Apply Constraints'!$E444))</f>
        <v/>
      </c>
      <c r="G444" s="146">
        <f>IF(F444="","",IF(ABS($F444)&gt;MAXIMUM_PERMITTED_LEVERAGE, MAXIMUM_PERMITTED_LEVERAGE*SIGN($F444),$F444))</f>
        <v/>
      </c>
      <c r="H444" s="146">
        <f>IF(G444="","",MAX($G444,-ABS(MAXIMUM_PERMITTED_SHORT_POSITION)))</f>
        <v/>
      </c>
      <c r="I444" s="86">
        <f>IF(C444="","",IF(I443="Triggered","Triggered",IF((C444-C443)/C443*H443&lt;-TRAILING_STOP_LOSS_MAXIMUM_DAILY_LOSS,"Triggered","Inactive")))</f>
        <v/>
      </c>
      <c r="J444" s="146">
        <f>IF(I444="Triggered", 0, H444)</f>
        <v/>
      </c>
    </row>
    <row customHeight="1" ht="15.75" r="445" s="75">
      <c r="A445" s="82">
        <f>IF(J445="","",J445)</f>
        <v/>
      </c>
      <c r="B445" s="80">
        <f>IF('Time Series Inputs'!A445="","",'Time Series Inputs'!A445)</f>
        <v/>
      </c>
      <c r="C445" s="81">
        <f>IF('Time Series Inputs'!B445="","",'Time Series Inputs'!B445)</f>
        <v/>
      </c>
      <c r="D445" s="81">
        <f>IF('Time Series Inputs'!C445="","",'Time Series Inputs'!C445)</f>
        <v/>
      </c>
      <c r="E445" s="146">
        <f>IF('Rule Recommendations'!A445="","",'Rule Recommendations'!A445)</f>
        <v/>
      </c>
      <c r="F445" s="146">
        <f>IF($E445="","",IF(ROW($E445)&lt;=FIRST_PERMITTED_TRADE_DATE,0,'Apply Constraints'!$E445))</f>
        <v/>
      </c>
      <c r="G445" s="146">
        <f>IF(F445="","",IF(ABS($F445)&gt;MAXIMUM_PERMITTED_LEVERAGE, MAXIMUM_PERMITTED_LEVERAGE*SIGN($F445),$F445))</f>
        <v/>
      </c>
      <c r="H445" s="146">
        <f>IF(G445="","",MAX($G445,-ABS(MAXIMUM_PERMITTED_SHORT_POSITION)))</f>
        <v/>
      </c>
      <c r="I445" s="86">
        <f>IF(C445="","",IF(I444="Triggered","Triggered",IF((C445-C444)/C444*H444&lt;-TRAILING_STOP_LOSS_MAXIMUM_DAILY_LOSS,"Triggered","Inactive")))</f>
        <v/>
      </c>
      <c r="J445" s="146">
        <f>IF(I445="Triggered", 0, H445)</f>
        <v/>
      </c>
    </row>
    <row customHeight="1" ht="15.75" r="446" s="75">
      <c r="A446" s="82">
        <f>IF(J446="","",J446)</f>
        <v/>
      </c>
      <c r="B446" s="80">
        <f>IF('Time Series Inputs'!A446="","",'Time Series Inputs'!A446)</f>
        <v/>
      </c>
      <c r="C446" s="81">
        <f>IF('Time Series Inputs'!B446="","",'Time Series Inputs'!B446)</f>
        <v/>
      </c>
      <c r="D446" s="81">
        <f>IF('Time Series Inputs'!C446="","",'Time Series Inputs'!C446)</f>
        <v/>
      </c>
      <c r="E446" s="146">
        <f>IF('Rule Recommendations'!A446="","",'Rule Recommendations'!A446)</f>
        <v/>
      </c>
      <c r="F446" s="146">
        <f>IF($E446="","",IF(ROW($E446)&lt;=FIRST_PERMITTED_TRADE_DATE,0,'Apply Constraints'!$E446))</f>
        <v/>
      </c>
      <c r="G446" s="146">
        <f>IF(F446="","",IF(ABS($F446)&gt;MAXIMUM_PERMITTED_LEVERAGE, MAXIMUM_PERMITTED_LEVERAGE*SIGN($F446),$F446))</f>
        <v/>
      </c>
      <c r="H446" s="146">
        <f>IF(G446="","",MAX($G446,-ABS(MAXIMUM_PERMITTED_SHORT_POSITION)))</f>
        <v/>
      </c>
      <c r="I446" s="86">
        <f>IF(C446="","",IF(I445="Triggered","Triggered",IF((C446-C445)/C445*H445&lt;-TRAILING_STOP_LOSS_MAXIMUM_DAILY_LOSS,"Triggered","Inactive")))</f>
        <v/>
      </c>
      <c r="J446" s="146">
        <f>IF(I446="Triggered", 0, H446)</f>
        <v/>
      </c>
    </row>
    <row customHeight="1" ht="15.75" r="447" s="75">
      <c r="A447" s="82">
        <f>IF(J447="","",J447)</f>
        <v/>
      </c>
      <c r="B447" s="80">
        <f>IF('Time Series Inputs'!A447="","",'Time Series Inputs'!A447)</f>
        <v/>
      </c>
      <c r="C447" s="81">
        <f>IF('Time Series Inputs'!B447="","",'Time Series Inputs'!B447)</f>
        <v/>
      </c>
      <c r="D447" s="81">
        <f>IF('Time Series Inputs'!C447="","",'Time Series Inputs'!C447)</f>
        <v/>
      </c>
      <c r="E447" s="146">
        <f>IF('Rule Recommendations'!A447="","",'Rule Recommendations'!A447)</f>
        <v/>
      </c>
      <c r="F447" s="146">
        <f>IF($E447="","",IF(ROW($E447)&lt;=FIRST_PERMITTED_TRADE_DATE,0,'Apply Constraints'!$E447))</f>
        <v/>
      </c>
      <c r="G447" s="146">
        <f>IF(F447="","",IF(ABS($F447)&gt;MAXIMUM_PERMITTED_LEVERAGE, MAXIMUM_PERMITTED_LEVERAGE*SIGN($F447),$F447))</f>
        <v/>
      </c>
      <c r="H447" s="146">
        <f>IF(G447="","",MAX($G447,-ABS(MAXIMUM_PERMITTED_SHORT_POSITION)))</f>
        <v/>
      </c>
      <c r="I447" s="86">
        <f>IF(C447="","",IF(I446="Triggered","Triggered",IF((C447-C446)/C446*H446&lt;-TRAILING_STOP_LOSS_MAXIMUM_DAILY_LOSS,"Triggered","Inactive")))</f>
        <v/>
      </c>
      <c r="J447" s="146">
        <f>IF(I447="Triggered", 0, H447)</f>
        <v/>
      </c>
    </row>
    <row customHeight="1" ht="15.75" r="448" s="75">
      <c r="A448" s="82">
        <f>IF(J448="","",J448)</f>
        <v/>
      </c>
      <c r="B448" s="80">
        <f>IF('Time Series Inputs'!A448="","",'Time Series Inputs'!A448)</f>
        <v/>
      </c>
      <c r="C448" s="81">
        <f>IF('Time Series Inputs'!B448="","",'Time Series Inputs'!B448)</f>
        <v/>
      </c>
      <c r="D448" s="81">
        <f>IF('Time Series Inputs'!C448="","",'Time Series Inputs'!C448)</f>
        <v/>
      </c>
      <c r="E448" s="146">
        <f>IF('Rule Recommendations'!A448="","",'Rule Recommendations'!A448)</f>
        <v/>
      </c>
      <c r="F448" s="146">
        <f>IF($E448="","",IF(ROW($E448)&lt;=FIRST_PERMITTED_TRADE_DATE,0,'Apply Constraints'!$E448))</f>
        <v/>
      </c>
      <c r="G448" s="146">
        <f>IF(F448="","",IF(ABS($F448)&gt;MAXIMUM_PERMITTED_LEVERAGE, MAXIMUM_PERMITTED_LEVERAGE*SIGN($F448),$F448))</f>
        <v/>
      </c>
      <c r="H448" s="146">
        <f>IF(G448="","",MAX($G448,-ABS(MAXIMUM_PERMITTED_SHORT_POSITION)))</f>
        <v/>
      </c>
      <c r="I448" s="86">
        <f>IF(C448="","",IF(I447="Triggered","Triggered",IF((C448-C447)/C447*H447&lt;-TRAILING_STOP_LOSS_MAXIMUM_DAILY_LOSS,"Triggered","Inactive")))</f>
        <v/>
      </c>
      <c r="J448" s="146">
        <f>IF(I448="Triggered", 0, H448)</f>
        <v/>
      </c>
    </row>
    <row customHeight="1" ht="15.75" r="449" s="75">
      <c r="A449" s="82">
        <f>IF(J449="","",J449)</f>
        <v/>
      </c>
      <c r="B449" s="80">
        <f>IF('Time Series Inputs'!A449="","",'Time Series Inputs'!A449)</f>
        <v/>
      </c>
      <c r="C449" s="81">
        <f>IF('Time Series Inputs'!B449="","",'Time Series Inputs'!B449)</f>
        <v/>
      </c>
      <c r="D449" s="81">
        <f>IF('Time Series Inputs'!C449="","",'Time Series Inputs'!C449)</f>
        <v/>
      </c>
      <c r="E449" s="146">
        <f>IF('Rule Recommendations'!A449="","",'Rule Recommendations'!A449)</f>
        <v/>
      </c>
      <c r="F449" s="146">
        <f>IF($E449="","",IF(ROW($E449)&lt;=FIRST_PERMITTED_TRADE_DATE,0,'Apply Constraints'!$E449))</f>
        <v/>
      </c>
      <c r="G449" s="146">
        <f>IF(F449="","",IF(ABS($F449)&gt;MAXIMUM_PERMITTED_LEVERAGE, MAXIMUM_PERMITTED_LEVERAGE*SIGN($F449),$F449))</f>
        <v/>
      </c>
      <c r="H449" s="146">
        <f>IF(G449="","",MAX($G449,-ABS(MAXIMUM_PERMITTED_SHORT_POSITION)))</f>
        <v/>
      </c>
      <c r="I449" s="86">
        <f>IF(C449="","",IF(I448="Triggered","Triggered",IF((C449-C448)/C448*H448&lt;-TRAILING_STOP_LOSS_MAXIMUM_DAILY_LOSS,"Triggered","Inactive")))</f>
        <v/>
      </c>
      <c r="J449" s="146">
        <f>IF(I449="Triggered", 0, H449)</f>
        <v/>
      </c>
    </row>
    <row customHeight="1" ht="15.75" r="450" s="75">
      <c r="A450" s="82">
        <f>IF(J450="","",J450)</f>
        <v/>
      </c>
      <c r="B450" s="80">
        <f>IF('Time Series Inputs'!A450="","",'Time Series Inputs'!A450)</f>
        <v/>
      </c>
      <c r="C450" s="81">
        <f>IF('Time Series Inputs'!B450="","",'Time Series Inputs'!B450)</f>
        <v/>
      </c>
      <c r="D450" s="81">
        <f>IF('Time Series Inputs'!C450="","",'Time Series Inputs'!C450)</f>
        <v/>
      </c>
      <c r="E450" s="146">
        <f>IF('Rule Recommendations'!A450="","",'Rule Recommendations'!A450)</f>
        <v/>
      </c>
      <c r="F450" s="146">
        <f>IF($E450="","",IF(ROW($E450)&lt;=FIRST_PERMITTED_TRADE_DATE,0,'Apply Constraints'!$E450))</f>
        <v/>
      </c>
      <c r="G450" s="146">
        <f>IF(F450="","",IF(ABS($F450)&gt;MAXIMUM_PERMITTED_LEVERAGE, MAXIMUM_PERMITTED_LEVERAGE*SIGN($F450),$F450))</f>
        <v/>
      </c>
      <c r="H450" s="146">
        <f>IF(G450="","",MAX($G450,-ABS(MAXIMUM_PERMITTED_SHORT_POSITION)))</f>
        <v/>
      </c>
      <c r="I450" s="86">
        <f>IF(C450="","",IF(I449="Triggered","Triggered",IF((C450-C449)/C449*H449&lt;-TRAILING_STOP_LOSS_MAXIMUM_DAILY_LOSS,"Triggered","Inactive")))</f>
        <v/>
      </c>
      <c r="J450" s="146">
        <f>IF(I450="Triggered", 0, H450)</f>
        <v/>
      </c>
    </row>
    <row customHeight="1" ht="15.75" r="451" s="75">
      <c r="A451" s="82">
        <f>IF(J451="","",J451)</f>
        <v/>
      </c>
      <c r="B451" s="80">
        <f>IF('Time Series Inputs'!A451="","",'Time Series Inputs'!A451)</f>
        <v/>
      </c>
      <c r="C451" s="81">
        <f>IF('Time Series Inputs'!B451="","",'Time Series Inputs'!B451)</f>
        <v/>
      </c>
      <c r="D451" s="81">
        <f>IF('Time Series Inputs'!C451="","",'Time Series Inputs'!C451)</f>
        <v/>
      </c>
      <c r="E451" s="146">
        <f>IF('Rule Recommendations'!A451="","",'Rule Recommendations'!A451)</f>
        <v/>
      </c>
      <c r="F451" s="146">
        <f>IF($E451="","",IF(ROW($E451)&lt;=FIRST_PERMITTED_TRADE_DATE,0,'Apply Constraints'!$E451))</f>
        <v/>
      </c>
      <c r="G451" s="146">
        <f>IF(F451="","",IF(ABS($F451)&gt;MAXIMUM_PERMITTED_LEVERAGE, MAXIMUM_PERMITTED_LEVERAGE*SIGN($F451),$F451))</f>
        <v/>
      </c>
      <c r="H451" s="146">
        <f>IF(G451="","",MAX($G451,-ABS(MAXIMUM_PERMITTED_SHORT_POSITION)))</f>
        <v/>
      </c>
      <c r="I451" s="86">
        <f>IF(C451="","",IF(I450="Triggered","Triggered",IF((C451-C450)/C450*H450&lt;-TRAILING_STOP_LOSS_MAXIMUM_DAILY_LOSS,"Triggered","Inactive")))</f>
        <v/>
      </c>
      <c r="J451" s="146">
        <f>IF(I451="Triggered", 0, H451)</f>
        <v/>
      </c>
    </row>
    <row customHeight="1" ht="15.75" r="452" s="75">
      <c r="A452" s="82">
        <f>IF(J452="","",J452)</f>
        <v/>
      </c>
      <c r="B452" s="80">
        <f>IF('Time Series Inputs'!A452="","",'Time Series Inputs'!A452)</f>
        <v/>
      </c>
      <c r="C452" s="81">
        <f>IF('Time Series Inputs'!B452="","",'Time Series Inputs'!B452)</f>
        <v/>
      </c>
      <c r="D452" s="81">
        <f>IF('Time Series Inputs'!C452="","",'Time Series Inputs'!C452)</f>
        <v/>
      </c>
      <c r="E452" s="146">
        <f>IF('Rule Recommendations'!A452="","",'Rule Recommendations'!A452)</f>
        <v/>
      </c>
      <c r="F452" s="146">
        <f>IF($E452="","",IF(ROW($E452)&lt;=FIRST_PERMITTED_TRADE_DATE,0,'Apply Constraints'!$E452))</f>
        <v/>
      </c>
      <c r="G452" s="146">
        <f>IF(F452="","",IF(ABS($F452)&gt;MAXIMUM_PERMITTED_LEVERAGE, MAXIMUM_PERMITTED_LEVERAGE*SIGN($F452),$F452))</f>
        <v/>
      </c>
      <c r="H452" s="146">
        <f>IF(G452="","",MAX($G452,-ABS(MAXIMUM_PERMITTED_SHORT_POSITION)))</f>
        <v/>
      </c>
      <c r="I452" s="86">
        <f>IF(C452="","",IF(I451="Triggered","Triggered",IF((C452-C451)/C451*H451&lt;-TRAILING_STOP_LOSS_MAXIMUM_DAILY_LOSS,"Triggered","Inactive")))</f>
        <v/>
      </c>
      <c r="J452" s="146">
        <f>IF(I452="Triggered", 0, H452)</f>
        <v/>
      </c>
    </row>
    <row customHeight="1" ht="15.75" r="453" s="75">
      <c r="A453" s="82">
        <f>IF(J453="","",J453)</f>
        <v/>
      </c>
      <c r="B453" s="80">
        <f>IF('Time Series Inputs'!A453="","",'Time Series Inputs'!A453)</f>
        <v/>
      </c>
      <c r="C453" s="81">
        <f>IF('Time Series Inputs'!B453="","",'Time Series Inputs'!B453)</f>
        <v/>
      </c>
      <c r="D453" s="81">
        <f>IF('Time Series Inputs'!C453="","",'Time Series Inputs'!C453)</f>
        <v/>
      </c>
      <c r="E453" s="146">
        <f>IF('Rule Recommendations'!A453="","",'Rule Recommendations'!A453)</f>
        <v/>
      </c>
      <c r="F453" s="146">
        <f>IF($E453="","",IF(ROW($E453)&lt;=FIRST_PERMITTED_TRADE_DATE,0,'Apply Constraints'!$E453))</f>
        <v/>
      </c>
      <c r="G453" s="146">
        <f>IF(F453="","",IF(ABS($F453)&gt;MAXIMUM_PERMITTED_LEVERAGE, MAXIMUM_PERMITTED_LEVERAGE*SIGN($F453),$F453))</f>
        <v/>
      </c>
      <c r="H453" s="146">
        <f>IF(G453="","",MAX($G453,-ABS(MAXIMUM_PERMITTED_SHORT_POSITION)))</f>
        <v/>
      </c>
      <c r="I453" s="86">
        <f>IF(C453="","",IF(I452="Triggered","Triggered",IF((C453-C452)/C452*H452&lt;-TRAILING_STOP_LOSS_MAXIMUM_DAILY_LOSS,"Triggered","Inactive")))</f>
        <v/>
      </c>
      <c r="J453" s="146">
        <f>IF(I453="Triggered", 0, H453)</f>
        <v/>
      </c>
    </row>
    <row customHeight="1" ht="15.75" r="454" s="75">
      <c r="A454" s="82">
        <f>IF(J454="","",J454)</f>
        <v/>
      </c>
      <c r="B454" s="80">
        <f>IF('Time Series Inputs'!A454="","",'Time Series Inputs'!A454)</f>
        <v/>
      </c>
      <c r="C454" s="81">
        <f>IF('Time Series Inputs'!B454="","",'Time Series Inputs'!B454)</f>
        <v/>
      </c>
      <c r="D454" s="81">
        <f>IF('Time Series Inputs'!C454="","",'Time Series Inputs'!C454)</f>
        <v/>
      </c>
      <c r="E454" s="146">
        <f>IF('Rule Recommendations'!A454="","",'Rule Recommendations'!A454)</f>
        <v/>
      </c>
      <c r="F454" s="146">
        <f>IF($E454="","",IF(ROW($E454)&lt;=FIRST_PERMITTED_TRADE_DATE,0,'Apply Constraints'!$E454))</f>
        <v/>
      </c>
      <c r="G454" s="146">
        <f>IF(F454="","",IF(ABS($F454)&gt;MAXIMUM_PERMITTED_LEVERAGE, MAXIMUM_PERMITTED_LEVERAGE*SIGN($F454),$F454))</f>
        <v/>
      </c>
      <c r="H454" s="146">
        <f>IF(G454="","",MAX($G454,-ABS(MAXIMUM_PERMITTED_SHORT_POSITION)))</f>
        <v/>
      </c>
      <c r="I454" s="86">
        <f>IF(C454="","",IF(I453="Triggered","Triggered",IF((C454-C453)/C453*H453&lt;-TRAILING_STOP_LOSS_MAXIMUM_DAILY_LOSS,"Triggered","Inactive")))</f>
        <v/>
      </c>
      <c r="J454" s="146">
        <f>IF(I454="Triggered", 0, H454)</f>
        <v/>
      </c>
    </row>
    <row customHeight="1" ht="15.75" r="455" s="75">
      <c r="A455" s="82">
        <f>IF(J455="","",J455)</f>
        <v/>
      </c>
      <c r="B455" s="80">
        <f>IF('Time Series Inputs'!A455="","",'Time Series Inputs'!A455)</f>
        <v/>
      </c>
      <c r="C455" s="81">
        <f>IF('Time Series Inputs'!B455="","",'Time Series Inputs'!B455)</f>
        <v/>
      </c>
      <c r="D455" s="81">
        <f>IF('Time Series Inputs'!C455="","",'Time Series Inputs'!C455)</f>
        <v/>
      </c>
      <c r="E455" s="146">
        <f>IF('Rule Recommendations'!A455="","",'Rule Recommendations'!A455)</f>
        <v/>
      </c>
      <c r="F455" s="146">
        <f>IF($E455="","",IF(ROW($E455)&lt;=FIRST_PERMITTED_TRADE_DATE,0,'Apply Constraints'!$E455))</f>
        <v/>
      </c>
      <c r="G455" s="146">
        <f>IF(F455="","",IF(ABS($F455)&gt;MAXIMUM_PERMITTED_LEVERAGE, MAXIMUM_PERMITTED_LEVERAGE*SIGN($F455),$F455))</f>
        <v/>
      </c>
      <c r="H455" s="146">
        <f>IF(G455="","",MAX($G455,-ABS(MAXIMUM_PERMITTED_SHORT_POSITION)))</f>
        <v/>
      </c>
      <c r="I455" s="86">
        <f>IF(C455="","",IF(I454="Triggered","Triggered",IF((C455-C454)/C454*H454&lt;-TRAILING_STOP_LOSS_MAXIMUM_DAILY_LOSS,"Triggered","Inactive")))</f>
        <v/>
      </c>
      <c r="J455" s="146">
        <f>IF(I455="Triggered", 0, H455)</f>
        <v/>
      </c>
    </row>
    <row customHeight="1" ht="15.75" r="456" s="75">
      <c r="A456" s="82">
        <f>IF(J456="","",J456)</f>
        <v/>
      </c>
      <c r="B456" s="80">
        <f>IF('Time Series Inputs'!A456="","",'Time Series Inputs'!A456)</f>
        <v/>
      </c>
      <c r="C456" s="81">
        <f>IF('Time Series Inputs'!B456="","",'Time Series Inputs'!B456)</f>
        <v/>
      </c>
      <c r="D456" s="81">
        <f>IF('Time Series Inputs'!C456="","",'Time Series Inputs'!C456)</f>
        <v/>
      </c>
      <c r="E456" s="146">
        <f>IF('Rule Recommendations'!A456="","",'Rule Recommendations'!A456)</f>
        <v/>
      </c>
      <c r="F456" s="146">
        <f>IF($E456="","",IF(ROW($E456)&lt;=FIRST_PERMITTED_TRADE_DATE,0,'Apply Constraints'!$E456))</f>
        <v/>
      </c>
      <c r="G456" s="146">
        <f>IF(F456="","",IF(ABS($F456)&gt;MAXIMUM_PERMITTED_LEVERAGE, MAXIMUM_PERMITTED_LEVERAGE*SIGN($F456),$F456))</f>
        <v/>
      </c>
      <c r="H456" s="146">
        <f>IF(G456="","",MAX($G456,-ABS(MAXIMUM_PERMITTED_SHORT_POSITION)))</f>
        <v/>
      </c>
      <c r="I456" s="86">
        <f>IF(C456="","",IF(I455="Triggered","Triggered",IF((C456-C455)/C455*H455&lt;-TRAILING_STOP_LOSS_MAXIMUM_DAILY_LOSS,"Triggered","Inactive")))</f>
        <v/>
      </c>
      <c r="J456" s="146">
        <f>IF(I456="Triggered", 0, H456)</f>
        <v/>
      </c>
    </row>
    <row customHeight="1" ht="15.75" r="457" s="75">
      <c r="A457" s="82">
        <f>IF(J457="","",J457)</f>
        <v/>
      </c>
      <c r="B457" s="80">
        <f>IF('Time Series Inputs'!A457="","",'Time Series Inputs'!A457)</f>
        <v/>
      </c>
      <c r="C457" s="81">
        <f>IF('Time Series Inputs'!B457="","",'Time Series Inputs'!B457)</f>
        <v/>
      </c>
      <c r="D457" s="81">
        <f>IF('Time Series Inputs'!C457="","",'Time Series Inputs'!C457)</f>
        <v/>
      </c>
      <c r="E457" s="146">
        <f>IF('Rule Recommendations'!A457="","",'Rule Recommendations'!A457)</f>
        <v/>
      </c>
      <c r="F457" s="146">
        <f>IF($E457="","",IF(ROW($E457)&lt;=FIRST_PERMITTED_TRADE_DATE,0,'Apply Constraints'!$E457))</f>
        <v/>
      </c>
      <c r="G457" s="146">
        <f>IF(F457="","",IF(ABS($F457)&gt;MAXIMUM_PERMITTED_LEVERAGE, MAXIMUM_PERMITTED_LEVERAGE*SIGN($F457),$F457))</f>
        <v/>
      </c>
      <c r="H457" s="146">
        <f>IF(G457="","",MAX($G457,-ABS(MAXIMUM_PERMITTED_SHORT_POSITION)))</f>
        <v/>
      </c>
      <c r="I457" s="86">
        <f>IF(C457="","",IF(I456="Triggered","Triggered",IF((C457-C456)/C456*H456&lt;-TRAILING_STOP_LOSS_MAXIMUM_DAILY_LOSS,"Triggered","Inactive")))</f>
        <v/>
      </c>
      <c r="J457" s="146">
        <f>IF(I457="Triggered", 0, H457)</f>
        <v/>
      </c>
    </row>
    <row customHeight="1" ht="15.75" r="458" s="75">
      <c r="A458" s="82">
        <f>IF(J458="","",J458)</f>
        <v/>
      </c>
      <c r="B458" s="80">
        <f>IF('Time Series Inputs'!A458="","",'Time Series Inputs'!A458)</f>
        <v/>
      </c>
      <c r="C458" s="81">
        <f>IF('Time Series Inputs'!B458="","",'Time Series Inputs'!B458)</f>
        <v/>
      </c>
      <c r="D458" s="81">
        <f>IF('Time Series Inputs'!C458="","",'Time Series Inputs'!C458)</f>
        <v/>
      </c>
      <c r="E458" s="146">
        <f>IF('Rule Recommendations'!A458="","",'Rule Recommendations'!A458)</f>
        <v/>
      </c>
      <c r="F458" s="146">
        <f>IF($E458="","",IF(ROW($E458)&lt;=FIRST_PERMITTED_TRADE_DATE,0,'Apply Constraints'!$E458))</f>
        <v/>
      </c>
      <c r="G458" s="146">
        <f>IF(F458="","",IF(ABS($F458)&gt;MAXIMUM_PERMITTED_LEVERAGE, MAXIMUM_PERMITTED_LEVERAGE*SIGN($F458),$F458))</f>
        <v/>
      </c>
      <c r="H458" s="146">
        <f>IF(G458="","",MAX($G458,-ABS(MAXIMUM_PERMITTED_SHORT_POSITION)))</f>
        <v/>
      </c>
      <c r="I458" s="86">
        <f>IF(C458="","",IF(I457="Triggered","Triggered",IF((C458-C457)/C457*H457&lt;-TRAILING_STOP_LOSS_MAXIMUM_DAILY_LOSS,"Triggered","Inactive")))</f>
        <v/>
      </c>
      <c r="J458" s="146">
        <f>IF(I458="Triggered", 0, H458)</f>
        <v/>
      </c>
    </row>
    <row customHeight="1" ht="15.75" r="459" s="75">
      <c r="A459" s="82">
        <f>IF(J459="","",J459)</f>
        <v/>
      </c>
      <c r="B459" s="80">
        <f>IF('Time Series Inputs'!A459="","",'Time Series Inputs'!A459)</f>
        <v/>
      </c>
      <c r="C459" s="81">
        <f>IF('Time Series Inputs'!B459="","",'Time Series Inputs'!B459)</f>
        <v/>
      </c>
      <c r="D459" s="81">
        <f>IF('Time Series Inputs'!C459="","",'Time Series Inputs'!C459)</f>
        <v/>
      </c>
      <c r="E459" s="146">
        <f>IF('Rule Recommendations'!A459="","",'Rule Recommendations'!A459)</f>
        <v/>
      </c>
      <c r="F459" s="146">
        <f>IF($E459="","",IF(ROW($E459)&lt;=FIRST_PERMITTED_TRADE_DATE,0,'Apply Constraints'!$E459))</f>
        <v/>
      </c>
      <c r="G459" s="146">
        <f>IF(F459="","",IF(ABS($F459)&gt;MAXIMUM_PERMITTED_LEVERAGE, MAXIMUM_PERMITTED_LEVERAGE*SIGN($F459),$F459))</f>
        <v/>
      </c>
      <c r="H459" s="146">
        <f>IF(G459="","",MAX($G459,-ABS(MAXIMUM_PERMITTED_SHORT_POSITION)))</f>
        <v/>
      </c>
      <c r="I459" s="86">
        <f>IF(C459="","",IF(I458="Triggered","Triggered",IF((C459-C458)/C458*H458&lt;-TRAILING_STOP_LOSS_MAXIMUM_DAILY_LOSS,"Triggered","Inactive")))</f>
        <v/>
      </c>
      <c r="J459" s="146">
        <f>IF(I459="Triggered", 0, H459)</f>
        <v/>
      </c>
    </row>
    <row customHeight="1" ht="15.75" r="460" s="75">
      <c r="A460" s="82">
        <f>IF(J460="","",J460)</f>
        <v/>
      </c>
      <c r="B460" s="80">
        <f>IF('Time Series Inputs'!A460="","",'Time Series Inputs'!A460)</f>
        <v/>
      </c>
      <c r="C460" s="81">
        <f>IF('Time Series Inputs'!B460="","",'Time Series Inputs'!B460)</f>
        <v/>
      </c>
      <c r="D460" s="81">
        <f>IF('Time Series Inputs'!C460="","",'Time Series Inputs'!C460)</f>
        <v/>
      </c>
      <c r="E460" s="146">
        <f>IF('Rule Recommendations'!A460="","",'Rule Recommendations'!A460)</f>
        <v/>
      </c>
      <c r="F460" s="146">
        <f>IF($E460="","",IF(ROW($E460)&lt;=FIRST_PERMITTED_TRADE_DATE,0,'Apply Constraints'!$E460))</f>
        <v/>
      </c>
      <c r="G460" s="146">
        <f>IF(F460="","",IF(ABS($F460)&gt;MAXIMUM_PERMITTED_LEVERAGE, MAXIMUM_PERMITTED_LEVERAGE*SIGN($F460),$F460))</f>
        <v/>
      </c>
      <c r="H460" s="146">
        <f>IF(G460="","",MAX($G460,-ABS(MAXIMUM_PERMITTED_SHORT_POSITION)))</f>
        <v/>
      </c>
      <c r="I460" s="86">
        <f>IF(C460="","",IF(I459="Triggered","Triggered",IF((C460-C459)/C459*H459&lt;-TRAILING_STOP_LOSS_MAXIMUM_DAILY_LOSS,"Triggered","Inactive")))</f>
        <v/>
      </c>
      <c r="J460" s="146">
        <f>IF(I460="Triggered", 0, H460)</f>
        <v/>
      </c>
    </row>
    <row customHeight="1" ht="15.75" r="461" s="75">
      <c r="A461" s="82">
        <f>IF(J461="","",J461)</f>
        <v/>
      </c>
      <c r="B461" s="80">
        <f>IF('Time Series Inputs'!A461="","",'Time Series Inputs'!A461)</f>
        <v/>
      </c>
      <c r="C461" s="81">
        <f>IF('Time Series Inputs'!B461="","",'Time Series Inputs'!B461)</f>
        <v/>
      </c>
      <c r="D461" s="81">
        <f>IF('Time Series Inputs'!C461="","",'Time Series Inputs'!C461)</f>
        <v/>
      </c>
      <c r="E461" s="146">
        <f>IF('Rule Recommendations'!A461="","",'Rule Recommendations'!A461)</f>
        <v/>
      </c>
      <c r="F461" s="146">
        <f>IF($E461="","",IF(ROW($E461)&lt;=FIRST_PERMITTED_TRADE_DATE,0,'Apply Constraints'!$E461))</f>
        <v/>
      </c>
      <c r="G461" s="146">
        <f>IF(F461="","",IF(ABS($F461)&gt;MAXIMUM_PERMITTED_LEVERAGE, MAXIMUM_PERMITTED_LEVERAGE*SIGN($F461),$F461))</f>
        <v/>
      </c>
      <c r="H461" s="146">
        <f>IF(G461="","",MAX($G461,-ABS(MAXIMUM_PERMITTED_SHORT_POSITION)))</f>
        <v/>
      </c>
      <c r="I461" s="86">
        <f>IF(C461="","",IF(I460="Triggered","Triggered",IF((C461-C460)/C460*H460&lt;-TRAILING_STOP_LOSS_MAXIMUM_DAILY_LOSS,"Triggered","Inactive")))</f>
        <v/>
      </c>
      <c r="J461" s="146">
        <f>IF(I461="Triggered", 0, H461)</f>
        <v/>
      </c>
    </row>
    <row customHeight="1" ht="15.75" r="462" s="75">
      <c r="A462" s="82">
        <f>IF(J462="","",J462)</f>
        <v/>
      </c>
      <c r="B462" s="80">
        <f>IF('Time Series Inputs'!A462="","",'Time Series Inputs'!A462)</f>
        <v/>
      </c>
      <c r="C462" s="81">
        <f>IF('Time Series Inputs'!B462="","",'Time Series Inputs'!B462)</f>
        <v/>
      </c>
      <c r="D462" s="81">
        <f>IF('Time Series Inputs'!C462="","",'Time Series Inputs'!C462)</f>
        <v/>
      </c>
      <c r="E462" s="146">
        <f>IF('Rule Recommendations'!A462="","",'Rule Recommendations'!A462)</f>
        <v/>
      </c>
      <c r="F462" s="146">
        <f>IF($E462="","",IF(ROW($E462)&lt;=FIRST_PERMITTED_TRADE_DATE,0,'Apply Constraints'!$E462))</f>
        <v/>
      </c>
      <c r="G462" s="146">
        <f>IF(F462="","",IF(ABS($F462)&gt;MAXIMUM_PERMITTED_LEVERAGE, MAXIMUM_PERMITTED_LEVERAGE*SIGN($F462),$F462))</f>
        <v/>
      </c>
      <c r="H462" s="146">
        <f>IF(G462="","",MAX($G462,-ABS(MAXIMUM_PERMITTED_SHORT_POSITION)))</f>
        <v/>
      </c>
      <c r="I462" s="86">
        <f>IF(C462="","",IF(I461="Triggered","Triggered",IF((C462-C461)/C461*H461&lt;-TRAILING_STOP_LOSS_MAXIMUM_DAILY_LOSS,"Triggered","Inactive")))</f>
        <v/>
      </c>
      <c r="J462" s="146">
        <f>IF(I462="Triggered", 0, H462)</f>
        <v/>
      </c>
    </row>
    <row customHeight="1" ht="15.75" r="463" s="75">
      <c r="A463" s="82">
        <f>IF(J463="","",J463)</f>
        <v/>
      </c>
      <c r="B463" s="80">
        <f>IF('Time Series Inputs'!A463="","",'Time Series Inputs'!A463)</f>
        <v/>
      </c>
      <c r="C463" s="81">
        <f>IF('Time Series Inputs'!B463="","",'Time Series Inputs'!B463)</f>
        <v/>
      </c>
      <c r="D463" s="81">
        <f>IF('Time Series Inputs'!C463="","",'Time Series Inputs'!C463)</f>
        <v/>
      </c>
      <c r="E463" s="146">
        <f>IF('Rule Recommendations'!A463="","",'Rule Recommendations'!A463)</f>
        <v/>
      </c>
      <c r="F463" s="146">
        <f>IF($E463="","",IF(ROW($E463)&lt;=FIRST_PERMITTED_TRADE_DATE,0,'Apply Constraints'!$E463))</f>
        <v/>
      </c>
      <c r="G463" s="146">
        <f>IF(F463="","",IF(ABS($F463)&gt;MAXIMUM_PERMITTED_LEVERAGE, MAXIMUM_PERMITTED_LEVERAGE*SIGN($F463),$F463))</f>
        <v/>
      </c>
      <c r="H463" s="146">
        <f>IF(G463="","",MAX($G463,-ABS(MAXIMUM_PERMITTED_SHORT_POSITION)))</f>
        <v/>
      </c>
      <c r="I463" s="86">
        <f>IF(C463="","",IF(I462="Triggered","Triggered",IF((C463-C462)/C462*H462&lt;-TRAILING_STOP_LOSS_MAXIMUM_DAILY_LOSS,"Triggered","Inactive")))</f>
        <v/>
      </c>
      <c r="J463" s="146">
        <f>IF(I463="Triggered", 0, H463)</f>
        <v/>
      </c>
    </row>
    <row customHeight="1" ht="15.75" r="464" s="75">
      <c r="A464" s="82">
        <f>IF(J464="","",J464)</f>
        <v/>
      </c>
      <c r="B464" s="80">
        <f>IF('Time Series Inputs'!A464="","",'Time Series Inputs'!A464)</f>
        <v/>
      </c>
      <c r="C464" s="81">
        <f>IF('Time Series Inputs'!B464="","",'Time Series Inputs'!B464)</f>
        <v/>
      </c>
      <c r="D464" s="81">
        <f>IF('Time Series Inputs'!C464="","",'Time Series Inputs'!C464)</f>
        <v/>
      </c>
      <c r="E464" s="146">
        <f>IF('Rule Recommendations'!A464="","",'Rule Recommendations'!A464)</f>
        <v/>
      </c>
      <c r="F464" s="146">
        <f>IF($E464="","",IF(ROW($E464)&lt;=FIRST_PERMITTED_TRADE_DATE,0,'Apply Constraints'!$E464))</f>
        <v/>
      </c>
      <c r="G464" s="146">
        <f>IF(F464="","",IF(ABS($F464)&gt;MAXIMUM_PERMITTED_LEVERAGE, MAXIMUM_PERMITTED_LEVERAGE*SIGN($F464),$F464))</f>
        <v/>
      </c>
      <c r="H464" s="146">
        <f>IF(G464="","",MAX($G464,-ABS(MAXIMUM_PERMITTED_SHORT_POSITION)))</f>
        <v/>
      </c>
      <c r="I464" s="86">
        <f>IF(C464="","",IF(I463="Triggered","Triggered",IF((C464-C463)/C463*H463&lt;-TRAILING_STOP_LOSS_MAXIMUM_DAILY_LOSS,"Triggered","Inactive")))</f>
        <v/>
      </c>
      <c r="J464" s="146">
        <f>IF(I464="Triggered", 0, H464)</f>
        <v/>
      </c>
    </row>
    <row customHeight="1" ht="15.75" r="465" s="75">
      <c r="A465" s="82">
        <f>IF(J465="","",J465)</f>
        <v/>
      </c>
      <c r="B465" s="80">
        <f>IF('Time Series Inputs'!A465="","",'Time Series Inputs'!A465)</f>
        <v/>
      </c>
      <c r="C465" s="81">
        <f>IF('Time Series Inputs'!B465="","",'Time Series Inputs'!B465)</f>
        <v/>
      </c>
      <c r="D465" s="81">
        <f>IF('Time Series Inputs'!C465="","",'Time Series Inputs'!C465)</f>
        <v/>
      </c>
      <c r="E465" s="146">
        <f>IF('Rule Recommendations'!A465="","",'Rule Recommendations'!A465)</f>
        <v/>
      </c>
      <c r="F465" s="146">
        <f>IF($E465="","",IF(ROW($E465)&lt;=FIRST_PERMITTED_TRADE_DATE,0,'Apply Constraints'!$E465))</f>
        <v/>
      </c>
      <c r="G465" s="146">
        <f>IF(F465="","",IF(ABS($F465)&gt;MAXIMUM_PERMITTED_LEVERAGE, MAXIMUM_PERMITTED_LEVERAGE*SIGN($F465),$F465))</f>
        <v/>
      </c>
      <c r="H465" s="146">
        <f>IF(G465="","",MAX($G465,-ABS(MAXIMUM_PERMITTED_SHORT_POSITION)))</f>
        <v/>
      </c>
      <c r="I465" s="86">
        <f>IF(C465="","",IF(I464="Triggered","Triggered",IF((C465-C464)/C464*H464&lt;-TRAILING_STOP_LOSS_MAXIMUM_DAILY_LOSS,"Triggered","Inactive")))</f>
        <v/>
      </c>
      <c r="J465" s="146">
        <f>IF(I465="Triggered", 0, H465)</f>
        <v/>
      </c>
    </row>
    <row customHeight="1" ht="15.75" r="466" s="75">
      <c r="A466" s="82">
        <f>IF(J466="","",J466)</f>
        <v/>
      </c>
      <c r="B466" s="80">
        <f>IF('Time Series Inputs'!A466="","",'Time Series Inputs'!A466)</f>
        <v/>
      </c>
      <c r="C466" s="81">
        <f>IF('Time Series Inputs'!B466="","",'Time Series Inputs'!B466)</f>
        <v/>
      </c>
      <c r="D466" s="81">
        <f>IF('Time Series Inputs'!C466="","",'Time Series Inputs'!C466)</f>
        <v/>
      </c>
      <c r="E466" s="146">
        <f>IF('Rule Recommendations'!A466="","",'Rule Recommendations'!A466)</f>
        <v/>
      </c>
      <c r="F466" s="146">
        <f>IF($E466="","",IF(ROW($E466)&lt;=FIRST_PERMITTED_TRADE_DATE,0,'Apply Constraints'!$E466))</f>
        <v/>
      </c>
      <c r="G466" s="146">
        <f>IF(F466="","",IF(ABS($F466)&gt;MAXIMUM_PERMITTED_LEVERAGE, MAXIMUM_PERMITTED_LEVERAGE*SIGN($F466),$F466))</f>
        <v/>
      </c>
      <c r="H466" s="146">
        <f>IF(G466="","",MAX($G466,-ABS(MAXIMUM_PERMITTED_SHORT_POSITION)))</f>
        <v/>
      </c>
      <c r="I466" s="86">
        <f>IF(C466="","",IF(I465="Triggered","Triggered",IF((C466-C465)/C465*H465&lt;-TRAILING_STOP_LOSS_MAXIMUM_DAILY_LOSS,"Triggered","Inactive")))</f>
        <v/>
      </c>
      <c r="J466" s="146">
        <f>IF(I466="Triggered", 0, H466)</f>
        <v/>
      </c>
    </row>
    <row customHeight="1" ht="15.75" r="467" s="75">
      <c r="A467" s="82">
        <f>IF(J467="","",J467)</f>
        <v/>
      </c>
      <c r="B467" s="80">
        <f>IF('Time Series Inputs'!A467="","",'Time Series Inputs'!A467)</f>
        <v/>
      </c>
      <c r="C467" s="81">
        <f>IF('Time Series Inputs'!B467="","",'Time Series Inputs'!B467)</f>
        <v/>
      </c>
      <c r="D467" s="81">
        <f>IF('Time Series Inputs'!C467="","",'Time Series Inputs'!C467)</f>
        <v/>
      </c>
      <c r="E467" s="146">
        <f>IF('Rule Recommendations'!A467="","",'Rule Recommendations'!A467)</f>
        <v/>
      </c>
      <c r="F467" s="146">
        <f>IF($E467="","",IF(ROW($E467)&lt;=FIRST_PERMITTED_TRADE_DATE,0,'Apply Constraints'!$E467))</f>
        <v/>
      </c>
      <c r="G467" s="146">
        <f>IF(F467="","",IF(ABS($F467)&gt;MAXIMUM_PERMITTED_LEVERAGE, MAXIMUM_PERMITTED_LEVERAGE*SIGN($F467),$F467))</f>
        <v/>
      </c>
      <c r="H467" s="146">
        <f>IF(G467="","",MAX($G467,-ABS(MAXIMUM_PERMITTED_SHORT_POSITION)))</f>
        <v/>
      </c>
      <c r="I467" s="86">
        <f>IF(C467="","",IF(I466="Triggered","Triggered",IF((C467-C466)/C466*H466&lt;-TRAILING_STOP_LOSS_MAXIMUM_DAILY_LOSS,"Triggered","Inactive")))</f>
        <v/>
      </c>
      <c r="J467" s="146">
        <f>IF(I467="Triggered", 0, H467)</f>
        <v/>
      </c>
    </row>
    <row customHeight="1" ht="15.75" r="468" s="75">
      <c r="A468" s="82">
        <f>IF(J468="","",J468)</f>
        <v/>
      </c>
      <c r="B468" s="80">
        <f>IF('Time Series Inputs'!A468="","",'Time Series Inputs'!A468)</f>
        <v/>
      </c>
      <c r="C468" s="81">
        <f>IF('Time Series Inputs'!B468="","",'Time Series Inputs'!B468)</f>
        <v/>
      </c>
      <c r="D468" s="81">
        <f>IF('Time Series Inputs'!C468="","",'Time Series Inputs'!C468)</f>
        <v/>
      </c>
      <c r="E468" s="146">
        <f>IF('Rule Recommendations'!A468="","",'Rule Recommendations'!A468)</f>
        <v/>
      </c>
      <c r="F468" s="146">
        <f>IF($E468="","",IF(ROW($E468)&lt;=FIRST_PERMITTED_TRADE_DATE,0,'Apply Constraints'!$E468))</f>
        <v/>
      </c>
      <c r="G468" s="146">
        <f>IF(F468="","",IF(ABS($F468)&gt;MAXIMUM_PERMITTED_LEVERAGE, MAXIMUM_PERMITTED_LEVERAGE*SIGN($F468),$F468))</f>
        <v/>
      </c>
      <c r="H468" s="146">
        <f>IF(G468="","",MAX($G468,-ABS(MAXIMUM_PERMITTED_SHORT_POSITION)))</f>
        <v/>
      </c>
      <c r="I468" s="86">
        <f>IF(C468="","",IF(I467="Triggered","Triggered",IF((C468-C467)/C467*H467&lt;-TRAILING_STOP_LOSS_MAXIMUM_DAILY_LOSS,"Triggered","Inactive")))</f>
        <v/>
      </c>
      <c r="J468" s="146">
        <f>IF(I468="Triggered", 0, H468)</f>
        <v/>
      </c>
    </row>
    <row customHeight="1" ht="15.75" r="469" s="75">
      <c r="A469" s="82">
        <f>IF(J469="","",J469)</f>
        <v/>
      </c>
      <c r="B469" s="80">
        <f>IF('Time Series Inputs'!A469="","",'Time Series Inputs'!A469)</f>
        <v/>
      </c>
      <c r="C469" s="81">
        <f>IF('Time Series Inputs'!B469="","",'Time Series Inputs'!B469)</f>
        <v/>
      </c>
      <c r="D469" s="81">
        <f>IF('Time Series Inputs'!C469="","",'Time Series Inputs'!C469)</f>
        <v/>
      </c>
      <c r="E469" s="146">
        <f>IF('Rule Recommendations'!A469="","",'Rule Recommendations'!A469)</f>
        <v/>
      </c>
      <c r="F469" s="146">
        <f>IF($E469="","",IF(ROW($E469)&lt;=FIRST_PERMITTED_TRADE_DATE,0,'Apply Constraints'!$E469))</f>
        <v/>
      </c>
      <c r="G469" s="146">
        <f>IF(F469="","",IF(ABS($F469)&gt;MAXIMUM_PERMITTED_LEVERAGE, MAXIMUM_PERMITTED_LEVERAGE*SIGN($F469),$F469))</f>
        <v/>
      </c>
      <c r="H469" s="146">
        <f>IF(G469="","",MAX($G469,-ABS(MAXIMUM_PERMITTED_SHORT_POSITION)))</f>
        <v/>
      </c>
      <c r="I469" s="86">
        <f>IF(C469="","",IF(I468="Triggered","Triggered",IF((C469-C468)/C468*H468&lt;-TRAILING_STOP_LOSS_MAXIMUM_DAILY_LOSS,"Triggered","Inactive")))</f>
        <v/>
      </c>
      <c r="J469" s="146">
        <f>IF(I469="Triggered", 0, H469)</f>
        <v/>
      </c>
    </row>
    <row customHeight="1" ht="15.75" r="470" s="75">
      <c r="A470" s="82">
        <f>IF(J470="","",J470)</f>
        <v/>
      </c>
      <c r="B470" s="80">
        <f>IF('Time Series Inputs'!A470="","",'Time Series Inputs'!A470)</f>
        <v/>
      </c>
      <c r="C470" s="81">
        <f>IF('Time Series Inputs'!B470="","",'Time Series Inputs'!B470)</f>
        <v/>
      </c>
      <c r="D470" s="81">
        <f>IF('Time Series Inputs'!C470="","",'Time Series Inputs'!C470)</f>
        <v/>
      </c>
      <c r="E470" s="146">
        <f>IF('Rule Recommendations'!A470="","",'Rule Recommendations'!A470)</f>
        <v/>
      </c>
      <c r="F470" s="146">
        <f>IF($E470="","",IF(ROW($E470)&lt;=FIRST_PERMITTED_TRADE_DATE,0,'Apply Constraints'!$E470))</f>
        <v/>
      </c>
      <c r="G470" s="146">
        <f>IF(F470="","",IF(ABS($F470)&gt;MAXIMUM_PERMITTED_LEVERAGE, MAXIMUM_PERMITTED_LEVERAGE*SIGN($F470),$F470))</f>
        <v/>
      </c>
      <c r="H470" s="146">
        <f>IF(G470="","",MAX($G470,-ABS(MAXIMUM_PERMITTED_SHORT_POSITION)))</f>
        <v/>
      </c>
      <c r="I470" s="86">
        <f>IF(C470="","",IF(I469="Triggered","Triggered",IF((C470-C469)/C469*H469&lt;-TRAILING_STOP_LOSS_MAXIMUM_DAILY_LOSS,"Triggered","Inactive")))</f>
        <v/>
      </c>
      <c r="J470" s="146">
        <f>IF(I470="Triggered", 0, H470)</f>
        <v/>
      </c>
    </row>
    <row customHeight="1" ht="15.75" r="471" s="75">
      <c r="A471" s="82">
        <f>IF(J471="","",J471)</f>
        <v/>
      </c>
      <c r="B471" s="80">
        <f>IF('Time Series Inputs'!A471="","",'Time Series Inputs'!A471)</f>
        <v/>
      </c>
      <c r="C471" s="81">
        <f>IF('Time Series Inputs'!B471="","",'Time Series Inputs'!B471)</f>
        <v/>
      </c>
      <c r="D471" s="81">
        <f>IF('Time Series Inputs'!C471="","",'Time Series Inputs'!C471)</f>
        <v/>
      </c>
      <c r="E471" s="146">
        <f>IF('Rule Recommendations'!A471="","",'Rule Recommendations'!A471)</f>
        <v/>
      </c>
      <c r="F471" s="146">
        <f>IF($E471="","",IF(ROW($E471)&lt;=FIRST_PERMITTED_TRADE_DATE,0,'Apply Constraints'!$E471))</f>
        <v/>
      </c>
      <c r="G471" s="146">
        <f>IF(F471="","",IF(ABS($F471)&gt;MAXIMUM_PERMITTED_LEVERAGE, MAXIMUM_PERMITTED_LEVERAGE*SIGN($F471),$F471))</f>
        <v/>
      </c>
      <c r="H471" s="146">
        <f>IF(G471="","",MAX($G471,-ABS(MAXIMUM_PERMITTED_SHORT_POSITION)))</f>
        <v/>
      </c>
      <c r="I471" s="86">
        <f>IF(C471="","",IF(I470="Triggered","Triggered",IF((C471-C470)/C470*H470&lt;-TRAILING_STOP_LOSS_MAXIMUM_DAILY_LOSS,"Triggered","Inactive")))</f>
        <v/>
      </c>
      <c r="J471" s="146">
        <f>IF(I471="Triggered", 0, H471)</f>
        <v/>
      </c>
    </row>
    <row customHeight="1" ht="15.75" r="472" s="75">
      <c r="A472" s="82">
        <f>IF(J472="","",J472)</f>
        <v/>
      </c>
      <c r="B472" s="80">
        <f>IF('Time Series Inputs'!A472="","",'Time Series Inputs'!A472)</f>
        <v/>
      </c>
      <c r="C472" s="81">
        <f>IF('Time Series Inputs'!B472="","",'Time Series Inputs'!B472)</f>
        <v/>
      </c>
      <c r="D472" s="81">
        <f>IF('Time Series Inputs'!C472="","",'Time Series Inputs'!C472)</f>
        <v/>
      </c>
      <c r="E472" s="146">
        <f>IF('Rule Recommendations'!A472="","",'Rule Recommendations'!A472)</f>
        <v/>
      </c>
      <c r="F472" s="146">
        <f>IF($E472="","",IF(ROW($E472)&lt;=FIRST_PERMITTED_TRADE_DATE,0,'Apply Constraints'!$E472))</f>
        <v/>
      </c>
      <c r="G472" s="146">
        <f>IF(F472="","",IF(ABS($F472)&gt;MAXIMUM_PERMITTED_LEVERAGE, MAXIMUM_PERMITTED_LEVERAGE*SIGN($F472),$F472))</f>
        <v/>
      </c>
      <c r="H472" s="146">
        <f>IF(G472="","",MAX($G472,-ABS(MAXIMUM_PERMITTED_SHORT_POSITION)))</f>
        <v/>
      </c>
      <c r="I472" s="86">
        <f>IF(C472="","",IF(I471="Triggered","Triggered",IF((C472-C471)/C471*H471&lt;-TRAILING_STOP_LOSS_MAXIMUM_DAILY_LOSS,"Triggered","Inactive")))</f>
        <v/>
      </c>
      <c r="J472" s="146">
        <f>IF(I472="Triggered", 0, H472)</f>
        <v/>
      </c>
    </row>
    <row customHeight="1" ht="15.75" r="473" s="75">
      <c r="A473" s="82">
        <f>IF(J473="","",J473)</f>
        <v/>
      </c>
      <c r="B473" s="80">
        <f>IF('Time Series Inputs'!A473="","",'Time Series Inputs'!A473)</f>
        <v/>
      </c>
      <c r="C473" s="81">
        <f>IF('Time Series Inputs'!B473="","",'Time Series Inputs'!B473)</f>
        <v/>
      </c>
      <c r="D473" s="81">
        <f>IF('Time Series Inputs'!C473="","",'Time Series Inputs'!C473)</f>
        <v/>
      </c>
      <c r="E473" s="146">
        <f>IF('Rule Recommendations'!A473="","",'Rule Recommendations'!A473)</f>
        <v/>
      </c>
      <c r="F473" s="146">
        <f>IF($E473="","",IF(ROW($E473)&lt;=FIRST_PERMITTED_TRADE_DATE,0,'Apply Constraints'!$E473))</f>
        <v/>
      </c>
      <c r="G473" s="146">
        <f>IF(F473="","",IF(ABS($F473)&gt;MAXIMUM_PERMITTED_LEVERAGE, MAXIMUM_PERMITTED_LEVERAGE*SIGN($F473),$F473))</f>
        <v/>
      </c>
      <c r="H473" s="146">
        <f>IF(G473="","",MAX($G473,-ABS(MAXIMUM_PERMITTED_SHORT_POSITION)))</f>
        <v/>
      </c>
      <c r="I473" s="86">
        <f>IF(C473="","",IF(I472="Triggered","Triggered",IF((C473-C472)/C472*H472&lt;-TRAILING_STOP_LOSS_MAXIMUM_DAILY_LOSS,"Triggered","Inactive")))</f>
        <v/>
      </c>
      <c r="J473" s="146">
        <f>IF(I473="Triggered", 0, H473)</f>
        <v/>
      </c>
    </row>
    <row customHeight="1" ht="15.75" r="474" s="75">
      <c r="A474" s="82">
        <f>IF(J474="","",J474)</f>
        <v/>
      </c>
      <c r="B474" s="80">
        <f>IF('Time Series Inputs'!A474="","",'Time Series Inputs'!A474)</f>
        <v/>
      </c>
      <c r="C474" s="81">
        <f>IF('Time Series Inputs'!B474="","",'Time Series Inputs'!B474)</f>
        <v/>
      </c>
      <c r="D474" s="81">
        <f>IF('Time Series Inputs'!C474="","",'Time Series Inputs'!C474)</f>
        <v/>
      </c>
      <c r="E474" s="146">
        <f>IF('Rule Recommendations'!A474="","",'Rule Recommendations'!A474)</f>
        <v/>
      </c>
      <c r="F474" s="146">
        <f>IF($E474="","",IF(ROW($E474)&lt;=FIRST_PERMITTED_TRADE_DATE,0,'Apply Constraints'!$E474))</f>
        <v/>
      </c>
      <c r="G474" s="146">
        <f>IF(F474="","",IF(ABS($F474)&gt;MAXIMUM_PERMITTED_LEVERAGE, MAXIMUM_PERMITTED_LEVERAGE*SIGN($F474),$F474))</f>
        <v/>
      </c>
      <c r="H474" s="146">
        <f>IF(G474="","",MAX($G474,-ABS(MAXIMUM_PERMITTED_SHORT_POSITION)))</f>
        <v/>
      </c>
      <c r="I474" s="86">
        <f>IF(C474="","",IF(I473="Triggered","Triggered",IF((C474-C473)/C473*H473&lt;-TRAILING_STOP_LOSS_MAXIMUM_DAILY_LOSS,"Triggered","Inactive")))</f>
        <v/>
      </c>
      <c r="J474" s="146">
        <f>IF(I474="Triggered", 0, H474)</f>
        <v/>
      </c>
    </row>
    <row customHeight="1" ht="15.75" r="475" s="75">
      <c r="A475" s="82">
        <f>IF(J475="","",J475)</f>
        <v/>
      </c>
      <c r="B475" s="80">
        <f>IF('Time Series Inputs'!A475="","",'Time Series Inputs'!A475)</f>
        <v/>
      </c>
      <c r="C475" s="81">
        <f>IF('Time Series Inputs'!B475="","",'Time Series Inputs'!B475)</f>
        <v/>
      </c>
      <c r="D475" s="81">
        <f>IF('Time Series Inputs'!C475="","",'Time Series Inputs'!C475)</f>
        <v/>
      </c>
      <c r="E475" s="146">
        <f>IF('Rule Recommendations'!A475="","",'Rule Recommendations'!A475)</f>
        <v/>
      </c>
      <c r="F475" s="146">
        <f>IF($E475="","",IF(ROW($E475)&lt;=FIRST_PERMITTED_TRADE_DATE,0,'Apply Constraints'!$E475))</f>
        <v/>
      </c>
      <c r="G475" s="146">
        <f>IF(F475="","",IF(ABS($F475)&gt;MAXIMUM_PERMITTED_LEVERAGE, MAXIMUM_PERMITTED_LEVERAGE*SIGN($F475),$F475))</f>
        <v/>
      </c>
      <c r="H475" s="146">
        <f>IF(G475="","",MAX($G475,-ABS(MAXIMUM_PERMITTED_SHORT_POSITION)))</f>
        <v/>
      </c>
      <c r="I475" s="86">
        <f>IF(C475="","",IF(I474="Triggered","Triggered",IF((C475-C474)/C474*H474&lt;-TRAILING_STOP_LOSS_MAXIMUM_DAILY_LOSS,"Triggered","Inactive")))</f>
        <v/>
      </c>
      <c r="J475" s="146">
        <f>IF(I475="Triggered", 0, H475)</f>
        <v/>
      </c>
    </row>
    <row customHeight="1" ht="15.75" r="476" s="75">
      <c r="A476" s="82">
        <f>IF(J476="","",J476)</f>
        <v/>
      </c>
      <c r="B476" s="80">
        <f>IF('Time Series Inputs'!A476="","",'Time Series Inputs'!A476)</f>
        <v/>
      </c>
      <c r="C476" s="81">
        <f>IF('Time Series Inputs'!B476="","",'Time Series Inputs'!B476)</f>
        <v/>
      </c>
      <c r="D476" s="81">
        <f>IF('Time Series Inputs'!C476="","",'Time Series Inputs'!C476)</f>
        <v/>
      </c>
      <c r="E476" s="146">
        <f>IF('Rule Recommendations'!A476="","",'Rule Recommendations'!A476)</f>
        <v/>
      </c>
      <c r="F476" s="146">
        <f>IF($E476="","",IF(ROW($E476)&lt;=FIRST_PERMITTED_TRADE_DATE,0,'Apply Constraints'!$E476))</f>
        <v/>
      </c>
      <c r="G476" s="146">
        <f>IF(F476="","",IF(ABS($F476)&gt;MAXIMUM_PERMITTED_LEVERAGE, MAXIMUM_PERMITTED_LEVERAGE*SIGN($F476),$F476))</f>
        <v/>
      </c>
      <c r="H476" s="146">
        <f>IF(G476="","",MAX($G476,-ABS(MAXIMUM_PERMITTED_SHORT_POSITION)))</f>
        <v/>
      </c>
      <c r="I476" s="86">
        <f>IF(C476="","",IF(I475="Triggered","Triggered",IF((C476-C475)/C475*H475&lt;-TRAILING_STOP_LOSS_MAXIMUM_DAILY_LOSS,"Triggered","Inactive")))</f>
        <v/>
      </c>
      <c r="J476" s="146">
        <f>IF(I476="Triggered", 0, H476)</f>
        <v/>
      </c>
    </row>
    <row customHeight="1" ht="15.75" r="477" s="75">
      <c r="A477" s="82">
        <f>IF(J477="","",J477)</f>
        <v/>
      </c>
      <c r="B477" s="80">
        <f>IF('Time Series Inputs'!A477="","",'Time Series Inputs'!A477)</f>
        <v/>
      </c>
      <c r="C477" s="81">
        <f>IF('Time Series Inputs'!B477="","",'Time Series Inputs'!B477)</f>
        <v/>
      </c>
      <c r="D477" s="81">
        <f>IF('Time Series Inputs'!C477="","",'Time Series Inputs'!C477)</f>
        <v/>
      </c>
      <c r="E477" s="146">
        <f>IF('Rule Recommendations'!A477="","",'Rule Recommendations'!A477)</f>
        <v/>
      </c>
      <c r="F477" s="146">
        <f>IF($E477="","",IF(ROW($E477)&lt;=FIRST_PERMITTED_TRADE_DATE,0,'Apply Constraints'!$E477))</f>
        <v/>
      </c>
      <c r="G477" s="146">
        <f>IF(F477="","",IF(ABS($F477)&gt;MAXIMUM_PERMITTED_LEVERAGE, MAXIMUM_PERMITTED_LEVERAGE*SIGN($F477),$F477))</f>
        <v/>
      </c>
      <c r="H477" s="146">
        <f>IF(G477="","",MAX($G477,-ABS(MAXIMUM_PERMITTED_SHORT_POSITION)))</f>
        <v/>
      </c>
      <c r="I477" s="86">
        <f>IF(C477="","",IF(I476="Triggered","Triggered",IF((C477-C476)/C476*H476&lt;-TRAILING_STOP_LOSS_MAXIMUM_DAILY_LOSS,"Triggered","Inactive")))</f>
        <v/>
      </c>
      <c r="J477" s="146">
        <f>IF(I477="Triggered", 0, H477)</f>
        <v/>
      </c>
    </row>
    <row customHeight="1" ht="15.75" r="478" s="75">
      <c r="A478" s="82">
        <f>IF(J478="","",J478)</f>
        <v/>
      </c>
      <c r="B478" s="80">
        <f>IF('Time Series Inputs'!A478="","",'Time Series Inputs'!A478)</f>
        <v/>
      </c>
      <c r="C478" s="81">
        <f>IF('Time Series Inputs'!B478="","",'Time Series Inputs'!B478)</f>
        <v/>
      </c>
      <c r="D478" s="81">
        <f>IF('Time Series Inputs'!C478="","",'Time Series Inputs'!C478)</f>
        <v/>
      </c>
      <c r="E478" s="146">
        <f>IF('Rule Recommendations'!A478="","",'Rule Recommendations'!A478)</f>
        <v/>
      </c>
      <c r="F478" s="146">
        <f>IF($E478="","",IF(ROW($E478)&lt;=FIRST_PERMITTED_TRADE_DATE,0,'Apply Constraints'!$E478))</f>
        <v/>
      </c>
      <c r="G478" s="146">
        <f>IF(F478="","",IF(ABS($F478)&gt;MAXIMUM_PERMITTED_LEVERAGE, MAXIMUM_PERMITTED_LEVERAGE*SIGN($F478),$F478))</f>
        <v/>
      </c>
      <c r="H478" s="146">
        <f>IF(G478="","",MAX($G478,-ABS(MAXIMUM_PERMITTED_SHORT_POSITION)))</f>
        <v/>
      </c>
      <c r="I478" s="86">
        <f>IF(C478="","",IF(I477="Triggered","Triggered",IF((C478-C477)/C477*H477&lt;-TRAILING_STOP_LOSS_MAXIMUM_DAILY_LOSS,"Triggered","Inactive")))</f>
        <v/>
      </c>
      <c r="J478" s="146">
        <f>IF(I478="Triggered", 0, H478)</f>
        <v/>
      </c>
    </row>
    <row customHeight="1" ht="15.75" r="479" s="75">
      <c r="A479" s="82">
        <f>IF(J479="","",J479)</f>
        <v/>
      </c>
      <c r="B479" s="80">
        <f>IF('Time Series Inputs'!A479="","",'Time Series Inputs'!A479)</f>
        <v/>
      </c>
      <c r="C479" s="81">
        <f>IF('Time Series Inputs'!B479="","",'Time Series Inputs'!B479)</f>
        <v/>
      </c>
      <c r="D479" s="81">
        <f>IF('Time Series Inputs'!C479="","",'Time Series Inputs'!C479)</f>
        <v/>
      </c>
      <c r="E479" s="146">
        <f>IF('Rule Recommendations'!A479="","",'Rule Recommendations'!A479)</f>
        <v/>
      </c>
      <c r="F479" s="146">
        <f>IF($E479="","",IF(ROW($E479)&lt;=FIRST_PERMITTED_TRADE_DATE,0,'Apply Constraints'!$E479))</f>
        <v/>
      </c>
      <c r="G479" s="146">
        <f>IF(F479="","",IF(ABS($F479)&gt;MAXIMUM_PERMITTED_LEVERAGE, MAXIMUM_PERMITTED_LEVERAGE*SIGN($F479),$F479))</f>
        <v/>
      </c>
      <c r="H479" s="146">
        <f>IF(G479="","",MAX($G479,-ABS(MAXIMUM_PERMITTED_SHORT_POSITION)))</f>
        <v/>
      </c>
      <c r="I479" s="86">
        <f>IF(C479="","",IF(I478="Triggered","Triggered",IF((C479-C478)/C478*H478&lt;-TRAILING_STOP_LOSS_MAXIMUM_DAILY_LOSS,"Triggered","Inactive")))</f>
        <v/>
      </c>
      <c r="J479" s="146">
        <f>IF(I479="Triggered", 0, H479)</f>
        <v/>
      </c>
    </row>
    <row customHeight="1" ht="15.75" r="480" s="75">
      <c r="A480" s="82">
        <f>IF(J480="","",J480)</f>
        <v/>
      </c>
      <c r="B480" s="80">
        <f>IF('Time Series Inputs'!A480="","",'Time Series Inputs'!A480)</f>
        <v/>
      </c>
      <c r="C480" s="81">
        <f>IF('Time Series Inputs'!B480="","",'Time Series Inputs'!B480)</f>
        <v/>
      </c>
      <c r="D480" s="81">
        <f>IF('Time Series Inputs'!C480="","",'Time Series Inputs'!C480)</f>
        <v/>
      </c>
      <c r="E480" s="146">
        <f>IF('Rule Recommendations'!A480="","",'Rule Recommendations'!A480)</f>
        <v/>
      </c>
      <c r="F480" s="146">
        <f>IF($E480="","",IF(ROW($E480)&lt;=FIRST_PERMITTED_TRADE_DATE,0,'Apply Constraints'!$E480))</f>
        <v/>
      </c>
      <c r="G480" s="146">
        <f>IF(F480="","",IF(ABS($F480)&gt;MAXIMUM_PERMITTED_LEVERAGE, MAXIMUM_PERMITTED_LEVERAGE*SIGN($F480),$F480))</f>
        <v/>
      </c>
      <c r="H480" s="146">
        <f>IF(G480="","",MAX($G480,-ABS(MAXIMUM_PERMITTED_SHORT_POSITION)))</f>
        <v/>
      </c>
      <c r="I480" s="86">
        <f>IF(C480="","",IF(I479="Triggered","Triggered",IF((C480-C479)/C479*H479&lt;-TRAILING_STOP_LOSS_MAXIMUM_DAILY_LOSS,"Triggered","Inactive")))</f>
        <v/>
      </c>
      <c r="J480" s="146">
        <f>IF(I480="Triggered", 0, H480)</f>
        <v/>
      </c>
    </row>
    <row customHeight="1" ht="15.75" r="481" s="75">
      <c r="A481" s="82">
        <f>IF(J481="","",J481)</f>
        <v/>
      </c>
      <c r="B481" s="80">
        <f>IF('Time Series Inputs'!A481="","",'Time Series Inputs'!A481)</f>
        <v/>
      </c>
      <c r="C481" s="81">
        <f>IF('Time Series Inputs'!B481="","",'Time Series Inputs'!B481)</f>
        <v/>
      </c>
      <c r="D481" s="81">
        <f>IF('Time Series Inputs'!C481="","",'Time Series Inputs'!C481)</f>
        <v/>
      </c>
      <c r="E481" s="146">
        <f>IF('Rule Recommendations'!A481="","",'Rule Recommendations'!A481)</f>
        <v/>
      </c>
      <c r="F481" s="146">
        <f>IF($E481="","",IF(ROW($E481)&lt;=FIRST_PERMITTED_TRADE_DATE,0,'Apply Constraints'!$E481))</f>
        <v/>
      </c>
      <c r="G481" s="146">
        <f>IF(F481="","",IF(ABS($F481)&gt;MAXIMUM_PERMITTED_LEVERAGE, MAXIMUM_PERMITTED_LEVERAGE*SIGN($F481),$F481))</f>
        <v/>
      </c>
      <c r="H481" s="146">
        <f>IF(G481="","",MAX($G481,-ABS(MAXIMUM_PERMITTED_SHORT_POSITION)))</f>
        <v/>
      </c>
      <c r="I481" s="86">
        <f>IF(C481="","",IF(I480="Triggered","Triggered",IF((C481-C480)/C480*H480&lt;-TRAILING_STOP_LOSS_MAXIMUM_DAILY_LOSS,"Triggered","Inactive")))</f>
        <v/>
      </c>
      <c r="J481" s="146">
        <f>IF(I481="Triggered", 0, H481)</f>
        <v/>
      </c>
    </row>
    <row customHeight="1" ht="15.75" r="482" s="75">
      <c r="A482" s="82">
        <f>IF(J482="","",J482)</f>
        <v/>
      </c>
      <c r="B482" s="80">
        <f>IF('Time Series Inputs'!A482="","",'Time Series Inputs'!A482)</f>
        <v/>
      </c>
      <c r="C482" s="81">
        <f>IF('Time Series Inputs'!B482="","",'Time Series Inputs'!B482)</f>
        <v/>
      </c>
      <c r="D482" s="81">
        <f>IF('Time Series Inputs'!C482="","",'Time Series Inputs'!C482)</f>
        <v/>
      </c>
      <c r="E482" s="146">
        <f>IF('Rule Recommendations'!A482="","",'Rule Recommendations'!A482)</f>
        <v/>
      </c>
      <c r="F482" s="146">
        <f>IF($E482="","",IF(ROW($E482)&lt;=FIRST_PERMITTED_TRADE_DATE,0,'Apply Constraints'!$E482))</f>
        <v/>
      </c>
      <c r="G482" s="146">
        <f>IF(F482="","",IF(ABS($F482)&gt;MAXIMUM_PERMITTED_LEVERAGE, MAXIMUM_PERMITTED_LEVERAGE*SIGN($F482),$F482))</f>
        <v/>
      </c>
      <c r="H482" s="146">
        <f>IF(G482="","",MAX($G482,-ABS(MAXIMUM_PERMITTED_SHORT_POSITION)))</f>
        <v/>
      </c>
      <c r="I482" s="86">
        <f>IF(C482="","",IF(I481="Triggered","Triggered",IF((C482-C481)/C481*H481&lt;-TRAILING_STOP_LOSS_MAXIMUM_DAILY_LOSS,"Triggered","Inactive")))</f>
        <v/>
      </c>
      <c r="J482" s="146">
        <f>IF(I482="Triggered", 0, H482)</f>
        <v/>
      </c>
    </row>
    <row customHeight="1" ht="15.75" r="483" s="75">
      <c r="A483" s="82">
        <f>IF(J483="","",J483)</f>
        <v/>
      </c>
      <c r="B483" s="80">
        <f>IF('Time Series Inputs'!A483="","",'Time Series Inputs'!A483)</f>
        <v/>
      </c>
      <c r="C483" s="81">
        <f>IF('Time Series Inputs'!B483="","",'Time Series Inputs'!B483)</f>
        <v/>
      </c>
      <c r="D483" s="81">
        <f>IF('Time Series Inputs'!C483="","",'Time Series Inputs'!C483)</f>
        <v/>
      </c>
      <c r="E483" s="146">
        <f>IF('Rule Recommendations'!A483="","",'Rule Recommendations'!A483)</f>
        <v/>
      </c>
      <c r="F483" s="146">
        <f>IF($E483="","",IF(ROW($E483)&lt;=FIRST_PERMITTED_TRADE_DATE,0,'Apply Constraints'!$E483))</f>
        <v/>
      </c>
      <c r="G483" s="146">
        <f>IF(F483="","",IF(ABS($F483)&gt;MAXIMUM_PERMITTED_LEVERAGE, MAXIMUM_PERMITTED_LEVERAGE*SIGN($F483),$F483))</f>
        <v/>
      </c>
      <c r="H483" s="146">
        <f>IF(G483="","",MAX($G483,-ABS(MAXIMUM_PERMITTED_SHORT_POSITION)))</f>
        <v/>
      </c>
      <c r="I483" s="86">
        <f>IF(C483="","",IF(I482="Triggered","Triggered",IF((C483-C482)/C482*H482&lt;-TRAILING_STOP_LOSS_MAXIMUM_DAILY_LOSS,"Triggered","Inactive")))</f>
        <v/>
      </c>
      <c r="J483" s="146">
        <f>IF(I483="Triggered", 0, H483)</f>
        <v/>
      </c>
    </row>
    <row customHeight="1" ht="15.75" r="484" s="75">
      <c r="A484" s="82">
        <f>IF(J484="","",J484)</f>
        <v/>
      </c>
      <c r="B484" s="80">
        <f>IF('Time Series Inputs'!A484="","",'Time Series Inputs'!A484)</f>
        <v/>
      </c>
      <c r="C484" s="81">
        <f>IF('Time Series Inputs'!B484="","",'Time Series Inputs'!B484)</f>
        <v/>
      </c>
      <c r="D484" s="81">
        <f>IF('Time Series Inputs'!C484="","",'Time Series Inputs'!C484)</f>
        <v/>
      </c>
      <c r="E484" s="146">
        <f>IF('Rule Recommendations'!A484="","",'Rule Recommendations'!A484)</f>
        <v/>
      </c>
      <c r="F484" s="146">
        <f>IF($E484="","",IF(ROW($E484)&lt;=FIRST_PERMITTED_TRADE_DATE,0,'Apply Constraints'!$E484))</f>
        <v/>
      </c>
      <c r="G484" s="146">
        <f>IF(F484="","",IF(ABS($F484)&gt;MAXIMUM_PERMITTED_LEVERAGE, MAXIMUM_PERMITTED_LEVERAGE*SIGN($F484),$F484))</f>
        <v/>
      </c>
      <c r="H484" s="146">
        <f>IF(G484="","",MAX($G484,-ABS(MAXIMUM_PERMITTED_SHORT_POSITION)))</f>
        <v/>
      </c>
      <c r="I484" s="86">
        <f>IF(C484="","",IF(I483="Triggered","Triggered",IF((C484-C483)/C483*H483&lt;-TRAILING_STOP_LOSS_MAXIMUM_DAILY_LOSS,"Triggered","Inactive")))</f>
        <v/>
      </c>
      <c r="J484" s="146">
        <f>IF(I484="Triggered", 0, H484)</f>
        <v/>
      </c>
    </row>
    <row customHeight="1" ht="15.75" r="485" s="75">
      <c r="A485" s="82">
        <f>IF(J485="","",J485)</f>
        <v/>
      </c>
      <c r="B485" s="80">
        <f>IF('Time Series Inputs'!A485="","",'Time Series Inputs'!A485)</f>
        <v/>
      </c>
      <c r="C485" s="81">
        <f>IF('Time Series Inputs'!B485="","",'Time Series Inputs'!B485)</f>
        <v/>
      </c>
      <c r="D485" s="81">
        <f>IF('Time Series Inputs'!C485="","",'Time Series Inputs'!C485)</f>
        <v/>
      </c>
      <c r="E485" s="146">
        <f>IF('Rule Recommendations'!A485="","",'Rule Recommendations'!A485)</f>
        <v/>
      </c>
      <c r="F485" s="146">
        <f>IF($E485="","",IF(ROW($E485)&lt;=FIRST_PERMITTED_TRADE_DATE,0,'Apply Constraints'!$E485))</f>
        <v/>
      </c>
      <c r="G485" s="146">
        <f>IF(F485="","",IF(ABS($F485)&gt;MAXIMUM_PERMITTED_LEVERAGE, MAXIMUM_PERMITTED_LEVERAGE*SIGN($F485),$F485))</f>
        <v/>
      </c>
      <c r="H485" s="146">
        <f>IF(G485="","",MAX($G485,-ABS(MAXIMUM_PERMITTED_SHORT_POSITION)))</f>
        <v/>
      </c>
      <c r="I485" s="86">
        <f>IF(C485="","",IF(I484="Triggered","Triggered",IF((C485-C484)/C484*H484&lt;-TRAILING_STOP_LOSS_MAXIMUM_DAILY_LOSS,"Triggered","Inactive")))</f>
        <v/>
      </c>
      <c r="J485" s="146">
        <f>IF(I485="Triggered", 0, H485)</f>
        <v/>
      </c>
    </row>
    <row customHeight="1" ht="15.75" r="486" s="75">
      <c r="A486" s="82">
        <f>IF(J486="","",J486)</f>
        <v/>
      </c>
      <c r="B486" s="80">
        <f>IF('Time Series Inputs'!A486="","",'Time Series Inputs'!A486)</f>
        <v/>
      </c>
      <c r="C486" s="81">
        <f>IF('Time Series Inputs'!B486="","",'Time Series Inputs'!B486)</f>
        <v/>
      </c>
      <c r="D486" s="81">
        <f>IF('Time Series Inputs'!C486="","",'Time Series Inputs'!C486)</f>
        <v/>
      </c>
      <c r="E486" s="146">
        <f>IF('Rule Recommendations'!A486="","",'Rule Recommendations'!A486)</f>
        <v/>
      </c>
      <c r="F486" s="146">
        <f>IF($E486="","",IF(ROW($E486)&lt;=FIRST_PERMITTED_TRADE_DATE,0,'Apply Constraints'!$E486))</f>
        <v/>
      </c>
      <c r="G486" s="146">
        <f>IF(F486="","",IF(ABS($F486)&gt;MAXIMUM_PERMITTED_LEVERAGE, MAXIMUM_PERMITTED_LEVERAGE*SIGN($F486),$F486))</f>
        <v/>
      </c>
      <c r="H486" s="146">
        <f>IF(G486="","",MAX($G486,-ABS(MAXIMUM_PERMITTED_SHORT_POSITION)))</f>
        <v/>
      </c>
      <c r="I486" s="86">
        <f>IF(C486="","",IF(I485="Triggered","Triggered",IF((C486-C485)/C485*H485&lt;-TRAILING_STOP_LOSS_MAXIMUM_DAILY_LOSS,"Triggered","Inactive")))</f>
        <v/>
      </c>
      <c r="J486" s="146">
        <f>IF(I486="Triggered", 0, H486)</f>
        <v/>
      </c>
    </row>
    <row customHeight="1" ht="15.75" r="487" s="75">
      <c r="A487" s="82">
        <f>IF(J487="","",J487)</f>
        <v/>
      </c>
      <c r="B487" s="80">
        <f>IF('Time Series Inputs'!A487="","",'Time Series Inputs'!A487)</f>
        <v/>
      </c>
      <c r="C487" s="81">
        <f>IF('Time Series Inputs'!B487="","",'Time Series Inputs'!B487)</f>
        <v/>
      </c>
      <c r="D487" s="81">
        <f>IF('Time Series Inputs'!C487="","",'Time Series Inputs'!C487)</f>
        <v/>
      </c>
      <c r="E487" s="146">
        <f>IF('Rule Recommendations'!A487="","",'Rule Recommendations'!A487)</f>
        <v/>
      </c>
      <c r="F487" s="146">
        <f>IF($E487="","",IF(ROW($E487)&lt;=FIRST_PERMITTED_TRADE_DATE,0,'Apply Constraints'!$E487))</f>
        <v/>
      </c>
      <c r="G487" s="146">
        <f>IF(F487="","",IF(ABS($F487)&gt;MAXIMUM_PERMITTED_LEVERAGE, MAXIMUM_PERMITTED_LEVERAGE*SIGN($F487),$F487))</f>
        <v/>
      </c>
      <c r="H487" s="146">
        <f>IF(G487="","",MAX($G487,-ABS(MAXIMUM_PERMITTED_SHORT_POSITION)))</f>
        <v/>
      </c>
      <c r="I487" s="86">
        <f>IF(C487="","",IF(I486="Triggered","Triggered",IF((C487-C486)/C486*H486&lt;-TRAILING_STOP_LOSS_MAXIMUM_DAILY_LOSS,"Triggered","Inactive")))</f>
        <v/>
      </c>
      <c r="J487" s="146">
        <f>IF(I487="Triggered", 0, H487)</f>
        <v/>
      </c>
    </row>
    <row customHeight="1" ht="15.75" r="488" s="75">
      <c r="A488" s="82">
        <f>IF(J488="","",J488)</f>
        <v/>
      </c>
      <c r="B488" s="80">
        <f>IF('Time Series Inputs'!A488="","",'Time Series Inputs'!A488)</f>
        <v/>
      </c>
      <c r="C488" s="81">
        <f>IF('Time Series Inputs'!B488="","",'Time Series Inputs'!B488)</f>
        <v/>
      </c>
      <c r="D488" s="81">
        <f>IF('Time Series Inputs'!C488="","",'Time Series Inputs'!C488)</f>
        <v/>
      </c>
      <c r="E488" s="146">
        <f>IF('Rule Recommendations'!A488="","",'Rule Recommendations'!A488)</f>
        <v/>
      </c>
      <c r="F488" s="146">
        <f>IF($E488="","",IF(ROW($E488)&lt;=FIRST_PERMITTED_TRADE_DATE,0,'Apply Constraints'!$E488))</f>
        <v/>
      </c>
      <c r="G488" s="146">
        <f>IF(F488="","",IF(ABS($F488)&gt;MAXIMUM_PERMITTED_LEVERAGE, MAXIMUM_PERMITTED_LEVERAGE*SIGN($F488),$F488))</f>
        <v/>
      </c>
      <c r="H488" s="146">
        <f>IF(G488="","",MAX($G488,-ABS(MAXIMUM_PERMITTED_SHORT_POSITION)))</f>
        <v/>
      </c>
      <c r="I488" s="86">
        <f>IF(C488="","",IF(I487="Triggered","Triggered",IF((C488-C487)/C487*H487&lt;-TRAILING_STOP_LOSS_MAXIMUM_DAILY_LOSS,"Triggered","Inactive")))</f>
        <v/>
      </c>
      <c r="J488" s="146">
        <f>IF(I488="Triggered", 0, H488)</f>
        <v/>
      </c>
    </row>
    <row customHeight="1" ht="15.75" r="489" s="75">
      <c r="A489" s="82">
        <f>IF(J489="","",J489)</f>
        <v/>
      </c>
      <c r="B489" s="80">
        <f>IF('Time Series Inputs'!A489="","",'Time Series Inputs'!A489)</f>
        <v/>
      </c>
      <c r="C489" s="81">
        <f>IF('Time Series Inputs'!B489="","",'Time Series Inputs'!B489)</f>
        <v/>
      </c>
      <c r="D489" s="81">
        <f>IF('Time Series Inputs'!C489="","",'Time Series Inputs'!C489)</f>
        <v/>
      </c>
      <c r="E489" s="146">
        <f>IF('Rule Recommendations'!A489="","",'Rule Recommendations'!A489)</f>
        <v/>
      </c>
      <c r="F489" s="146">
        <f>IF($E489="","",IF(ROW($E489)&lt;=FIRST_PERMITTED_TRADE_DATE,0,'Apply Constraints'!$E489))</f>
        <v/>
      </c>
      <c r="G489" s="146">
        <f>IF(F489="","",IF(ABS($F489)&gt;MAXIMUM_PERMITTED_LEVERAGE, MAXIMUM_PERMITTED_LEVERAGE*SIGN($F489),$F489))</f>
        <v/>
      </c>
      <c r="H489" s="146">
        <f>IF(G489="","",MAX($G489,-ABS(MAXIMUM_PERMITTED_SHORT_POSITION)))</f>
        <v/>
      </c>
      <c r="I489" s="86">
        <f>IF(C489="","",IF(I488="Triggered","Triggered",IF((C489-C488)/C488*H488&lt;-TRAILING_STOP_LOSS_MAXIMUM_DAILY_LOSS,"Triggered","Inactive")))</f>
        <v/>
      </c>
      <c r="J489" s="146">
        <f>IF(I489="Triggered", 0, H489)</f>
        <v/>
      </c>
    </row>
    <row customHeight="1" ht="15.75" r="490" s="75">
      <c r="A490" s="82">
        <f>IF(J490="","",J490)</f>
        <v/>
      </c>
      <c r="B490" s="80">
        <f>IF('Time Series Inputs'!A490="","",'Time Series Inputs'!A490)</f>
        <v/>
      </c>
      <c r="C490" s="81">
        <f>IF('Time Series Inputs'!B490="","",'Time Series Inputs'!B490)</f>
        <v/>
      </c>
      <c r="D490" s="81">
        <f>IF('Time Series Inputs'!C490="","",'Time Series Inputs'!C490)</f>
        <v/>
      </c>
      <c r="E490" s="146">
        <f>IF('Rule Recommendations'!A490="","",'Rule Recommendations'!A490)</f>
        <v/>
      </c>
      <c r="F490" s="146">
        <f>IF($E490="","",IF(ROW($E490)&lt;=FIRST_PERMITTED_TRADE_DATE,0,'Apply Constraints'!$E490))</f>
        <v/>
      </c>
      <c r="G490" s="146">
        <f>IF(F490="","",IF(ABS($F490)&gt;MAXIMUM_PERMITTED_LEVERAGE, MAXIMUM_PERMITTED_LEVERAGE*SIGN($F490),$F490))</f>
        <v/>
      </c>
      <c r="H490" s="146">
        <f>IF(G490="","",MAX($G490,-ABS(MAXIMUM_PERMITTED_SHORT_POSITION)))</f>
        <v/>
      </c>
      <c r="I490" s="86">
        <f>IF(C490="","",IF(I489="Triggered","Triggered",IF((C490-C489)/C489*H489&lt;-TRAILING_STOP_LOSS_MAXIMUM_DAILY_LOSS,"Triggered","Inactive")))</f>
        <v/>
      </c>
      <c r="J490" s="146">
        <f>IF(I490="Triggered", 0, H490)</f>
        <v/>
      </c>
    </row>
    <row customHeight="1" ht="15.75" r="491" s="75">
      <c r="A491" s="82">
        <f>IF(J491="","",J491)</f>
        <v/>
      </c>
      <c r="B491" s="80">
        <f>IF('Time Series Inputs'!A491="","",'Time Series Inputs'!A491)</f>
        <v/>
      </c>
      <c r="C491" s="81">
        <f>IF('Time Series Inputs'!B491="","",'Time Series Inputs'!B491)</f>
        <v/>
      </c>
      <c r="D491" s="81">
        <f>IF('Time Series Inputs'!C491="","",'Time Series Inputs'!C491)</f>
        <v/>
      </c>
      <c r="E491" s="146">
        <f>IF('Rule Recommendations'!A491="","",'Rule Recommendations'!A491)</f>
        <v/>
      </c>
      <c r="F491" s="146">
        <f>IF($E491="","",IF(ROW($E491)&lt;=FIRST_PERMITTED_TRADE_DATE,0,'Apply Constraints'!$E491))</f>
        <v/>
      </c>
      <c r="G491" s="146">
        <f>IF(F491="","",IF(ABS($F491)&gt;MAXIMUM_PERMITTED_LEVERAGE, MAXIMUM_PERMITTED_LEVERAGE*SIGN($F491),$F491))</f>
        <v/>
      </c>
      <c r="H491" s="146">
        <f>IF(G491="","",MAX($G491,-ABS(MAXIMUM_PERMITTED_SHORT_POSITION)))</f>
        <v/>
      </c>
      <c r="I491" s="86">
        <f>IF(C491="","",IF(I490="Triggered","Triggered",IF((C491-C490)/C490*H490&lt;-TRAILING_STOP_LOSS_MAXIMUM_DAILY_LOSS,"Triggered","Inactive")))</f>
        <v/>
      </c>
      <c r="J491" s="146">
        <f>IF(I491="Triggered", 0, H491)</f>
        <v/>
      </c>
    </row>
    <row customHeight="1" ht="15.75" r="492" s="75">
      <c r="A492" s="82">
        <f>IF(J492="","",J492)</f>
        <v/>
      </c>
      <c r="B492" s="80">
        <f>IF('Time Series Inputs'!A492="","",'Time Series Inputs'!A492)</f>
        <v/>
      </c>
      <c r="C492" s="81">
        <f>IF('Time Series Inputs'!B492="","",'Time Series Inputs'!B492)</f>
        <v/>
      </c>
      <c r="D492" s="81">
        <f>IF('Time Series Inputs'!C492="","",'Time Series Inputs'!C492)</f>
        <v/>
      </c>
      <c r="E492" s="146">
        <f>IF('Rule Recommendations'!A492="","",'Rule Recommendations'!A492)</f>
        <v/>
      </c>
      <c r="F492" s="146">
        <f>IF($E492="","",IF(ROW($E492)&lt;=FIRST_PERMITTED_TRADE_DATE,0,'Apply Constraints'!$E492))</f>
        <v/>
      </c>
      <c r="G492" s="146">
        <f>IF(F492="","",IF(ABS($F492)&gt;MAXIMUM_PERMITTED_LEVERAGE, MAXIMUM_PERMITTED_LEVERAGE*SIGN($F492),$F492))</f>
        <v/>
      </c>
      <c r="H492" s="146">
        <f>IF(G492="","",MAX($G492,-ABS(MAXIMUM_PERMITTED_SHORT_POSITION)))</f>
        <v/>
      </c>
      <c r="I492" s="86">
        <f>IF(C492="","",IF(I491="Triggered","Triggered",IF((C492-C491)/C491*H491&lt;-TRAILING_STOP_LOSS_MAXIMUM_DAILY_LOSS,"Triggered","Inactive")))</f>
        <v/>
      </c>
      <c r="J492" s="146">
        <f>IF(I492="Triggered", 0, H492)</f>
        <v/>
      </c>
    </row>
    <row customHeight="1" ht="15.75" r="493" s="75">
      <c r="A493" s="82">
        <f>IF(J493="","",J493)</f>
        <v/>
      </c>
      <c r="B493" s="80">
        <f>IF('Time Series Inputs'!A493="","",'Time Series Inputs'!A493)</f>
        <v/>
      </c>
      <c r="C493" s="81">
        <f>IF('Time Series Inputs'!B493="","",'Time Series Inputs'!B493)</f>
        <v/>
      </c>
      <c r="D493" s="81">
        <f>IF('Time Series Inputs'!C493="","",'Time Series Inputs'!C493)</f>
        <v/>
      </c>
      <c r="E493" s="146">
        <f>IF('Rule Recommendations'!A493="","",'Rule Recommendations'!A493)</f>
        <v/>
      </c>
      <c r="F493" s="146">
        <f>IF($E493="","",IF(ROW($E493)&lt;=FIRST_PERMITTED_TRADE_DATE,0,'Apply Constraints'!$E493))</f>
        <v/>
      </c>
      <c r="G493" s="146">
        <f>IF(F493="","",IF(ABS($F493)&gt;MAXIMUM_PERMITTED_LEVERAGE, MAXIMUM_PERMITTED_LEVERAGE*SIGN($F493),$F493))</f>
        <v/>
      </c>
      <c r="H493" s="146">
        <f>IF(G493="","",MAX($G493,-ABS(MAXIMUM_PERMITTED_SHORT_POSITION)))</f>
        <v/>
      </c>
      <c r="I493" s="86">
        <f>IF(C493="","",IF(I492="Triggered","Triggered",IF((C493-C492)/C492*H492&lt;-TRAILING_STOP_LOSS_MAXIMUM_DAILY_LOSS,"Triggered","Inactive")))</f>
        <v/>
      </c>
      <c r="J493" s="146">
        <f>IF(I493="Triggered", 0, H493)</f>
        <v/>
      </c>
    </row>
    <row customHeight="1" ht="15.75" r="494" s="75">
      <c r="A494" s="82">
        <f>IF(J494="","",J494)</f>
        <v/>
      </c>
      <c r="B494" s="80">
        <f>IF('Time Series Inputs'!A494="","",'Time Series Inputs'!A494)</f>
        <v/>
      </c>
      <c r="C494" s="81">
        <f>IF('Time Series Inputs'!B494="","",'Time Series Inputs'!B494)</f>
        <v/>
      </c>
      <c r="D494" s="81">
        <f>IF('Time Series Inputs'!C494="","",'Time Series Inputs'!C494)</f>
        <v/>
      </c>
      <c r="E494" s="146">
        <f>IF('Rule Recommendations'!A494="","",'Rule Recommendations'!A494)</f>
        <v/>
      </c>
      <c r="F494" s="146">
        <f>IF($E494="","",IF(ROW($E494)&lt;=FIRST_PERMITTED_TRADE_DATE,0,'Apply Constraints'!$E494))</f>
        <v/>
      </c>
      <c r="G494" s="146">
        <f>IF(F494="","",IF(ABS($F494)&gt;MAXIMUM_PERMITTED_LEVERAGE, MAXIMUM_PERMITTED_LEVERAGE*SIGN($F494),$F494))</f>
        <v/>
      </c>
      <c r="H494" s="146">
        <f>IF(G494="","",MAX($G494,-ABS(MAXIMUM_PERMITTED_SHORT_POSITION)))</f>
        <v/>
      </c>
      <c r="I494" s="86">
        <f>IF(C494="","",IF(I493="Triggered","Triggered",IF((C494-C493)/C493*H493&lt;-TRAILING_STOP_LOSS_MAXIMUM_DAILY_LOSS,"Triggered","Inactive")))</f>
        <v/>
      </c>
      <c r="J494" s="146">
        <f>IF(I494="Triggered", 0, H494)</f>
        <v/>
      </c>
    </row>
    <row customHeight="1" ht="15.75" r="495" s="75">
      <c r="A495" s="82">
        <f>IF(J495="","",J495)</f>
        <v/>
      </c>
      <c r="B495" s="80">
        <f>IF('Time Series Inputs'!A495="","",'Time Series Inputs'!A495)</f>
        <v/>
      </c>
      <c r="C495" s="81">
        <f>IF('Time Series Inputs'!B495="","",'Time Series Inputs'!B495)</f>
        <v/>
      </c>
      <c r="D495" s="81">
        <f>IF('Time Series Inputs'!C495="","",'Time Series Inputs'!C495)</f>
        <v/>
      </c>
      <c r="E495" s="146">
        <f>IF('Rule Recommendations'!A495="","",'Rule Recommendations'!A495)</f>
        <v/>
      </c>
      <c r="F495" s="146">
        <f>IF($E495="","",IF(ROW($E495)&lt;=FIRST_PERMITTED_TRADE_DATE,0,'Apply Constraints'!$E495))</f>
        <v/>
      </c>
      <c r="G495" s="146">
        <f>IF(F495="","",IF(ABS($F495)&gt;MAXIMUM_PERMITTED_LEVERAGE, MAXIMUM_PERMITTED_LEVERAGE*SIGN($F495),$F495))</f>
        <v/>
      </c>
      <c r="H495" s="146">
        <f>IF(G495="","",MAX($G495,-ABS(MAXIMUM_PERMITTED_SHORT_POSITION)))</f>
        <v/>
      </c>
      <c r="I495" s="86">
        <f>IF(C495="","",IF(I494="Triggered","Triggered",IF((C495-C494)/C494*H494&lt;-TRAILING_STOP_LOSS_MAXIMUM_DAILY_LOSS,"Triggered","Inactive")))</f>
        <v/>
      </c>
      <c r="J495" s="146">
        <f>IF(I495="Triggered", 0, H495)</f>
        <v/>
      </c>
    </row>
    <row customHeight="1" ht="15.75" r="496" s="75">
      <c r="A496" s="82">
        <f>IF(J496="","",J496)</f>
        <v/>
      </c>
      <c r="B496" s="80">
        <f>IF('Time Series Inputs'!A496="","",'Time Series Inputs'!A496)</f>
        <v/>
      </c>
      <c r="C496" s="81">
        <f>IF('Time Series Inputs'!B496="","",'Time Series Inputs'!B496)</f>
        <v/>
      </c>
      <c r="D496" s="81">
        <f>IF('Time Series Inputs'!C496="","",'Time Series Inputs'!C496)</f>
        <v/>
      </c>
      <c r="E496" s="146">
        <f>IF('Rule Recommendations'!A496="","",'Rule Recommendations'!A496)</f>
        <v/>
      </c>
      <c r="F496" s="146">
        <f>IF($E496="","",IF(ROW($E496)&lt;=FIRST_PERMITTED_TRADE_DATE,0,'Apply Constraints'!$E496))</f>
        <v/>
      </c>
      <c r="G496" s="146">
        <f>IF(F496="","",IF(ABS($F496)&gt;MAXIMUM_PERMITTED_LEVERAGE, MAXIMUM_PERMITTED_LEVERAGE*SIGN($F496),$F496))</f>
        <v/>
      </c>
      <c r="H496" s="146">
        <f>IF(G496="","",MAX($G496,-ABS(MAXIMUM_PERMITTED_SHORT_POSITION)))</f>
        <v/>
      </c>
      <c r="I496" s="86">
        <f>IF(C496="","",IF(I495="Triggered","Triggered",IF((C496-C495)/C495*H495&lt;-TRAILING_STOP_LOSS_MAXIMUM_DAILY_LOSS,"Triggered","Inactive")))</f>
        <v/>
      </c>
      <c r="J496" s="146">
        <f>IF(I496="Triggered", 0, H496)</f>
        <v/>
      </c>
    </row>
    <row customHeight="1" ht="15.75" r="497" s="75">
      <c r="A497" s="82">
        <f>IF(J497="","",J497)</f>
        <v/>
      </c>
      <c r="B497" s="80">
        <f>IF('Time Series Inputs'!A497="","",'Time Series Inputs'!A497)</f>
        <v/>
      </c>
      <c r="C497" s="81">
        <f>IF('Time Series Inputs'!B497="","",'Time Series Inputs'!B497)</f>
        <v/>
      </c>
      <c r="D497" s="81">
        <f>IF('Time Series Inputs'!C497="","",'Time Series Inputs'!C497)</f>
        <v/>
      </c>
      <c r="E497" s="146">
        <f>IF('Rule Recommendations'!A497="","",'Rule Recommendations'!A497)</f>
        <v/>
      </c>
      <c r="F497" s="146">
        <f>IF($E497="","",IF(ROW($E497)&lt;=FIRST_PERMITTED_TRADE_DATE,0,'Apply Constraints'!$E497))</f>
        <v/>
      </c>
      <c r="G497" s="146">
        <f>IF(F497="","",IF(ABS($F497)&gt;MAXIMUM_PERMITTED_LEVERAGE, MAXIMUM_PERMITTED_LEVERAGE*SIGN($F497),$F497))</f>
        <v/>
      </c>
      <c r="H497" s="146">
        <f>IF(G497="","",MAX($G497,-ABS(MAXIMUM_PERMITTED_SHORT_POSITION)))</f>
        <v/>
      </c>
      <c r="I497" s="86">
        <f>IF(C497="","",IF(I496="Triggered","Triggered",IF((C497-C496)/C496*H496&lt;-TRAILING_STOP_LOSS_MAXIMUM_DAILY_LOSS,"Triggered","Inactive")))</f>
        <v/>
      </c>
      <c r="J497" s="146">
        <f>IF(I497="Triggered", 0, H497)</f>
        <v/>
      </c>
    </row>
    <row customHeight="1" ht="15.75" r="498" s="75">
      <c r="A498" s="82">
        <f>IF(J498="","",J498)</f>
        <v/>
      </c>
      <c r="B498" s="80">
        <f>IF('Time Series Inputs'!A498="","",'Time Series Inputs'!A498)</f>
        <v/>
      </c>
      <c r="C498" s="81">
        <f>IF('Time Series Inputs'!B498="","",'Time Series Inputs'!B498)</f>
        <v/>
      </c>
      <c r="D498" s="81">
        <f>IF('Time Series Inputs'!C498="","",'Time Series Inputs'!C498)</f>
        <v/>
      </c>
      <c r="E498" s="146">
        <f>IF('Rule Recommendations'!A498="","",'Rule Recommendations'!A498)</f>
        <v/>
      </c>
      <c r="F498" s="146">
        <f>IF($E498="","",IF(ROW($E498)&lt;=FIRST_PERMITTED_TRADE_DATE,0,'Apply Constraints'!$E498))</f>
        <v/>
      </c>
      <c r="G498" s="146">
        <f>IF(F498="","",IF(ABS($F498)&gt;MAXIMUM_PERMITTED_LEVERAGE, MAXIMUM_PERMITTED_LEVERAGE*SIGN($F498),$F498))</f>
        <v/>
      </c>
      <c r="H498" s="146">
        <f>IF(G498="","",MAX($G498,-ABS(MAXIMUM_PERMITTED_SHORT_POSITION)))</f>
        <v/>
      </c>
      <c r="I498" s="86">
        <f>IF(C498="","",IF(I497="Triggered","Triggered",IF((C498-C497)/C497*H497&lt;-TRAILING_STOP_LOSS_MAXIMUM_DAILY_LOSS,"Triggered","Inactive")))</f>
        <v/>
      </c>
      <c r="J498" s="146">
        <f>IF(I498="Triggered", 0, H498)</f>
        <v/>
      </c>
    </row>
    <row customHeight="1" ht="15.75" r="499" s="75">
      <c r="A499" s="82">
        <f>IF(J499="","",J499)</f>
        <v/>
      </c>
      <c r="B499" s="80">
        <f>IF('Time Series Inputs'!A499="","",'Time Series Inputs'!A499)</f>
        <v/>
      </c>
      <c r="C499" s="81">
        <f>IF('Time Series Inputs'!B499="","",'Time Series Inputs'!B499)</f>
        <v/>
      </c>
      <c r="D499" s="81">
        <f>IF('Time Series Inputs'!C499="","",'Time Series Inputs'!C499)</f>
        <v/>
      </c>
      <c r="E499" s="146">
        <f>IF('Rule Recommendations'!A499="","",'Rule Recommendations'!A499)</f>
        <v/>
      </c>
      <c r="F499" s="146">
        <f>IF($E499="","",IF(ROW($E499)&lt;=FIRST_PERMITTED_TRADE_DATE,0,'Apply Constraints'!$E499))</f>
        <v/>
      </c>
      <c r="G499" s="146">
        <f>IF(F499="","",IF(ABS($F499)&gt;MAXIMUM_PERMITTED_LEVERAGE, MAXIMUM_PERMITTED_LEVERAGE*SIGN($F499),$F499))</f>
        <v/>
      </c>
      <c r="H499" s="146">
        <f>IF(G499="","",MAX($G499,-ABS(MAXIMUM_PERMITTED_SHORT_POSITION)))</f>
        <v/>
      </c>
      <c r="I499" s="86">
        <f>IF(C499="","",IF(I498="Triggered","Triggered",IF((C499-C498)/C498*H498&lt;-TRAILING_STOP_LOSS_MAXIMUM_DAILY_LOSS,"Triggered","Inactive")))</f>
        <v/>
      </c>
      <c r="J499" s="146">
        <f>IF(I499="Triggered", 0, H499)</f>
        <v/>
      </c>
    </row>
    <row customHeight="1" ht="15.75" r="500" s="75">
      <c r="A500" s="82">
        <f>IF(J500="","",J500)</f>
        <v/>
      </c>
      <c r="B500" s="80">
        <f>IF('Time Series Inputs'!A500="","",'Time Series Inputs'!A500)</f>
        <v/>
      </c>
      <c r="C500" s="81">
        <f>IF('Time Series Inputs'!B500="","",'Time Series Inputs'!B500)</f>
        <v/>
      </c>
      <c r="D500" s="81">
        <f>IF('Time Series Inputs'!C500="","",'Time Series Inputs'!C500)</f>
        <v/>
      </c>
      <c r="E500" s="146">
        <f>IF('Rule Recommendations'!A500="","",'Rule Recommendations'!A500)</f>
        <v/>
      </c>
      <c r="F500" s="146">
        <f>IF($E500="","",IF(ROW($E500)&lt;=FIRST_PERMITTED_TRADE_DATE,0,'Apply Constraints'!$E500))</f>
        <v/>
      </c>
      <c r="G500" s="146">
        <f>IF(F500="","",IF(ABS($F500)&gt;MAXIMUM_PERMITTED_LEVERAGE, MAXIMUM_PERMITTED_LEVERAGE*SIGN($F500),$F500))</f>
        <v/>
      </c>
      <c r="H500" s="146">
        <f>IF(G500="","",MAX($G500,-ABS(MAXIMUM_PERMITTED_SHORT_POSITION)))</f>
        <v/>
      </c>
      <c r="I500" s="86">
        <f>IF(C500="","",IF(I499="Triggered","Triggered",IF((C500-C499)/C499*H499&lt;-TRAILING_STOP_LOSS_MAXIMUM_DAILY_LOSS,"Triggered","Inactive")))</f>
        <v/>
      </c>
      <c r="J500" s="146">
        <f>IF(I500="Triggered", 0, H500)</f>
        <v/>
      </c>
    </row>
    <row customHeight="1" ht="15.75" r="501" s="75">
      <c r="A501" s="82">
        <f>IF(J501="","",J501)</f>
        <v/>
      </c>
      <c r="B501" s="80">
        <f>IF('Time Series Inputs'!A501="","",'Time Series Inputs'!A501)</f>
        <v/>
      </c>
      <c r="C501" s="81">
        <f>IF('Time Series Inputs'!B501="","",'Time Series Inputs'!B501)</f>
        <v/>
      </c>
      <c r="D501" s="81">
        <f>IF('Time Series Inputs'!C501="","",'Time Series Inputs'!C501)</f>
        <v/>
      </c>
      <c r="E501" s="146">
        <f>IF('Rule Recommendations'!A501="","",'Rule Recommendations'!A501)</f>
        <v/>
      </c>
      <c r="F501" s="146">
        <f>IF($E501="","",IF(ROW($E501)&lt;=FIRST_PERMITTED_TRADE_DATE,0,'Apply Constraints'!$E501))</f>
        <v/>
      </c>
      <c r="G501" s="146">
        <f>IF(F501="","",IF(ABS($F501)&gt;MAXIMUM_PERMITTED_LEVERAGE, MAXIMUM_PERMITTED_LEVERAGE*SIGN($F501),$F501))</f>
        <v/>
      </c>
      <c r="H501" s="146">
        <f>IF(G501="","",MAX($G501,-ABS(MAXIMUM_PERMITTED_SHORT_POSITION)))</f>
        <v/>
      </c>
      <c r="I501" s="86">
        <f>IF(C501="","",IF(I500="Triggered","Triggered",IF((C501-C500)/C500*H500&lt;-TRAILING_STOP_LOSS_MAXIMUM_DAILY_LOSS,"Triggered","Inactive")))</f>
        <v/>
      </c>
      <c r="J501" s="146">
        <f>IF(I501="Triggered", 0, H501)</f>
        <v/>
      </c>
    </row>
    <row customHeight="1" ht="15.75" r="502" s="75">
      <c r="A502" s="82">
        <f>IF(J502="","",J502)</f>
        <v/>
      </c>
      <c r="B502" s="80">
        <f>IF('Time Series Inputs'!A502="","",'Time Series Inputs'!A502)</f>
        <v/>
      </c>
      <c r="C502" s="81">
        <f>IF('Time Series Inputs'!B502="","",'Time Series Inputs'!B502)</f>
        <v/>
      </c>
      <c r="D502" s="81">
        <f>IF('Time Series Inputs'!C502="","",'Time Series Inputs'!C502)</f>
        <v/>
      </c>
      <c r="E502" s="146">
        <f>IF('Rule Recommendations'!A502="","",'Rule Recommendations'!A502)</f>
        <v/>
      </c>
      <c r="F502" s="146">
        <f>IF($E502="","",IF(ROW($E502)&lt;=FIRST_PERMITTED_TRADE_DATE,0,'Apply Constraints'!$E502))</f>
        <v/>
      </c>
      <c r="G502" s="146">
        <f>IF(F502="","",IF(ABS($F502)&gt;MAXIMUM_PERMITTED_LEVERAGE, MAXIMUM_PERMITTED_LEVERAGE*SIGN($F502),$F502))</f>
        <v/>
      </c>
      <c r="H502" s="146">
        <f>IF(G502="","",MAX($G502,-ABS(MAXIMUM_PERMITTED_SHORT_POSITION)))</f>
        <v/>
      </c>
      <c r="I502" s="86">
        <f>IF(C502="","",IF(I501="Triggered","Triggered",IF((C502-C501)/C501*H501&lt;-TRAILING_STOP_LOSS_MAXIMUM_DAILY_LOSS,"Triggered","Inactive")))</f>
        <v/>
      </c>
      <c r="J502" s="146">
        <f>IF(I502="Triggered", 0, H502)</f>
        <v/>
      </c>
    </row>
    <row customHeight="1" ht="15.75" r="503" s="75">
      <c r="A503" s="82">
        <f>IF(J503="","",J503)</f>
        <v/>
      </c>
      <c r="B503" s="80">
        <f>IF('Time Series Inputs'!A503="","",'Time Series Inputs'!A503)</f>
        <v/>
      </c>
      <c r="C503" s="81">
        <f>IF('Time Series Inputs'!B503="","",'Time Series Inputs'!B503)</f>
        <v/>
      </c>
      <c r="D503" s="81">
        <f>IF('Time Series Inputs'!C503="","",'Time Series Inputs'!C503)</f>
        <v/>
      </c>
      <c r="E503" s="146">
        <f>IF('Rule Recommendations'!A503="","",'Rule Recommendations'!A503)</f>
        <v/>
      </c>
      <c r="F503" s="146">
        <f>IF($E503="","",IF(ROW($E503)&lt;=FIRST_PERMITTED_TRADE_DATE,0,'Apply Constraints'!$E503))</f>
        <v/>
      </c>
      <c r="G503" s="146">
        <f>IF(F503="","",IF(ABS($F503)&gt;MAXIMUM_PERMITTED_LEVERAGE, MAXIMUM_PERMITTED_LEVERAGE*SIGN($F503),$F503))</f>
        <v/>
      </c>
      <c r="H503" s="146">
        <f>IF(G503="","",MAX($G503,-ABS(MAXIMUM_PERMITTED_SHORT_POSITION)))</f>
        <v/>
      </c>
      <c r="I503" s="86">
        <f>IF(C503="","",IF(I502="Triggered","Triggered",IF((C503-C502)/C502*H502&lt;-TRAILING_STOP_LOSS_MAXIMUM_DAILY_LOSS,"Triggered","Inactive")))</f>
        <v/>
      </c>
      <c r="J503" s="146">
        <f>IF(I503="Triggered", 0, H503)</f>
        <v/>
      </c>
    </row>
    <row customHeight="1" ht="15.75" r="504" s="75">
      <c r="A504" s="82">
        <f>IF(J504="","",J504)</f>
        <v/>
      </c>
      <c r="B504" s="80">
        <f>IF('Time Series Inputs'!A504="","",'Time Series Inputs'!A504)</f>
        <v/>
      </c>
      <c r="C504" s="81">
        <f>IF('Time Series Inputs'!B504="","",'Time Series Inputs'!B504)</f>
        <v/>
      </c>
      <c r="D504" s="81">
        <f>IF('Time Series Inputs'!C504="","",'Time Series Inputs'!C504)</f>
        <v/>
      </c>
      <c r="E504" s="146">
        <f>IF('Rule Recommendations'!A504="","",'Rule Recommendations'!A504)</f>
        <v/>
      </c>
      <c r="F504" s="146">
        <f>IF($E504="","",IF(ROW($E504)&lt;=FIRST_PERMITTED_TRADE_DATE,0,'Apply Constraints'!$E504))</f>
        <v/>
      </c>
      <c r="G504" s="146">
        <f>IF(F504="","",IF(ABS($F504)&gt;MAXIMUM_PERMITTED_LEVERAGE, MAXIMUM_PERMITTED_LEVERAGE*SIGN($F504),$F504))</f>
        <v/>
      </c>
      <c r="H504" s="146">
        <f>IF(G504="","",MAX($G504,-ABS(MAXIMUM_PERMITTED_SHORT_POSITION)))</f>
        <v/>
      </c>
      <c r="I504" s="86">
        <f>IF(C504="","",IF(I503="Triggered","Triggered",IF((C504-C503)/C503*H503&lt;-TRAILING_STOP_LOSS_MAXIMUM_DAILY_LOSS,"Triggered","Inactive")))</f>
        <v/>
      </c>
      <c r="J504" s="146">
        <f>IF(I504="Triggered", 0, H504)</f>
        <v/>
      </c>
    </row>
    <row customHeight="1" ht="15.75" r="505" s="75">
      <c r="A505" s="82">
        <f>IF(J505="","",J505)</f>
        <v/>
      </c>
      <c r="B505" s="80">
        <f>IF('Time Series Inputs'!A505="","",'Time Series Inputs'!A505)</f>
        <v/>
      </c>
      <c r="C505" s="81">
        <f>IF('Time Series Inputs'!B505="","",'Time Series Inputs'!B505)</f>
        <v/>
      </c>
      <c r="D505" s="81">
        <f>IF('Time Series Inputs'!C505="","",'Time Series Inputs'!C505)</f>
        <v/>
      </c>
      <c r="E505" s="146">
        <f>IF('Rule Recommendations'!A505="","",'Rule Recommendations'!A505)</f>
        <v/>
      </c>
      <c r="F505" s="146">
        <f>IF($E505="","",IF(ROW($E505)&lt;=FIRST_PERMITTED_TRADE_DATE,0,'Apply Constraints'!$E505))</f>
        <v/>
      </c>
      <c r="G505" s="146">
        <f>IF(F505="","",IF(ABS($F505)&gt;MAXIMUM_PERMITTED_LEVERAGE, MAXIMUM_PERMITTED_LEVERAGE*SIGN($F505),$F505))</f>
        <v/>
      </c>
      <c r="H505" s="146">
        <f>IF(G505="","",MAX($G505,-ABS(MAXIMUM_PERMITTED_SHORT_POSITION)))</f>
        <v/>
      </c>
      <c r="I505" s="86">
        <f>IF(C505="","",IF(I504="Triggered","Triggered",IF((C505-C504)/C504*H504&lt;-TRAILING_STOP_LOSS_MAXIMUM_DAILY_LOSS,"Triggered","Inactive")))</f>
        <v/>
      </c>
      <c r="J505" s="146">
        <f>IF(I505="Triggered", 0, H505)</f>
        <v/>
      </c>
    </row>
    <row customHeight="1" ht="15.75" r="506" s="75">
      <c r="A506" s="82">
        <f>IF(J506="","",J506)</f>
        <v/>
      </c>
      <c r="B506" s="80">
        <f>IF('Time Series Inputs'!A506="","",'Time Series Inputs'!A506)</f>
        <v/>
      </c>
      <c r="C506" s="81">
        <f>IF('Time Series Inputs'!B506="","",'Time Series Inputs'!B506)</f>
        <v/>
      </c>
      <c r="D506" s="81">
        <f>IF('Time Series Inputs'!C506="","",'Time Series Inputs'!C506)</f>
        <v/>
      </c>
      <c r="E506" s="146">
        <f>IF('Rule Recommendations'!A506="","",'Rule Recommendations'!A506)</f>
        <v/>
      </c>
      <c r="F506" s="146">
        <f>IF($E506="","",IF(ROW($E506)&lt;=FIRST_PERMITTED_TRADE_DATE,0,'Apply Constraints'!$E506))</f>
        <v/>
      </c>
      <c r="G506" s="146">
        <f>IF(F506="","",IF(ABS($F506)&gt;MAXIMUM_PERMITTED_LEVERAGE, MAXIMUM_PERMITTED_LEVERAGE*SIGN($F506),$F506))</f>
        <v/>
      </c>
      <c r="H506" s="146">
        <f>IF(G506="","",MAX($G506,-ABS(MAXIMUM_PERMITTED_SHORT_POSITION)))</f>
        <v/>
      </c>
      <c r="I506" s="86">
        <f>IF(C506="","",IF(I505="Triggered","Triggered",IF((C506-C505)/C505*H505&lt;-TRAILING_STOP_LOSS_MAXIMUM_DAILY_LOSS,"Triggered","Inactive")))</f>
        <v/>
      </c>
      <c r="J506" s="146">
        <f>IF(I506="Triggered", 0, H506)</f>
        <v/>
      </c>
    </row>
    <row customHeight="1" ht="15.75" r="507" s="75">
      <c r="A507" s="82">
        <f>IF(J507="","",J507)</f>
        <v/>
      </c>
      <c r="B507" s="80">
        <f>IF('Time Series Inputs'!A507="","",'Time Series Inputs'!A507)</f>
        <v/>
      </c>
      <c r="C507" s="81">
        <f>IF('Time Series Inputs'!B507="","",'Time Series Inputs'!B507)</f>
        <v/>
      </c>
      <c r="D507" s="81">
        <f>IF('Time Series Inputs'!C507="","",'Time Series Inputs'!C507)</f>
        <v/>
      </c>
      <c r="E507" s="146">
        <f>IF('Rule Recommendations'!A507="","",'Rule Recommendations'!A507)</f>
        <v/>
      </c>
      <c r="F507" s="146">
        <f>IF($E507="","",IF(ROW($E507)&lt;=FIRST_PERMITTED_TRADE_DATE,0,'Apply Constraints'!$E507))</f>
        <v/>
      </c>
      <c r="G507" s="146">
        <f>IF(F507="","",IF(ABS($F507)&gt;MAXIMUM_PERMITTED_LEVERAGE, MAXIMUM_PERMITTED_LEVERAGE*SIGN($F507),$F507))</f>
        <v/>
      </c>
      <c r="H507" s="146">
        <f>IF(G507="","",MAX($G507,-ABS(MAXIMUM_PERMITTED_SHORT_POSITION)))</f>
        <v/>
      </c>
      <c r="I507" s="86">
        <f>IF(C507="","",IF(I506="Triggered","Triggered",IF((C507-C506)/C506*H506&lt;-TRAILING_STOP_LOSS_MAXIMUM_DAILY_LOSS,"Triggered","Inactive")))</f>
        <v/>
      </c>
      <c r="J507" s="146">
        <f>IF(I507="Triggered", 0, H507)</f>
        <v/>
      </c>
    </row>
    <row customHeight="1" ht="15.75" r="508" s="75">
      <c r="A508" s="82">
        <f>IF(J508="","",J508)</f>
        <v/>
      </c>
      <c r="B508" s="80">
        <f>IF('Time Series Inputs'!A508="","",'Time Series Inputs'!A508)</f>
        <v/>
      </c>
      <c r="C508" s="81">
        <f>IF('Time Series Inputs'!B508="","",'Time Series Inputs'!B508)</f>
        <v/>
      </c>
      <c r="D508" s="81">
        <f>IF('Time Series Inputs'!C508="","",'Time Series Inputs'!C508)</f>
        <v/>
      </c>
      <c r="E508" s="146">
        <f>IF('Rule Recommendations'!A508="","",'Rule Recommendations'!A508)</f>
        <v/>
      </c>
      <c r="F508" s="146">
        <f>IF($E508="","",IF(ROW($E508)&lt;=FIRST_PERMITTED_TRADE_DATE,0,'Apply Constraints'!$E508))</f>
        <v/>
      </c>
      <c r="G508" s="146">
        <f>IF(F508="","",IF(ABS($F508)&gt;MAXIMUM_PERMITTED_LEVERAGE, MAXIMUM_PERMITTED_LEVERAGE*SIGN($F508),$F508))</f>
        <v/>
      </c>
      <c r="H508" s="146">
        <f>IF(G508="","",MAX($G508,-ABS(MAXIMUM_PERMITTED_SHORT_POSITION)))</f>
        <v/>
      </c>
      <c r="I508" s="86">
        <f>IF(C508="","",IF(I507="Triggered","Triggered",IF((C508-C507)/C507*H507&lt;-TRAILING_STOP_LOSS_MAXIMUM_DAILY_LOSS,"Triggered","Inactive")))</f>
        <v/>
      </c>
      <c r="J508" s="146">
        <f>IF(I508="Triggered", 0, H508)</f>
        <v/>
      </c>
    </row>
    <row customHeight="1" ht="15.75" r="509" s="75">
      <c r="A509" s="82">
        <f>IF(J509="","",J509)</f>
        <v/>
      </c>
      <c r="B509" s="80">
        <f>IF('Time Series Inputs'!A509="","",'Time Series Inputs'!A509)</f>
        <v/>
      </c>
      <c r="C509" s="81">
        <f>IF('Time Series Inputs'!B509="","",'Time Series Inputs'!B509)</f>
        <v/>
      </c>
      <c r="D509" s="81">
        <f>IF('Time Series Inputs'!C509="","",'Time Series Inputs'!C509)</f>
        <v/>
      </c>
      <c r="E509" s="146">
        <f>IF('Rule Recommendations'!A509="","",'Rule Recommendations'!A509)</f>
        <v/>
      </c>
      <c r="F509" s="146">
        <f>IF($E509="","",IF(ROW($E509)&lt;=FIRST_PERMITTED_TRADE_DATE,0,'Apply Constraints'!$E509))</f>
        <v/>
      </c>
      <c r="G509" s="146">
        <f>IF(F509="","",IF(ABS($F509)&gt;MAXIMUM_PERMITTED_LEVERAGE, MAXIMUM_PERMITTED_LEVERAGE*SIGN($F509),$F509))</f>
        <v/>
      </c>
      <c r="H509" s="146">
        <f>IF(G509="","",MAX($G509,-ABS(MAXIMUM_PERMITTED_SHORT_POSITION)))</f>
        <v/>
      </c>
      <c r="I509" s="86">
        <f>IF(C509="","",IF(I508="Triggered","Triggered",IF((C509-C508)/C508*H508&lt;-TRAILING_STOP_LOSS_MAXIMUM_DAILY_LOSS,"Triggered","Inactive")))</f>
        <v/>
      </c>
      <c r="J509" s="146">
        <f>IF(I509="Triggered", 0, H509)</f>
        <v/>
      </c>
    </row>
    <row customHeight="1" ht="15.75" r="510" s="75">
      <c r="A510" s="82">
        <f>IF(J510="","",J510)</f>
        <v/>
      </c>
      <c r="B510" s="80">
        <f>IF('Time Series Inputs'!A510="","",'Time Series Inputs'!A510)</f>
        <v/>
      </c>
      <c r="C510" s="81">
        <f>IF('Time Series Inputs'!B510="","",'Time Series Inputs'!B510)</f>
        <v/>
      </c>
      <c r="D510" s="81">
        <f>IF('Time Series Inputs'!C510="","",'Time Series Inputs'!C510)</f>
        <v/>
      </c>
      <c r="E510" s="146">
        <f>IF('Rule Recommendations'!A510="","",'Rule Recommendations'!A510)</f>
        <v/>
      </c>
      <c r="F510" s="146">
        <f>IF($E510="","",IF(ROW($E510)&lt;=FIRST_PERMITTED_TRADE_DATE,0,'Apply Constraints'!$E510))</f>
        <v/>
      </c>
      <c r="G510" s="146">
        <f>IF(F510="","",IF(ABS($F510)&gt;MAXIMUM_PERMITTED_LEVERAGE, MAXIMUM_PERMITTED_LEVERAGE*SIGN($F510),$F510))</f>
        <v/>
      </c>
      <c r="H510" s="146">
        <f>IF(G510="","",MAX($G510,-ABS(MAXIMUM_PERMITTED_SHORT_POSITION)))</f>
        <v/>
      </c>
      <c r="I510" s="86">
        <f>IF(C510="","",IF(I509="Triggered","Triggered",IF((C510-C509)/C509*H509&lt;-TRAILING_STOP_LOSS_MAXIMUM_DAILY_LOSS,"Triggered","Inactive")))</f>
        <v/>
      </c>
      <c r="J510" s="146">
        <f>IF(I510="Triggered", 0, H510)</f>
        <v/>
      </c>
    </row>
    <row customHeight="1" ht="15.75" r="511" s="75">
      <c r="A511" s="82">
        <f>IF(J511="","",J511)</f>
        <v/>
      </c>
      <c r="B511" s="80">
        <f>IF('Time Series Inputs'!A511="","",'Time Series Inputs'!A511)</f>
        <v/>
      </c>
      <c r="C511" s="81">
        <f>IF('Time Series Inputs'!B511="","",'Time Series Inputs'!B511)</f>
        <v/>
      </c>
      <c r="D511" s="81">
        <f>IF('Time Series Inputs'!C511="","",'Time Series Inputs'!C511)</f>
        <v/>
      </c>
      <c r="E511" s="146">
        <f>IF('Rule Recommendations'!A511="","",'Rule Recommendations'!A511)</f>
        <v/>
      </c>
      <c r="F511" s="146">
        <f>IF($E511="","",IF(ROW($E511)&lt;=FIRST_PERMITTED_TRADE_DATE,0,'Apply Constraints'!$E511))</f>
        <v/>
      </c>
      <c r="G511" s="146">
        <f>IF(F511="","",IF(ABS($F511)&gt;MAXIMUM_PERMITTED_LEVERAGE, MAXIMUM_PERMITTED_LEVERAGE*SIGN($F511),$F511))</f>
        <v/>
      </c>
      <c r="H511" s="146">
        <f>IF(G511="","",MAX($G511,-ABS(MAXIMUM_PERMITTED_SHORT_POSITION)))</f>
        <v/>
      </c>
      <c r="I511" s="86">
        <f>IF(C511="","",IF(I510="Triggered","Triggered",IF((C511-C510)/C510*H510&lt;-TRAILING_STOP_LOSS_MAXIMUM_DAILY_LOSS,"Triggered","Inactive")))</f>
        <v/>
      </c>
      <c r="J511" s="146">
        <f>IF(I511="Triggered", 0, H511)</f>
        <v/>
      </c>
    </row>
    <row customHeight="1" ht="15.75" r="512" s="75">
      <c r="A512" s="82">
        <f>IF(J512="","",J512)</f>
        <v/>
      </c>
      <c r="B512" s="80">
        <f>IF('Time Series Inputs'!A512="","",'Time Series Inputs'!A512)</f>
        <v/>
      </c>
      <c r="C512" s="81">
        <f>IF('Time Series Inputs'!B512="","",'Time Series Inputs'!B512)</f>
        <v/>
      </c>
      <c r="D512" s="81">
        <f>IF('Time Series Inputs'!C512="","",'Time Series Inputs'!C512)</f>
        <v/>
      </c>
      <c r="E512" s="146">
        <f>IF('Rule Recommendations'!A512="","",'Rule Recommendations'!A512)</f>
        <v/>
      </c>
      <c r="F512" s="146">
        <f>IF($E512="","",IF(ROW($E512)&lt;=FIRST_PERMITTED_TRADE_DATE,0,'Apply Constraints'!$E512))</f>
        <v/>
      </c>
      <c r="G512" s="146">
        <f>IF(F512="","",IF(ABS($F512)&gt;MAXIMUM_PERMITTED_LEVERAGE, MAXIMUM_PERMITTED_LEVERAGE*SIGN($F512),$F512))</f>
        <v/>
      </c>
      <c r="H512" s="146">
        <f>IF(G512="","",MAX($G512,-ABS(MAXIMUM_PERMITTED_SHORT_POSITION)))</f>
        <v/>
      </c>
      <c r="I512" s="86">
        <f>IF(C512="","",IF(I511="Triggered","Triggered",IF((C512-C511)/C511*H511&lt;-TRAILING_STOP_LOSS_MAXIMUM_DAILY_LOSS,"Triggered","Inactive")))</f>
        <v/>
      </c>
      <c r="J512" s="146">
        <f>IF(I512="Triggered", 0, H512)</f>
        <v/>
      </c>
    </row>
    <row customHeight="1" ht="15.75" r="513" s="75">
      <c r="A513" s="82">
        <f>IF(J513="","",J513)</f>
        <v/>
      </c>
      <c r="B513" s="80">
        <f>IF('Time Series Inputs'!A513="","",'Time Series Inputs'!A513)</f>
        <v/>
      </c>
      <c r="C513" s="81">
        <f>IF('Time Series Inputs'!B513="","",'Time Series Inputs'!B513)</f>
        <v/>
      </c>
      <c r="D513" s="81">
        <f>IF('Time Series Inputs'!C513="","",'Time Series Inputs'!C513)</f>
        <v/>
      </c>
      <c r="E513" s="146">
        <f>IF('Rule Recommendations'!A513="","",'Rule Recommendations'!A513)</f>
        <v/>
      </c>
      <c r="F513" s="146">
        <f>IF($E513="","",IF(ROW($E513)&lt;=FIRST_PERMITTED_TRADE_DATE,0,'Apply Constraints'!$E513))</f>
        <v/>
      </c>
      <c r="G513" s="146">
        <f>IF(F513="","",IF(ABS($F513)&gt;MAXIMUM_PERMITTED_LEVERAGE, MAXIMUM_PERMITTED_LEVERAGE*SIGN($F513),$F513))</f>
        <v/>
      </c>
      <c r="H513" s="146">
        <f>IF(G513="","",MAX($G513,-ABS(MAXIMUM_PERMITTED_SHORT_POSITION)))</f>
        <v/>
      </c>
      <c r="I513" s="86">
        <f>IF(C513="","",IF(I512="Triggered","Triggered",IF((C513-C512)/C512*H512&lt;-TRAILING_STOP_LOSS_MAXIMUM_DAILY_LOSS,"Triggered","Inactive")))</f>
        <v/>
      </c>
      <c r="J513" s="146">
        <f>IF(I513="Triggered", 0, H513)</f>
        <v/>
      </c>
    </row>
    <row customHeight="1" ht="15.75" r="514" s="75">
      <c r="A514" s="82">
        <f>IF(J514="","",J514)</f>
        <v/>
      </c>
      <c r="B514" s="80">
        <f>IF('Time Series Inputs'!A514="","",'Time Series Inputs'!A514)</f>
        <v/>
      </c>
      <c r="C514" s="81">
        <f>IF('Time Series Inputs'!B514="","",'Time Series Inputs'!B514)</f>
        <v/>
      </c>
      <c r="D514" s="81">
        <f>IF('Time Series Inputs'!C514="","",'Time Series Inputs'!C514)</f>
        <v/>
      </c>
      <c r="E514" s="146">
        <f>IF('Rule Recommendations'!A514="","",'Rule Recommendations'!A514)</f>
        <v/>
      </c>
      <c r="F514" s="146">
        <f>IF($E514="","",IF(ROW($E514)&lt;=FIRST_PERMITTED_TRADE_DATE,0,'Apply Constraints'!$E514))</f>
        <v/>
      </c>
      <c r="G514" s="146">
        <f>IF(F514="","",IF(ABS($F514)&gt;MAXIMUM_PERMITTED_LEVERAGE, MAXIMUM_PERMITTED_LEVERAGE*SIGN($F514),$F514))</f>
        <v/>
      </c>
      <c r="H514" s="146">
        <f>IF(G514="","",MAX($G514,-ABS(MAXIMUM_PERMITTED_SHORT_POSITION)))</f>
        <v/>
      </c>
      <c r="I514" s="86">
        <f>IF(C514="","",IF(I513="Triggered","Triggered",IF((C514-C513)/C513*H513&lt;-TRAILING_STOP_LOSS_MAXIMUM_DAILY_LOSS,"Triggered","Inactive")))</f>
        <v/>
      </c>
      <c r="J514" s="146">
        <f>IF(I514="Triggered", 0, H514)</f>
        <v/>
      </c>
    </row>
    <row customHeight="1" ht="15.75" r="515" s="75">
      <c r="A515" s="82">
        <f>IF(J515="","",J515)</f>
        <v/>
      </c>
      <c r="B515" s="80">
        <f>IF('Time Series Inputs'!A515="","",'Time Series Inputs'!A515)</f>
        <v/>
      </c>
      <c r="C515" s="81">
        <f>IF('Time Series Inputs'!B515="","",'Time Series Inputs'!B515)</f>
        <v/>
      </c>
      <c r="D515" s="81">
        <f>IF('Time Series Inputs'!C515="","",'Time Series Inputs'!C515)</f>
        <v/>
      </c>
      <c r="E515" s="146">
        <f>IF('Rule Recommendations'!A515="","",'Rule Recommendations'!A515)</f>
        <v/>
      </c>
      <c r="F515" s="146">
        <f>IF($E515="","",IF(ROW($E515)&lt;=FIRST_PERMITTED_TRADE_DATE,0,'Apply Constraints'!$E515))</f>
        <v/>
      </c>
      <c r="G515" s="146">
        <f>IF(F515="","",IF(ABS($F515)&gt;MAXIMUM_PERMITTED_LEVERAGE, MAXIMUM_PERMITTED_LEVERAGE*SIGN($F515),$F515))</f>
        <v/>
      </c>
      <c r="H515" s="146">
        <f>IF(G515="","",MAX($G515,-ABS(MAXIMUM_PERMITTED_SHORT_POSITION)))</f>
        <v/>
      </c>
      <c r="I515" s="86">
        <f>IF(C515="","",IF(I514="Triggered","Triggered",IF((C515-C514)/C514*H514&lt;-TRAILING_STOP_LOSS_MAXIMUM_DAILY_LOSS,"Triggered","Inactive")))</f>
        <v/>
      </c>
      <c r="J515" s="146">
        <f>IF(I515="Triggered", 0, H515)</f>
        <v/>
      </c>
    </row>
    <row customHeight="1" ht="15.75" r="516" s="75">
      <c r="A516" s="82">
        <f>IF(J516="","",J516)</f>
        <v/>
      </c>
      <c r="B516" s="80">
        <f>IF('Time Series Inputs'!A516="","",'Time Series Inputs'!A516)</f>
        <v/>
      </c>
      <c r="C516" s="81">
        <f>IF('Time Series Inputs'!B516="","",'Time Series Inputs'!B516)</f>
        <v/>
      </c>
      <c r="D516" s="81">
        <f>IF('Time Series Inputs'!C516="","",'Time Series Inputs'!C516)</f>
        <v/>
      </c>
      <c r="E516" s="146">
        <f>IF('Rule Recommendations'!A516="","",'Rule Recommendations'!A516)</f>
        <v/>
      </c>
      <c r="F516" s="146">
        <f>IF($E516="","",IF(ROW($E516)&lt;=FIRST_PERMITTED_TRADE_DATE,0,'Apply Constraints'!$E516))</f>
        <v/>
      </c>
      <c r="G516" s="146">
        <f>IF(F516="","",IF(ABS($F516)&gt;MAXIMUM_PERMITTED_LEVERAGE, MAXIMUM_PERMITTED_LEVERAGE*SIGN($F516),$F516))</f>
        <v/>
      </c>
      <c r="H516" s="146">
        <f>IF(G516="","",MAX($G516,-ABS(MAXIMUM_PERMITTED_SHORT_POSITION)))</f>
        <v/>
      </c>
      <c r="I516" s="86">
        <f>IF(C516="","",IF(I515="Triggered","Triggered",IF((C516-C515)/C515*H515&lt;-TRAILING_STOP_LOSS_MAXIMUM_DAILY_LOSS,"Triggered","Inactive")))</f>
        <v/>
      </c>
      <c r="J516" s="146">
        <f>IF(I516="Triggered", 0, H516)</f>
        <v/>
      </c>
    </row>
    <row customHeight="1" ht="15.75" r="517" s="75">
      <c r="A517" s="82">
        <f>IF(J517="","",J517)</f>
        <v/>
      </c>
      <c r="B517" s="80">
        <f>IF('Time Series Inputs'!A517="","",'Time Series Inputs'!A517)</f>
        <v/>
      </c>
      <c r="C517" s="81">
        <f>IF('Time Series Inputs'!B517="","",'Time Series Inputs'!B517)</f>
        <v/>
      </c>
      <c r="D517" s="81">
        <f>IF('Time Series Inputs'!C517="","",'Time Series Inputs'!C517)</f>
        <v/>
      </c>
      <c r="E517" s="146">
        <f>IF('Rule Recommendations'!A517="","",'Rule Recommendations'!A517)</f>
        <v/>
      </c>
      <c r="F517" s="146">
        <f>IF($E517="","",IF(ROW($E517)&lt;=FIRST_PERMITTED_TRADE_DATE,0,'Apply Constraints'!$E517))</f>
        <v/>
      </c>
      <c r="G517" s="146">
        <f>IF(F517="","",IF(ABS($F517)&gt;MAXIMUM_PERMITTED_LEVERAGE, MAXIMUM_PERMITTED_LEVERAGE*SIGN($F517),$F517))</f>
        <v/>
      </c>
      <c r="H517" s="146">
        <f>IF(G517="","",MAX($G517,-ABS(MAXIMUM_PERMITTED_SHORT_POSITION)))</f>
        <v/>
      </c>
      <c r="I517" s="86">
        <f>IF(C517="","",IF(I516="Triggered","Triggered",IF((C517-C516)/C516*H516&lt;-TRAILING_STOP_LOSS_MAXIMUM_DAILY_LOSS,"Triggered","Inactive")))</f>
        <v/>
      </c>
      <c r="J517" s="146">
        <f>IF(I517="Triggered", 0, H517)</f>
        <v/>
      </c>
    </row>
    <row customHeight="1" ht="15.75" r="518" s="75">
      <c r="A518" s="82">
        <f>IF(J518="","",J518)</f>
        <v/>
      </c>
      <c r="B518" s="80">
        <f>IF('Time Series Inputs'!A518="","",'Time Series Inputs'!A518)</f>
        <v/>
      </c>
      <c r="C518" s="81">
        <f>IF('Time Series Inputs'!B518="","",'Time Series Inputs'!B518)</f>
        <v/>
      </c>
      <c r="D518" s="81">
        <f>IF('Time Series Inputs'!C518="","",'Time Series Inputs'!C518)</f>
        <v/>
      </c>
      <c r="E518" s="146">
        <f>IF('Rule Recommendations'!A518="","",'Rule Recommendations'!A518)</f>
        <v/>
      </c>
      <c r="F518" s="146">
        <f>IF($E518="","",IF(ROW($E518)&lt;=FIRST_PERMITTED_TRADE_DATE,0,'Apply Constraints'!$E518))</f>
        <v/>
      </c>
      <c r="G518" s="146">
        <f>IF(F518="","",IF(ABS($F518)&gt;MAXIMUM_PERMITTED_LEVERAGE, MAXIMUM_PERMITTED_LEVERAGE*SIGN($F518),$F518))</f>
        <v/>
      </c>
      <c r="H518" s="146">
        <f>IF(G518="","",MAX($G518,-ABS(MAXIMUM_PERMITTED_SHORT_POSITION)))</f>
        <v/>
      </c>
      <c r="I518" s="86">
        <f>IF(C518="","",IF(I517="Triggered","Triggered",IF((C518-C517)/C517*H517&lt;-TRAILING_STOP_LOSS_MAXIMUM_DAILY_LOSS,"Triggered","Inactive")))</f>
        <v/>
      </c>
      <c r="J518" s="146">
        <f>IF(I518="Triggered", 0, H518)</f>
        <v/>
      </c>
    </row>
    <row customHeight="1" ht="15.75" r="519" s="75">
      <c r="A519" s="82">
        <f>IF(J519="","",J519)</f>
        <v/>
      </c>
      <c r="B519" s="80">
        <f>IF('Time Series Inputs'!A519="","",'Time Series Inputs'!A519)</f>
        <v/>
      </c>
      <c r="C519" s="81">
        <f>IF('Time Series Inputs'!B519="","",'Time Series Inputs'!B519)</f>
        <v/>
      </c>
      <c r="D519" s="81">
        <f>IF('Time Series Inputs'!C519="","",'Time Series Inputs'!C519)</f>
        <v/>
      </c>
      <c r="E519" s="146">
        <f>IF('Rule Recommendations'!A519="","",'Rule Recommendations'!A519)</f>
        <v/>
      </c>
      <c r="F519" s="146">
        <f>IF($E519="","",IF(ROW($E519)&lt;=FIRST_PERMITTED_TRADE_DATE,0,'Apply Constraints'!$E519))</f>
        <v/>
      </c>
      <c r="G519" s="146">
        <f>IF(F519="","",IF(ABS($F519)&gt;MAXIMUM_PERMITTED_LEVERAGE, MAXIMUM_PERMITTED_LEVERAGE*SIGN($F519),$F519))</f>
        <v/>
      </c>
      <c r="H519" s="146">
        <f>IF(G519="","",MAX($G519,-ABS(MAXIMUM_PERMITTED_SHORT_POSITION)))</f>
        <v/>
      </c>
      <c r="I519" s="86">
        <f>IF(C519="","",IF(I518="Triggered","Triggered",IF((C519-C518)/C518*H518&lt;-TRAILING_STOP_LOSS_MAXIMUM_DAILY_LOSS,"Triggered","Inactive")))</f>
        <v/>
      </c>
      <c r="J519" s="146">
        <f>IF(I519="Triggered", 0, H519)</f>
        <v/>
      </c>
    </row>
    <row customHeight="1" ht="15.75" r="520" s="75">
      <c r="A520" s="82">
        <f>IF(J520="","",J520)</f>
        <v/>
      </c>
      <c r="B520" s="80">
        <f>IF('Time Series Inputs'!A520="","",'Time Series Inputs'!A520)</f>
        <v/>
      </c>
      <c r="C520" s="81">
        <f>IF('Time Series Inputs'!B520="","",'Time Series Inputs'!B520)</f>
        <v/>
      </c>
      <c r="D520" s="81">
        <f>IF('Time Series Inputs'!C520="","",'Time Series Inputs'!C520)</f>
        <v/>
      </c>
      <c r="E520" s="146">
        <f>IF('Rule Recommendations'!A520="","",'Rule Recommendations'!A520)</f>
        <v/>
      </c>
      <c r="F520" s="146">
        <f>IF($E520="","",IF(ROW($E520)&lt;=FIRST_PERMITTED_TRADE_DATE,0,'Apply Constraints'!$E520))</f>
        <v/>
      </c>
      <c r="G520" s="146">
        <f>IF(F520="","",IF(ABS($F520)&gt;MAXIMUM_PERMITTED_LEVERAGE, MAXIMUM_PERMITTED_LEVERAGE*SIGN($F520),$F520))</f>
        <v/>
      </c>
      <c r="H520" s="146">
        <f>IF(G520="","",MAX($G520,-ABS(MAXIMUM_PERMITTED_SHORT_POSITION)))</f>
        <v/>
      </c>
      <c r="I520" s="86">
        <f>IF(C520="","",IF(I519="Triggered","Triggered",IF((C520-C519)/C519*H519&lt;-TRAILING_STOP_LOSS_MAXIMUM_DAILY_LOSS,"Triggered","Inactive")))</f>
        <v/>
      </c>
      <c r="J520" s="146">
        <f>IF(I520="Triggered", 0, H520)</f>
        <v/>
      </c>
    </row>
    <row customHeight="1" ht="15.75" r="521" s="75">
      <c r="A521" s="82">
        <f>IF(J521="","",J521)</f>
        <v/>
      </c>
      <c r="B521" s="80">
        <f>IF('Time Series Inputs'!A521="","",'Time Series Inputs'!A521)</f>
        <v/>
      </c>
      <c r="C521" s="81">
        <f>IF('Time Series Inputs'!B521="","",'Time Series Inputs'!B521)</f>
        <v/>
      </c>
      <c r="D521" s="81">
        <f>IF('Time Series Inputs'!C521="","",'Time Series Inputs'!C521)</f>
        <v/>
      </c>
      <c r="E521" s="146">
        <f>IF('Rule Recommendations'!A521="","",'Rule Recommendations'!A521)</f>
        <v/>
      </c>
      <c r="F521" s="146">
        <f>IF($E521="","",IF(ROW($E521)&lt;=FIRST_PERMITTED_TRADE_DATE,0,'Apply Constraints'!$E521))</f>
        <v/>
      </c>
      <c r="G521" s="146">
        <f>IF(F521="","",IF(ABS($F521)&gt;MAXIMUM_PERMITTED_LEVERAGE, MAXIMUM_PERMITTED_LEVERAGE*SIGN($F521),$F521))</f>
        <v/>
      </c>
      <c r="H521" s="146">
        <f>IF(G521="","",MAX($G521,-ABS(MAXIMUM_PERMITTED_SHORT_POSITION)))</f>
        <v/>
      </c>
      <c r="I521" s="86">
        <f>IF(C521="","",IF(I520="Triggered","Triggered",IF((C521-C520)/C520*H520&lt;-TRAILING_STOP_LOSS_MAXIMUM_DAILY_LOSS,"Triggered","Inactive")))</f>
        <v/>
      </c>
      <c r="J521" s="146">
        <f>IF(I521="Triggered", 0, H521)</f>
        <v/>
      </c>
    </row>
    <row customHeight="1" ht="15.75" r="522" s="75">
      <c r="A522" s="82">
        <f>IF(J522="","",J522)</f>
        <v/>
      </c>
      <c r="B522" s="80">
        <f>IF('Time Series Inputs'!A522="","",'Time Series Inputs'!A522)</f>
        <v/>
      </c>
      <c r="C522" s="81">
        <f>IF('Time Series Inputs'!B522="","",'Time Series Inputs'!B522)</f>
        <v/>
      </c>
      <c r="D522" s="81">
        <f>IF('Time Series Inputs'!C522="","",'Time Series Inputs'!C522)</f>
        <v/>
      </c>
      <c r="E522" s="146">
        <f>IF('Rule Recommendations'!A522="","",'Rule Recommendations'!A522)</f>
        <v/>
      </c>
      <c r="F522" s="146">
        <f>IF($E522="","",IF(ROW($E522)&lt;=FIRST_PERMITTED_TRADE_DATE,0,'Apply Constraints'!$E522))</f>
        <v/>
      </c>
      <c r="G522" s="146">
        <f>IF(F522="","",IF(ABS($F522)&gt;MAXIMUM_PERMITTED_LEVERAGE, MAXIMUM_PERMITTED_LEVERAGE*SIGN($F522),$F522))</f>
        <v/>
      </c>
      <c r="H522" s="146">
        <f>IF(G522="","",MAX($G522,-ABS(MAXIMUM_PERMITTED_SHORT_POSITION)))</f>
        <v/>
      </c>
      <c r="I522" s="86">
        <f>IF(C522="","",IF(I521="Triggered","Triggered",IF((C522-C521)/C521*H521&lt;-TRAILING_STOP_LOSS_MAXIMUM_DAILY_LOSS,"Triggered","Inactive")))</f>
        <v/>
      </c>
      <c r="J522" s="146">
        <f>IF(I522="Triggered", 0, H522)</f>
        <v/>
      </c>
    </row>
    <row customHeight="1" ht="15.75" r="523" s="75">
      <c r="A523" s="82">
        <f>IF(J523="","",J523)</f>
        <v/>
      </c>
      <c r="B523" s="80">
        <f>IF('Time Series Inputs'!A523="","",'Time Series Inputs'!A523)</f>
        <v/>
      </c>
      <c r="C523" s="81">
        <f>IF('Time Series Inputs'!B523="","",'Time Series Inputs'!B523)</f>
        <v/>
      </c>
      <c r="D523" s="81">
        <f>IF('Time Series Inputs'!C523="","",'Time Series Inputs'!C523)</f>
        <v/>
      </c>
      <c r="E523" s="146">
        <f>IF('Rule Recommendations'!A523="","",'Rule Recommendations'!A523)</f>
        <v/>
      </c>
      <c r="F523" s="146">
        <f>IF($E523="","",IF(ROW($E523)&lt;=FIRST_PERMITTED_TRADE_DATE,0,'Apply Constraints'!$E523))</f>
        <v/>
      </c>
      <c r="G523" s="146">
        <f>IF(F523="","",IF(ABS($F523)&gt;MAXIMUM_PERMITTED_LEVERAGE, MAXIMUM_PERMITTED_LEVERAGE*SIGN($F523),$F523))</f>
        <v/>
      </c>
      <c r="H523" s="146">
        <f>IF(G523="","",MAX($G523,-ABS(MAXIMUM_PERMITTED_SHORT_POSITION)))</f>
        <v/>
      </c>
      <c r="I523" s="86">
        <f>IF(C523="","",IF(I522="Triggered","Triggered",IF((C523-C522)/C522*H522&lt;-TRAILING_STOP_LOSS_MAXIMUM_DAILY_LOSS,"Triggered","Inactive")))</f>
        <v/>
      </c>
      <c r="J523" s="146">
        <f>IF(I523="Triggered", 0, H523)</f>
        <v/>
      </c>
    </row>
    <row customHeight="1" ht="15.75" r="524" s="75">
      <c r="A524" s="82">
        <f>IF(J524="","",J524)</f>
        <v/>
      </c>
      <c r="B524" s="80">
        <f>IF('Time Series Inputs'!A524="","",'Time Series Inputs'!A524)</f>
        <v/>
      </c>
      <c r="C524" s="81">
        <f>IF('Time Series Inputs'!B524="","",'Time Series Inputs'!B524)</f>
        <v/>
      </c>
      <c r="D524" s="81">
        <f>IF('Time Series Inputs'!C524="","",'Time Series Inputs'!C524)</f>
        <v/>
      </c>
      <c r="E524" s="146">
        <f>IF('Rule Recommendations'!A524="","",'Rule Recommendations'!A524)</f>
        <v/>
      </c>
      <c r="F524" s="146">
        <f>IF($E524="","",IF(ROW($E524)&lt;=FIRST_PERMITTED_TRADE_DATE,0,'Apply Constraints'!$E524))</f>
        <v/>
      </c>
      <c r="G524" s="146">
        <f>IF(F524="","",IF(ABS($F524)&gt;MAXIMUM_PERMITTED_LEVERAGE, MAXIMUM_PERMITTED_LEVERAGE*SIGN($F524),$F524))</f>
        <v/>
      </c>
      <c r="H524" s="146">
        <f>IF(G524="","",MAX($G524,-ABS(MAXIMUM_PERMITTED_SHORT_POSITION)))</f>
        <v/>
      </c>
      <c r="I524" s="86">
        <f>IF(C524="","",IF(I523="Triggered","Triggered",IF((C524-C523)/C523*H523&lt;-TRAILING_STOP_LOSS_MAXIMUM_DAILY_LOSS,"Triggered","Inactive")))</f>
        <v/>
      </c>
      <c r="J524" s="146">
        <f>IF(I524="Triggered", 0, H524)</f>
        <v/>
      </c>
    </row>
    <row customHeight="1" ht="15.75" r="525" s="75">
      <c r="A525" s="82">
        <f>IF(J525="","",J525)</f>
        <v/>
      </c>
      <c r="B525" s="80">
        <f>IF('Time Series Inputs'!A525="","",'Time Series Inputs'!A525)</f>
        <v/>
      </c>
      <c r="C525" s="81">
        <f>IF('Time Series Inputs'!B525="","",'Time Series Inputs'!B525)</f>
        <v/>
      </c>
      <c r="D525" s="81">
        <f>IF('Time Series Inputs'!C525="","",'Time Series Inputs'!C525)</f>
        <v/>
      </c>
      <c r="E525" s="146">
        <f>IF('Rule Recommendations'!A525="","",'Rule Recommendations'!A525)</f>
        <v/>
      </c>
      <c r="F525" s="146">
        <f>IF($E525="","",IF(ROW($E525)&lt;=FIRST_PERMITTED_TRADE_DATE,0,'Apply Constraints'!$E525))</f>
        <v/>
      </c>
      <c r="G525" s="146">
        <f>IF(F525="","",IF(ABS($F525)&gt;MAXIMUM_PERMITTED_LEVERAGE, MAXIMUM_PERMITTED_LEVERAGE*SIGN($F525),$F525))</f>
        <v/>
      </c>
      <c r="H525" s="146">
        <f>IF(G525="","",MAX($G525,-ABS(MAXIMUM_PERMITTED_SHORT_POSITION)))</f>
        <v/>
      </c>
      <c r="I525" s="86">
        <f>IF(C525="","",IF(I524="Triggered","Triggered",IF((C525-C524)/C524*H524&lt;-TRAILING_STOP_LOSS_MAXIMUM_DAILY_LOSS,"Triggered","Inactive")))</f>
        <v/>
      </c>
      <c r="J525" s="146">
        <f>IF(I525="Triggered", 0, H525)</f>
        <v/>
      </c>
    </row>
    <row customHeight="1" ht="15.75" r="526" s="75">
      <c r="A526" s="82">
        <f>IF(J526="","",J526)</f>
        <v/>
      </c>
      <c r="B526" s="80">
        <f>IF('Time Series Inputs'!A526="","",'Time Series Inputs'!A526)</f>
        <v/>
      </c>
      <c r="C526" s="81">
        <f>IF('Time Series Inputs'!B526="","",'Time Series Inputs'!B526)</f>
        <v/>
      </c>
      <c r="D526" s="81">
        <f>IF('Time Series Inputs'!C526="","",'Time Series Inputs'!C526)</f>
        <v/>
      </c>
      <c r="E526" s="146">
        <f>IF('Rule Recommendations'!A526="","",'Rule Recommendations'!A526)</f>
        <v/>
      </c>
      <c r="F526" s="146">
        <f>IF($E526="","",IF(ROW($E526)&lt;=FIRST_PERMITTED_TRADE_DATE,0,'Apply Constraints'!$E526))</f>
        <v/>
      </c>
      <c r="G526" s="146">
        <f>IF(F526="","",IF(ABS($F526)&gt;MAXIMUM_PERMITTED_LEVERAGE, MAXIMUM_PERMITTED_LEVERAGE*SIGN($F526),$F526))</f>
        <v/>
      </c>
      <c r="H526" s="146">
        <f>IF(G526="","",MAX($G526,-ABS(MAXIMUM_PERMITTED_SHORT_POSITION)))</f>
        <v/>
      </c>
      <c r="I526" s="86">
        <f>IF(C526="","",IF(I525="Triggered","Triggered",IF((C526-C525)/C525*H525&lt;-TRAILING_STOP_LOSS_MAXIMUM_DAILY_LOSS,"Triggered","Inactive")))</f>
        <v/>
      </c>
      <c r="J526" s="146">
        <f>IF(I526="Triggered", 0, H526)</f>
        <v/>
      </c>
    </row>
    <row customHeight="1" ht="15.75" r="527" s="75">
      <c r="A527" s="82">
        <f>IF(J527="","",J527)</f>
        <v/>
      </c>
      <c r="B527" s="80">
        <f>IF('Time Series Inputs'!A527="","",'Time Series Inputs'!A527)</f>
        <v/>
      </c>
      <c r="C527" s="81">
        <f>IF('Time Series Inputs'!B527="","",'Time Series Inputs'!B527)</f>
        <v/>
      </c>
      <c r="D527" s="81">
        <f>IF('Time Series Inputs'!C527="","",'Time Series Inputs'!C527)</f>
        <v/>
      </c>
      <c r="E527" s="146">
        <f>IF('Rule Recommendations'!A527="","",'Rule Recommendations'!A527)</f>
        <v/>
      </c>
      <c r="F527" s="146">
        <f>IF($E527="","",IF(ROW($E527)&lt;=FIRST_PERMITTED_TRADE_DATE,0,'Apply Constraints'!$E527))</f>
        <v/>
      </c>
      <c r="G527" s="146">
        <f>IF(F527="","",IF(ABS($F527)&gt;MAXIMUM_PERMITTED_LEVERAGE, MAXIMUM_PERMITTED_LEVERAGE*SIGN($F527),$F527))</f>
        <v/>
      </c>
      <c r="H527" s="146">
        <f>IF(G527="","",MAX($G527,-ABS(MAXIMUM_PERMITTED_SHORT_POSITION)))</f>
        <v/>
      </c>
      <c r="I527" s="86">
        <f>IF(C527="","",IF(I526="Triggered","Triggered",IF((C527-C526)/C526*H526&lt;-TRAILING_STOP_LOSS_MAXIMUM_DAILY_LOSS,"Triggered","Inactive")))</f>
        <v/>
      </c>
      <c r="J527" s="146">
        <f>IF(I527="Triggered", 0, H527)</f>
        <v/>
      </c>
    </row>
    <row customHeight="1" ht="15.75" r="528" s="75">
      <c r="A528" s="82">
        <f>IF(J528="","",J528)</f>
        <v/>
      </c>
      <c r="B528" s="80">
        <f>IF('Time Series Inputs'!A528="","",'Time Series Inputs'!A528)</f>
        <v/>
      </c>
      <c r="C528" s="81">
        <f>IF('Time Series Inputs'!B528="","",'Time Series Inputs'!B528)</f>
        <v/>
      </c>
      <c r="D528" s="81">
        <f>IF('Time Series Inputs'!C528="","",'Time Series Inputs'!C528)</f>
        <v/>
      </c>
      <c r="E528" s="146">
        <f>IF('Rule Recommendations'!A528="","",'Rule Recommendations'!A528)</f>
        <v/>
      </c>
      <c r="F528" s="146">
        <f>IF($E528="","",IF(ROW($E528)&lt;=FIRST_PERMITTED_TRADE_DATE,0,'Apply Constraints'!$E528))</f>
        <v/>
      </c>
      <c r="G528" s="146">
        <f>IF(F528="","",IF(ABS($F528)&gt;MAXIMUM_PERMITTED_LEVERAGE, MAXIMUM_PERMITTED_LEVERAGE*SIGN($F528),$F528))</f>
        <v/>
      </c>
      <c r="H528" s="146">
        <f>IF(G528="","",MAX($G528,-ABS(MAXIMUM_PERMITTED_SHORT_POSITION)))</f>
        <v/>
      </c>
      <c r="I528" s="86">
        <f>IF(C528="","",IF(I527="Triggered","Triggered",IF((C528-C527)/C527*H527&lt;-TRAILING_STOP_LOSS_MAXIMUM_DAILY_LOSS,"Triggered","Inactive")))</f>
        <v/>
      </c>
      <c r="J528" s="146">
        <f>IF(I528="Triggered", 0, H528)</f>
        <v/>
      </c>
    </row>
    <row customHeight="1" ht="15.75" r="529" s="75">
      <c r="A529" s="82">
        <f>IF(J529="","",J529)</f>
        <v/>
      </c>
      <c r="B529" s="80">
        <f>IF('Time Series Inputs'!A529="","",'Time Series Inputs'!A529)</f>
        <v/>
      </c>
      <c r="C529" s="81">
        <f>IF('Time Series Inputs'!B529="","",'Time Series Inputs'!B529)</f>
        <v/>
      </c>
      <c r="D529" s="81">
        <f>IF('Time Series Inputs'!C529="","",'Time Series Inputs'!C529)</f>
        <v/>
      </c>
      <c r="E529" s="146">
        <f>IF('Rule Recommendations'!A529="","",'Rule Recommendations'!A529)</f>
        <v/>
      </c>
      <c r="F529" s="146">
        <f>IF($E529="","",IF(ROW($E529)&lt;=FIRST_PERMITTED_TRADE_DATE,0,'Apply Constraints'!$E529))</f>
        <v/>
      </c>
      <c r="G529" s="146">
        <f>IF(F529="","",IF(ABS($F529)&gt;MAXIMUM_PERMITTED_LEVERAGE, MAXIMUM_PERMITTED_LEVERAGE*SIGN($F529),$F529))</f>
        <v/>
      </c>
      <c r="H529" s="146">
        <f>IF(G529="","",MAX($G529,-ABS(MAXIMUM_PERMITTED_SHORT_POSITION)))</f>
        <v/>
      </c>
      <c r="I529" s="86">
        <f>IF(C529="","",IF(I528="Triggered","Triggered",IF((C529-C528)/C528*H528&lt;-TRAILING_STOP_LOSS_MAXIMUM_DAILY_LOSS,"Triggered","Inactive")))</f>
        <v/>
      </c>
      <c r="J529" s="146">
        <f>IF(I529="Triggered", 0, H529)</f>
        <v/>
      </c>
    </row>
    <row customHeight="1" ht="15.75" r="530" s="75">
      <c r="A530" s="82">
        <f>IF(J530="","",J530)</f>
        <v/>
      </c>
      <c r="B530" s="80">
        <f>IF('Time Series Inputs'!A530="","",'Time Series Inputs'!A530)</f>
        <v/>
      </c>
      <c r="C530" s="81">
        <f>IF('Time Series Inputs'!B530="","",'Time Series Inputs'!B530)</f>
        <v/>
      </c>
      <c r="D530" s="81">
        <f>IF('Time Series Inputs'!C530="","",'Time Series Inputs'!C530)</f>
        <v/>
      </c>
      <c r="E530" s="146">
        <f>IF('Rule Recommendations'!A530="","",'Rule Recommendations'!A530)</f>
        <v/>
      </c>
      <c r="F530" s="146">
        <f>IF($E530="","",IF(ROW($E530)&lt;=FIRST_PERMITTED_TRADE_DATE,0,'Apply Constraints'!$E530))</f>
        <v/>
      </c>
      <c r="G530" s="146">
        <f>IF(F530="","",IF(ABS($F530)&gt;MAXIMUM_PERMITTED_LEVERAGE, MAXIMUM_PERMITTED_LEVERAGE*SIGN($F530),$F530))</f>
        <v/>
      </c>
      <c r="H530" s="146">
        <f>IF(G530="","",MAX($G530,-ABS(MAXIMUM_PERMITTED_SHORT_POSITION)))</f>
        <v/>
      </c>
      <c r="I530" s="86">
        <f>IF(C530="","",IF(I529="Triggered","Triggered",IF((C530-C529)/C529*H529&lt;-TRAILING_STOP_LOSS_MAXIMUM_DAILY_LOSS,"Triggered","Inactive")))</f>
        <v/>
      </c>
      <c r="J530" s="146">
        <f>IF(I530="Triggered", 0, H530)</f>
        <v/>
      </c>
    </row>
    <row customHeight="1" ht="15.75" r="531" s="75">
      <c r="A531" s="82">
        <f>IF(J531="","",J531)</f>
        <v/>
      </c>
      <c r="B531" s="80">
        <f>IF('Time Series Inputs'!A531="","",'Time Series Inputs'!A531)</f>
        <v/>
      </c>
      <c r="C531" s="81">
        <f>IF('Time Series Inputs'!B531="","",'Time Series Inputs'!B531)</f>
        <v/>
      </c>
      <c r="D531" s="81">
        <f>IF('Time Series Inputs'!C531="","",'Time Series Inputs'!C531)</f>
        <v/>
      </c>
      <c r="E531" s="146">
        <f>IF('Rule Recommendations'!A531="","",'Rule Recommendations'!A531)</f>
        <v/>
      </c>
      <c r="F531" s="146">
        <f>IF($E531="","",IF(ROW($E531)&lt;=FIRST_PERMITTED_TRADE_DATE,0,'Apply Constraints'!$E531))</f>
        <v/>
      </c>
      <c r="G531" s="146">
        <f>IF(F531="","",IF(ABS($F531)&gt;MAXIMUM_PERMITTED_LEVERAGE, MAXIMUM_PERMITTED_LEVERAGE*SIGN($F531),$F531))</f>
        <v/>
      </c>
      <c r="H531" s="146">
        <f>IF(G531="","",MAX($G531,-ABS(MAXIMUM_PERMITTED_SHORT_POSITION)))</f>
        <v/>
      </c>
      <c r="I531" s="86">
        <f>IF(C531="","",IF(I530="Triggered","Triggered",IF((C531-C530)/C530*H530&lt;-TRAILING_STOP_LOSS_MAXIMUM_DAILY_LOSS,"Triggered","Inactive")))</f>
        <v/>
      </c>
      <c r="J531" s="146">
        <f>IF(I531="Triggered", 0, H531)</f>
        <v/>
      </c>
    </row>
    <row customHeight="1" ht="15.75" r="532" s="75">
      <c r="A532" s="82">
        <f>IF(J532="","",J532)</f>
        <v/>
      </c>
      <c r="B532" s="80">
        <f>IF('Time Series Inputs'!A532="","",'Time Series Inputs'!A532)</f>
        <v/>
      </c>
      <c r="C532" s="81">
        <f>IF('Time Series Inputs'!B532="","",'Time Series Inputs'!B532)</f>
        <v/>
      </c>
      <c r="D532" s="81">
        <f>IF('Time Series Inputs'!C532="","",'Time Series Inputs'!C532)</f>
        <v/>
      </c>
      <c r="E532" s="146">
        <f>IF('Rule Recommendations'!A532="","",'Rule Recommendations'!A532)</f>
        <v/>
      </c>
      <c r="F532" s="146">
        <f>IF($E532="","",IF(ROW($E532)&lt;=FIRST_PERMITTED_TRADE_DATE,0,'Apply Constraints'!$E532))</f>
        <v/>
      </c>
      <c r="G532" s="146">
        <f>IF(F532="","",IF(ABS($F532)&gt;MAXIMUM_PERMITTED_LEVERAGE, MAXIMUM_PERMITTED_LEVERAGE*SIGN($F532),$F532))</f>
        <v/>
      </c>
      <c r="H532" s="146">
        <f>IF(G532="","",MAX($G532,-ABS(MAXIMUM_PERMITTED_SHORT_POSITION)))</f>
        <v/>
      </c>
      <c r="I532" s="86">
        <f>IF(C532="","",IF(I531="Triggered","Triggered",IF((C532-C531)/C531*H531&lt;-TRAILING_STOP_LOSS_MAXIMUM_DAILY_LOSS,"Triggered","Inactive")))</f>
        <v/>
      </c>
      <c r="J532" s="146">
        <f>IF(I532="Triggered", 0, H532)</f>
        <v/>
      </c>
    </row>
    <row customHeight="1" ht="15.75" r="533" s="75">
      <c r="A533" s="82">
        <f>IF(J533="","",J533)</f>
        <v/>
      </c>
      <c r="B533" s="80">
        <f>IF('Time Series Inputs'!A533="","",'Time Series Inputs'!A533)</f>
        <v/>
      </c>
      <c r="C533" s="81">
        <f>IF('Time Series Inputs'!B533="","",'Time Series Inputs'!B533)</f>
        <v/>
      </c>
      <c r="D533" s="81">
        <f>IF('Time Series Inputs'!C533="","",'Time Series Inputs'!C533)</f>
        <v/>
      </c>
      <c r="E533" s="146">
        <f>IF('Rule Recommendations'!A533="","",'Rule Recommendations'!A533)</f>
        <v/>
      </c>
      <c r="F533" s="146">
        <f>IF($E533="","",IF(ROW($E533)&lt;=FIRST_PERMITTED_TRADE_DATE,0,'Apply Constraints'!$E533))</f>
        <v/>
      </c>
      <c r="G533" s="146">
        <f>IF(F533="","",IF(ABS($F533)&gt;MAXIMUM_PERMITTED_LEVERAGE, MAXIMUM_PERMITTED_LEVERAGE*SIGN($F533),$F533))</f>
        <v/>
      </c>
      <c r="H533" s="146">
        <f>IF(G533="","",MAX($G533,-ABS(MAXIMUM_PERMITTED_SHORT_POSITION)))</f>
        <v/>
      </c>
      <c r="I533" s="86">
        <f>IF(C533="","",IF(I532="Triggered","Triggered",IF((C533-C532)/C532*H532&lt;-TRAILING_STOP_LOSS_MAXIMUM_DAILY_LOSS,"Triggered","Inactive")))</f>
        <v/>
      </c>
      <c r="J533" s="146">
        <f>IF(I533="Triggered", 0, H533)</f>
        <v/>
      </c>
    </row>
    <row customHeight="1" ht="15.75" r="534" s="75">
      <c r="A534" s="82">
        <f>IF(J534="","",J534)</f>
        <v/>
      </c>
      <c r="B534" s="80">
        <f>IF('Time Series Inputs'!A534="","",'Time Series Inputs'!A534)</f>
        <v/>
      </c>
      <c r="C534" s="81">
        <f>IF('Time Series Inputs'!B534="","",'Time Series Inputs'!B534)</f>
        <v/>
      </c>
      <c r="D534" s="81">
        <f>IF('Time Series Inputs'!C534="","",'Time Series Inputs'!C534)</f>
        <v/>
      </c>
      <c r="E534" s="146">
        <f>IF('Rule Recommendations'!A534="","",'Rule Recommendations'!A534)</f>
        <v/>
      </c>
      <c r="F534" s="146">
        <f>IF($E534="","",IF(ROW($E534)&lt;=FIRST_PERMITTED_TRADE_DATE,0,'Apply Constraints'!$E534))</f>
        <v/>
      </c>
      <c r="G534" s="146">
        <f>IF(F534="","",IF(ABS($F534)&gt;MAXIMUM_PERMITTED_LEVERAGE, MAXIMUM_PERMITTED_LEVERAGE*SIGN($F534),$F534))</f>
        <v/>
      </c>
      <c r="H534" s="146">
        <f>IF(G534="","",MAX($G534,-ABS(MAXIMUM_PERMITTED_SHORT_POSITION)))</f>
        <v/>
      </c>
      <c r="I534" s="86">
        <f>IF(C534="","",IF(I533="Triggered","Triggered",IF((C534-C533)/C533*H533&lt;-TRAILING_STOP_LOSS_MAXIMUM_DAILY_LOSS,"Triggered","Inactive")))</f>
        <v/>
      </c>
      <c r="J534" s="146">
        <f>IF(I534="Triggered", 0, H534)</f>
        <v/>
      </c>
    </row>
    <row customHeight="1" ht="15.75" r="535" s="75">
      <c r="A535" s="82">
        <f>IF(J535="","",J535)</f>
        <v/>
      </c>
      <c r="B535" s="80">
        <f>IF('Time Series Inputs'!A535="","",'Time Series Inputs'!A535)</f>
        <v/>
      </c>
      <c r="C535" s="81">
        <f>IF('Time Series Inputs'!B535="","",'Time Series Inputs'!B535)</f>
        <v/>
      </c>
      <c r="D535" s="81">
        <f>IF('Time Series Inputs'!C535="","",'Time Series Inputs'!C535)</f>
        <v/>
      </c>
      <c r="E535" s="146">
        <f>IF('Rule Recommendations'!A535="","",'Rule Recommendations'!A535)</f>
        <v/>
      </c>
      <c r="F535" s="146">
        <f>IF($E535="","",IF(ROW($E535)&lt;=FIRST_PERMITTED_TRADE_DATE,0,'Apply Constraints'!$E535))</f>
        <v/>
      </c>
      <c r="G535" s="146">
        <f>IF(F535="","",IF(ABS($F535)&gt;MAXIMUM_PERMITTED_LEVERAGE, MAXIMUM_PERMITTED_LEVERAGE*SIGN($F535),$F535))</f>
        <v/>
      </c>
      <c r="H535" s="146">
        <f>IF(G535="","",MAX($G535,-ABS(MAXIMUM_PERMITTED_SHORT_POSITION)))</f>
        <v/>
      </c>
      <c r="I535" s="86">
        <f>IF(C535="","",IF(I534="Triggered","Triggered",IF((C535-C534)/C534*H534&lt;-TRAILING_STOP_LOSS_MAXIMUM_DAILY_LOSS,"Triggered","Inactive")))</f>
        <v/>
      </c>
      <c r="J535" s="146">
        <f>IF(I535="Triggered", 0, H535)</f>
        <v/>
      </c>
    </row>
    <row customHeight="1" ht="15.75" r="536" s="75">
      <c r="A536" s="82">
        <f>IF(J536="","",J536)</f>
        <v/>
      </c>
      <c r="B536" s="80">
        <f>IF('Time Series Inputs'!A536="","",'Time Series Inputs'!A536)</f>
        <v/>
      </c>
      <c r="C536" s="81">
        <f>IF('Time Series Inputs'!B536="","",'Time Series Inputs'!B536)</f>
        <v/>
      </c>
      <c r="D536" s="81">
        <f>IF('Time Series Inputs'!C536="","",'Time Series Inputs'!C536)</f>
        <v/>
      </c>
      <c r="E536" s="146">
        <f>IF('Rule Recommendations'!A536="","",'Rule Recommendations'!A536)</f>
        <v/>
      </c>
      <c r="F536" s="146">
        <f>IF($E536="","",IF(ROW($E536)&lt;=FIRST_PERMITTED_TRADE_DATE,0,'Apply Constraints'!$E536))</f>
        <v/>
      </c>
      <c r="G536" s="146">
        <f>IF(F536="","",IF(ABS($F536)&gt;MAXIMUM_PERMITTED_LEVERAGE, MAXIMUM_PERMITTED_LEVERAGE*SIGN($F536),$F536))</f>
        <v/>
      </c>
      <c r="H536" s="146">
        <f>IF(G536="","",MAX($G536,-ABS(MAXIMUM_PERMITTED_SHORT_POSITION)))</f>
        <v/>
      </c>
      <c r="I536" s="86">
        <f>IF(C536="","",IF(I535="Triggered","Triggered",IF((C536-C535)/C535*H535&lt;-TRAILING_STOP_LOSS_MAXIMUM_DAILY_LOSS,"Triggered","Inactive")))</f>
        <v/>
      </c>
      <c r="J536" s="146">
        <f>IF(I536="Triggered", 0, H536)</f>
        <v/>
      </c>
    </row>
    <row customHeight="1" ht="15.75" r="537" s="75">
      <c r="A537" s="82">
        <f>IF(J537="","",J537)</f>
        <v/>
      </c>
      <c r="B537" s="80">
        <f>IF('Time Series Inputs'!A537="","",'Time Series Inputs'!A537)</f>
        <v/>
      </c>
      <c r="C537" s="81">
        <f>IF('Time Series Inputs'!B537="","",'Time Series Inputs'!B537)</f>
        <v/>
      </c>
      <c r="D537" s="81">
        <f>IF('Time Series Inputs'!C537="","",'Time Series Inputs'!C537)</f>
        <v/>
      </c>
      <c r="E537" s="146">
        <f>IF('Rule Recommendations'!A537="","",'Rule Recommendations'!A537)</f>
        <v/>
      </c>
      <c r="F537" s="146">
        <f>IF($E537="","",IF(ROW($E537)&lt;=FIRST_PERMITTED_TRADE_DATE,0,'Apply Constraints'!$E537))</f>
        <v/>
      </c>
      <c r="G537" s="146">
        <f>IF(F537="","",IF(ABS($F537)&gt;MAXIMUM_PERMITTED_LEVERAGE, MAXIMUM_PERMITTED_LEVERAGE*SIGN($F537),$F537))</f>
        <v/>
      </c>
      <c r="H537" s="146">
        <f>IF(G537="","",MAX($G537,-ABS(MAXIMUM_PERMITTED_SHORT_POSITION)))</f>
        <v/>
      </c>
      <c r="I537" s="86">
        <f>IF(C537="","",IF(I536="Triggered","Triggered",IF((C537-C536)/C536*H536&lt;-TRAILING_STOP_LOSS_MAXIMUM_DAILY_LOSS,"Triggered","Inactive")))</f>
        <v/>
      </c>
      <c r="J537" s="146">
        <f>IF(I537="Triggered", 0, H537)</f>
        <v/>
      </c>
    </row>
    <row customHeight="1" ht="15.75" r="538" s="75">
      <c r="A538" s="82">
        <f>IF(J538="","",J538)</f>
        <v/>
      </c>
      <c r="B538" s="80">
        <f>IF('Time Series Inputs'!A538="","",'Time Series Inputs'!A538)</f>
        <v/>
      </c>
      <c r="C538" s="81">
        <f>IF('Time Series Inputs'!B538="","",'Time Series Inputs'!B538)</f>
        <v/>
      </c>
      <c r="D538" s="81">
        <f>IF('Time Series Inputs'!C538="","",'Time Series Inputs'!C538)</f>
        <v/>
      </c>
      <c r="E538" s="146">
        <f>IF('Rule Recommendations'!A538="","",'Rule Recommendations'!A538)</f>
        <v/>
      </c>
      <c r="F538" s="146">
        <f>IF($E538="","",IF(ROW($E538)&lt;=FIRST_PERMITTED_TRADE_DATE,0,'Apply Constraints'!$E538))</f>
        <v/>
      </c>
      <c r="G538" s="146">
        <f>IF(F538="","",IF(ABS($F538)&gt;MAXIMUM_PERMITTED_LEVERAGE, MAXIMUM_PERMITTED_LEVERAGE*SIGN($F538),$F538))</f>
        <v/>
      </c>
      <c r="H538" s="146">
        <f>IF(G538="","",MAX($G538,-ABS(MAXIMUM_PERMITTED_SHORT_POSITION)))</f>
        <v/>
      </c>
      <c r="I538" s="86">
        <f>IF(C538="","",IF(I537="Triggered","Triggered",IF((C538-C537)/C537*H537&lt;-TRAILING_STOP_LOSS_MAXIMUM_DAILY_LOSS,"Triggered","Inactive")))</f>
        <v/>
      </c>
      <c r="J538" s="146">
        <f>IF(I538="Triggered", 0, H538)</f>
        <v/>
      </c>
    </row>
    <row customHeight="1" ht="15.75" r="539" s="75">
      <c r="A539" s="82">
        <f>IF(J539="","",J539)</f>
        <v/>
      </c>
      <c r="B539" s="80">
        <f>IF('Time Series Inputs'!A539="","",'Time Series Inputs'!A539)</f>
        <v/>
      </c>
      <c r="C539" s="81">
        <f>IF('Time Series Inputs'!B539="","",'Time Series Inputs'!B539)</f>
        <v/>
      </c>
      <c r="D539" s="81">
        <f>IF('Time Series Inputs'!C539="","",'Time Series Inputs'!C539)</f>
        <v/>
      </c>
      <c r="E539" s="146">
        <f>IF('Rule Recommendations'!A539="","",'Rule Recommendations'!A539)</f>
        <v/>
      </c>
      <c r="F539" s="146">
        <f>IF($E539="","",IF(ROW($E539)&lt;=FIRST_PERMITTED_TRADE_DATE,0,'Apply Constraints'!$E539))</f>
        <v/>
      </c>
      <c r="G539" s="146">
        <f>IF(F539="","",IF(ABS($F539)&gt;MAXIMUM_PERMITTED_LEVERAGE, MAXIMUM_PERMITTED_LEVERAGE*SIGN($F539),$F539))</f>
        <v/>
      </c>
      <c r="H539" s="146">
        <f>IF(G539="","",MAX($G539,-ABS(MAXIMUM_PERMITTED_SHORT_POSITION)))</f>
        <v/>
      </c>
      <c r="I539" s="86">
        <f>IF(C539="","",IF(I538="Triggered","Triggered",IF((C539-C538)/C538*H538&lt;-TRAILING_STOP_LOSS_MAXIMUM_DAILY_LOSS,"Triggered","Inactive")))</f>
        <v/>
      </c>
      <c r="J539" s="146">
        <f>IF(I539="Triggered", 0, H539)</f>
        <v/>
      </c>
    </row>
    <row customHeight="1" ht="15.75" r="540" s="75">
      <c r="A540" s="82">
        <f>IF(J540="","",J540)</f>
        <v/>
      </c>
      <c r="B540" s="80">
        <f>IF('Time Series Inputs'!A540="","",'Time Series Inputs'!A540)</f>
        <v/>
      </c>
      <c r="C540" s="81">
        <f>IF('Time Series Inputs'!B540="","",'Time Series Inputs'!B540)</f>
        <v/>
      </c>
      <c r="D540" s="81">
        <f>IF('Time Series Inputs'!C540="","",'Time Series Inputs'!C540)</f>
        <v/>
      </c>
      <c r="E540" s="146">
        <f>IF('Rule Recommendations'!A540="","",'Rule Recommendations'!A540)</f>
        <v/>
      </c>
      <c r="F540" s="146">
        <f>IF($E540="","",IF(ROW($E540)&lt;=FIRST_PERMITTED_TRADE_DATE,0,'Apply Constraints'!$E540))</f>
        <v/>
      </c>
      <c r="G540" s="146">
        <f>IF(F540="","",IF(ABS($F540)&gt;MAXIMUM_PERMITTED_LEVERAGE, MAXIMUM_PERMITTED_LEVERAGE*SIGN($F540),$F540))</f>
        <v/>
      </c>
      <c r="H540" s="146">
        <f>IF(G540="","",MAX($G540,-ABS(MAXIMUM_PERMITTED_SHORT_POSITION)))</f>
        <v/>
      </c>
      <c r="I540" s="86">
        <f>IF(C540="","",IF(I539="Triggered","Triggered",IF((C540-C539)/C539*H539&lt;-TRAILING_STOP_LOSS_MAXIMUM_DAILY_LOSS,"Triggered","Inactive")))</f>
        <v/>
      </c>
      <c r="J540" s="146">
        <f>IF(I540="Triggered", 0, H540)</f>
        <v/>
      </c>
    </row>
    <row customHeight="1" ht="15.75" r="541" s="75">
      <c r="A541" s="82">
        <f>IF(J541="","",J541)</f>
        <v/>
      </c>
      <c r="B541" s="80">
        <f>IF('Time Series Inputs'!A541="","",'Time Series Inputs'!A541)</f>
        <v/>
      </c>
      <c r="C541" s="81">
        <f>IF('Time Series Inputs'!B541="","",'Time Series Inputs'!B541)</f>
        <v/>
      </c>
      <c r="D541" s="81">
        <f>IF('Time Series Inputs'!C541="","",'Time Series Inputs'!C541)</f>
        <v/>
      </c>
      <c r="E541" s="146">
        <f>IF('Rule Recommendations'!A541="","",'Rule Recommendations'!A541)</f>
        <v/>
      </c>
      <c r="F541" s="146">
        <f>IF($E541="","",IF(ROW($E541)&lt;=FIRST_PERMITTED_TRADE_DATE,0,'Apply Constraints'!$E541))</f>
        <v/>
      </c>
      <c r="G541" s="146">
        <f>IF(F541="","",IF(ABS($F541)&gt;MAXIMUM_PERMITTED_LEVERAGE, MAXIMUM_PERMITTED_LEVERAGE*SIGN($F541),$F541))</f>
        <v/>
      </c>
      <c r="H541" s="146">
        <f>IF(G541="","",MAX($G541,-ABS(MAXIMUM_PERMITTED_SHORT_POSITION)))</f>
        <v/>
      </c>
      <c r="I541" s="86">
        <f>IF(C541="","",IF(I540="Triggered","Triggered",IF((C541-C540)/C540*H540&lt;-TRAILING_STOP_LOSS_MAXIMUM_DAILY_LOSS,"Triggered","Inactive")))</f>
        <v/>
      </c>
      <c r="J541" s="146">
        <f>IF(I541="Triggered", 0, H541)</f>
        <v/>
      </c>
    </row>
    <row customHeight="1" ht="15.75" r="542" s="75">
      <c r="A542" s="82">
        <f>IF(J542="","",J542)</f>
        <v/>
      </c>
      <c r="B542" s="80">
        <f>IF('Time Series Inputs'!A542="","",'Time Series Inputs'!A542)</f>
        <v/>
      </c>
      <c r="C542" s="81">
        <f>IF('Time Series Inputs'!B542="","",'Time Series Inputs'!B542)</f>
        <v/>
      </c>
      <c r="D542" s="81">
        <f>IF('Time Series Inputs'!C542="","",'Time Series Inputs'!C542)</f>
        <v/>
      </c>
      <c r="E542" s="146">
        <f>IF('Rule Recommendations'!A542="","",'Rule Recommendations'!A542)</f>
        <v/>
      </c>
      <c r="F542" s="146">
        <f>IF($E542="","",IF(ROW($E542)&lt;=FIRST_PERMITTED_TRADE_DATE,0,'Apply Constraints'!$E542))</f>
        <v/>
      </c>
      <c r="G542" s="146">
        <f>IF(F542="","",IF(ABS($F542)&gt;MAXIMUM_PERMITTED_LEVERAGE, MAXIMUM_PERMITTED_LEVERAGE*SIGN($F542),$F542))</f>
        <v/>
      </c>
      <c r="H542" s="146">
        <f>IF(G542="","",MAX($G542,-ABS(MAXIMUM_PERMITTED_SHORT_POSITION)))</f>
        <v/>
      </c>
      <c r="I542" s="86">
        <f>IF(C542="","",IF(I541="Triggered","Triggered",IF((C542-C541)/C541*H541&lt;-TRAILING_STOP_LOSS_MAXIMUM_DAILY_LOSS,"Triggered","Inactive")))</f>
        <v/>
      </c>
      <c r="J542" s="146">
        <f>IF(I542="Triggered", 0, H542)</f>
        <v/>
      </c>
    </row>
    <row customHeight="1" ht="15.75" r="543" s="75">
      <c r="A543" s="82">
        <f>IF(J543="","",J543)</f>
        <v/>
      </c>
      <c r="B543" s="80">
        <f>IF('Time Series Inputs'!A543="","",'Time Series Inputs'!A543)</f>
        <v/>
      </c>
      <c r="C543" s="81">
        <f>IF('Time Series Inputs'!B543="","",'Time Series Inputs'!B543)</f>
        <v/>
      </c>
      <c r="D543" s="81">
        <f>IF('Time Series Inputs'!C543="","",'Time Series Inputs'!C543)</f>
        <v/>
      </c>
      <c r="E543" s="146">
        <f>IF('Rule Recommendations'!A543="","",'Rule Recommendations'!A543)</f>
        <v/>
      </c>
      <c r="F543" s="146">
        <f>IF($E543="","",IF(ROW($E543)&lt;=FIRST_PERMITTED_TRADE_DATE,0,'Apply Constraints'!$E543))</f>
        <v/>
      </c>
      <c r="G543" s="146">
        <f>IF(F543="","",IF(ABS($F543)&gt;MAXIMUM_PERMITTED_LEVERAGE, MAXIMUM_PERMITTED_LEVERAGE*SIGN($F543),$F543))</f>
        <v/>
      </c>
      <c r="H543" s="146">
        <f>IF(G543="","",MAX($G543,-ABS(MAXIMUM_PERMITTED_SHORT_POSITION)))</f>
        <v/>
      </c>
      <c r="I543" s="86">
        <f>IF(C543="","",IF(I542="Triggered","Triggered",IF((C543-C542)/C542*H542&lt;-TRAILING_STOP_LOSS_MAXIMUM_DAILY_LOSS,"Triggered","Inactive")))</f>
        <v/>
      </c>
      <c r="J543" s="146">
        <f>IF(I543="Triggered", 0, H543)</f>
        <v/>
      </c>
    </row>
    <row customHeight="1" ht="15.75" r="544" s="75">
      <c r="A544" s="82">
        <f>IF(J544="","",J544)</f>
        <v/>
      </c>
      <c r="B544" s="80">
        <f>IF('Time Series Inputs'!A544="","",'Time Series Inputs'!A544)</f>
        <v/>
      </c>
      <c r="C544" s="81">
        <f>IF('Time Series Inputs'!B544="","",'Time Series Inputs'!B544)</f>
        <v/>
      </c>
      <c r="D544" s="81">
        <f>IF('Time Series Inputs'!C544="","",'Time Series Inputs'!C544)</f>
        <v/>
      </c>
      <c r="E544" s="146">
        <f>IF('Rule Recommendations'!A544="","",'Rule Recommendations'!A544)</f>
        <v/>
      </c>
      <c r="F544" s="146">
        <f>IF($E544="","",IF(ROW($E544)&lt;=FIRST_PERMITTED_TRADE_DATE,0,'Apply Constraints'!$E544))</f>
        <v/>
      </c>
      <c r="G544" s="146">
        <f>IF(F544="","",IF(ABS($F544)&gt;MAXIMUM_PERMITTED_LEVERAGE, MAXIMUM_PERMITTED_LEVERAGE*SIGN($F544),$F544))</f>
        <v/>
      </c>
      <c r="H544" s="146">
        <f>IF(G544="","",MAX($G544,-ABS(MAXIMUM_PERMITTED_SHORT_POSITION)))</f>
        <v/>
      </c>
      <c r="I544" s="86">
        <f>IF(C544="","",IF(I543="Triggered","Triggered",IF((C544-C543)/C543*H543&lt;-TRAILING_STOP_LOSS_MAXIMUM_DAILY_LOSS,"Triggered","Inactive")))</f>
        <v/>
      </c>
      <c r="J544" s="146">
        <f>IF(I544="Triggered", 0, H544)</f>
        <v/>
      </c>
    </row>
    <row customHeight="1" ht="15.75" r="545" s="75">
      <c r="A545" s="82">
        <f>IF(J545="","",J545)</f>
        <v/>
      </c>
      <c r="B545" s="80">
        <f>IF('Time Series Inputs'!A545="","",'Time Series Inputs'!A545)</f>
        <v/>
      </c>
      <c r="C545" s="81">
        <f>IF('Time Series Inputs'!B545="","",'Time Series Inputs'!B545)</f>
        <v/>
      </c>
      <c r="D545" s="81">
        <f>IF('Time Series Inputs'!C545="","",'Time Series Inputs'!C545)</f>
        <v/>
      </c>
      <c r="E545" s="146">
        <f>IF('Rule Recommendations'!A545="","",'Rule Recommendations'!A545)</f>
        <v/>
      </c>
      <c r="F545" s="146">
        <f>IF($E545="","",IF(ROW($E545)&lt;=FIRST_PERMITTED_TRADE_DATE,0,'Apply Constraints'!$E545))</f>
        <v/>
      </c>
      <c r="G545" s="146">
        <f>IF(F545="","",IF(ABS($F545)&gt;MAXIMUM_PERMITTED_LEVERAGE, MAXIMUM_PERMITTED_LEVERAGE*SIGN($F545),$F545))</f>
        <v/>
      </c>
      <c r="H545" s="146">
        <f>IF(G545="","",MAX($G545,-ABS(MAXIMUM_PERMITTED_SHORT_POSITION)))</f>
        <v/>
      </c>
      <c r="I545" s="86">
        <f>IF(C545="","",IF(I544="Triggered","Triggered",IF((C545-C544)/C544*H544&lt;-TRAILING_STOP_LOSS_MAXIMUM_DAILY_LOSS,"Triggered","Inactive")))</f>
        <v/>
      </c>
      <c r="J545" s="146">
        <f>IF(I545="Triggered", 0, H545)</f>
        <v/>
      </c>
    </row>
    <row customHeight="1" ht="15.75" r="546" s="75">
      <c r="A546" s="82">
        <f>IF(J546="","",J546)</f>
        <v/>
      </c>
      <c r="B546" s="80">
        <f>IF('Time Series Inputs'!A546="","",'Time Series Inputs'!A546)</f>
        <v/>
      </c>
      <c r="C546" s="81">
        <f>IF('Time Series Inputs'!B546="","",'Time Series Inputs'!B546)</f>
        <v/>
      </c>
      <c r="D546" s="81">
        <f>IF('Time Series Inputs'!C546="","",'Time Series Inputs'!C546)</f>
        <v/>
      </c>
      <c r="E546" s="146">
        <f>IF('Rule Recommendations'!A546="","",'Rule Recommendations'!A546)</f>
        <v/>
      </c>
      <c r="F546" s="146">
        <f>IF($E546="","",IF(ROW($E546)&lt;=FIRST_PERMITTED_TRADE_DATE,0,'Apply Constraints'!$E546))</f>
        <v/>
      </c>
      <c r="G546" s="146">
        <f>IF(F546="","",IF(ABS($F546)&gt;MAXIMUM_PERMITTED_LEVERAGE, MAXIMUM_PERMITTED_LEVERAGE*SIGN($F546),$F546))</f>
        <v/>
      </c>
      <c r="H546" s="146">
        <f>IF(G546="","",MAX($G546,-ABS(MAXIMUM_PERMITTED_SHORT_POSITION)))</f>
        <v/>
      </c>
      <c r="I546" s="86">
        <f>IF(C546="","",IF(I545="Triggered","Triggered",IF((C546-C545)/C545*H545&lt;-TRAILING_STOP_LOSS_MAXIMUM_DAILY_LOSS,"Triggered","Inactive")))</f>
        <v/>
      </c>
      <c r="J546" s="146">
        <f>IF(I546="Triggered", 0, H546)</f>
        <v/>
      </c>
    </row>
    <row customHeight="1" ht="15.75" r="547" s="75">
      <c r="A547" s="82">
        <f>IF(J547="","",J547)</f>
        <v/>
      </c>
      <c r="B547" s="80">
        <f>IF('Time Series Inputs'!A547="","",'Time Series Inputs'!A547)</f>
        <v/>
      </c>
      <c r="C547" s="81">
        <f>IF('Time Series Inputs'!B547="","",'Time Series Inputs'!B547)</f>
        <v/>
      </c>
      <c r="D547" s="81">
        <f>IF('Time Series Inputs'!C547="","",'Time Series Inputs'!C547)</f>
        <v/>
      </c>
      <c r="E547" s="146">
        <f>IF('Rule Recommendations'!A547="","",'Rule Recommendations'!A547)</f>
        <v/>
      </c>
      <c r="F547" s="146">
        <f>IF($E547="","",IF(ROW($E547)&lt;=FIRST_PERMITTED_TRADE_DATE,0,'Apply Constraints'!$E547))</f>
        <v/>
      </c>
      <c r="G547" s="146">
        <f>IF(F547="","",IF(ABS($F547)&gt;MAXIMUM_PERMITTED_LEVERAGE, MAXIMUM_PERMITTED_LEVERAGE*SIGN($F547),$F547))</f>
        <v/>
      </c>
      <c r="H547" s="146">
        <f>IF(G547="","",MAX($G547,-ABS(MAXIMUM_PERMITTED_SHORT_POSITION)))</f>
        <v/>
      </c>
      <c r="I547" s="86">
        <f>IF(C547="","",IF(I546="Triggered","Triggered",IF((C547-C546)/C546*H546&lt;-TRAILING_STOP_LOSS_MAXIMUM_DAILY_LOSS,"Triggered","Inactive")))</f>
        <v/>
      </c>
      <c r="J547" s="146">
        <f>IF(I547="Triggered", 0, H547)</f>
        <v/>
      </c>
    </row>
    <row customHeight="1" ht="15.75" r="548" s="75">
      <c r="A548" s="82">
        <f>IF(J548="","",J548)</f>
        <v/>
      </c>
      <c r="B548" s="80">
        <f>IF('Time Series Inputs'!A548="","",'Time Series Inputs'!A548)</f>
        <v/>
      </c>
      <c r="C548" s="81">
        <f>IF('Time Series Inputs'!B548="","",'Time Series Inputs'!B548)</f>
        <v/>
      </c>
      <c r="D548" s="81">
        <f>IF('Time Series Inputs'!C548="","",'Time Series Inputs'!C548)</f>
        <v/>
      </c>
      <c r="E548" s="146">
        <f>IF('Rule Recommendations'!A548="","",'Rule Recommendations'!A548)</f>
        <v/>
      </c>
      <c r="F548" s="146">
        <f>IF($E548="","",IF(ROW($E548)&lt;=FIRST_PERMITTED_TRADE_DATE,0,'Apply Constraints'!$E548))</f>
        <v/>
      </c>
      <c r="G548" s="146">
        <f>IF(F548="","",IF(ABS($F548)&gt;MAXIMUM_PERMITTED_LEVERAGE, MAXIMUM_PERMITTED_LEVERAGE*SIGN($F548),$F548))</f>
        <v/>
      </c>
      <c r="H548" s="146">
        <f>IF(G548="","",MAX($G548,-ABS(MAXIMUM_PERMITTED_SHORT_POSITION)))</f>
        <v/>
      </c>
      <c r="I548" s="86">
        <f>IF(C548="","",IF(I547="Triggered","Triggered",IF((C548-C547)/C547*H547&lt;-TRAILING_STOP_LOSS_MAXIMUM_DAILY_LOSS,"Triggered","Inactive")))</f>
        <v/>
      </c>
      <c r="J548" s="146">
        <f>IF(I548="Triggered", 0, H548)</f>
        <v/>
      </c>
    </row>
    <row customHeight="1" ht="15.75" r="549" s="75">
      <c r="A549" s="82">
        <f>IF(J549="","",J549)</f>
        <v/>
      </c>
      <c r="B549" s="80">
        <f>IF('Time Series Inputs'!A549="","",'Time Series Inputs'!A549)</f>
        <v/>
      </c>
      <c r="C549" s="81">
        <f>IF('Time Series Inputs'!B549="","",'Time Series Inputs'!B549)</f>
        <v/>
      </c>
      <c r="D549" s="81">
        <f>IF('Time Series Inputs'!C549="","",'Time Series Inputs'!C549)</f>
        <v/>
      </c>
      <c r="E549" s="146">
        <f>IF('Rule Recommendations'!A549="","",'Rule Recommendations'!A549)</f>
        <v/>
      </c>
      <c r="F549" s="146">
        <f>IF($E549="","",IF(ROW($E549)&lt;=FIRST_PERMITTED_TRADE_DATE,0,'Apply Constraints'!$E549))</f>
        <v/>
      </c>
      <c r="G549" s="146">
        <f>IF(F549="","",IF(ABS($F549)&gt;MAXIMUM_PERMITTED_LEVERAGE, MAXIMUM_PERMITTED_LEVERAGE*SIGN($F549),$F549))</f>
        <v/>
      </c>
      <c r="H549" s="146">
        <f>IF(G549="","",MAX($G549,-ABS(MAXIMUM_PERMITTED_SHORT_POSITION)))</f>
        <v/>
      </c>
      <c r="I549" s="86">
        <f>IF(C549="","",IF(I548="Triggered","Triggered",IF((C549-C548)/C548*H548&lt;-TRAILING_STOP_LOSS_MAXIMUM_DAILY_LOSS,"Triggered","Inactive")))</f>
        <v/>
      </c>
      <c r="J549" s="146">
        <f>IF(I549="Triggered", 0, H549)</f>
        <v/>
      </c>
    </row>
    <row customHeight="1" ht="15.75" r="550" s="75">
      <c r="A550" s="82">
        <f>IF(J550="","",J550)</f>
        <v/>
      </c>
      <c r="B550" s="80">
        <f>IF('Time Series Inputs'!A550="","",'Time Series Inputs'!A550)</f>
        <v/>
      </c>
      <c r="C550" s="81">
        <f>IF('Time Series Inputs'!B550="","",'Time Series Inputs'!B550)</f>
        <v/>
      </c>
      <c r="D550" s="81">
        <f>IF('Time Series Inputs'!C550="","",'Time Series Inputs'!C550)</f>
        <v/>
      </c>
      <c r="E550" s="146">
        <f>IF('Rule Recommendations'!A550="","",'Rule Recommendations'!A550)</f>
        <v/>
      </c>
      <c r="F550" s="146">
        <f>IF($E550="","",IF(ROW($E550)&lt;=FIRST_PERMITTED_TRADE_DATE,0,'Apply Constraints'!$E550))</f>
        <v/>
      </c>
      <c r="G550" s="146">
        <f>IF(F550="","",IF(ABS($F550)&gt;MAXIMUM_PERMITTED_LEVERAGE, MAXIMUM_PERMITTED_LEVERAGE*SIGN($F550),$F550))</f>
        <v/>
      </c>
      <c r="H550" s="146">
        <f>IF(G550="","",MAX($G550,-ABS(MAXIMUM_PERMITTED_SHORT_POSITION)))</f>
        <v/>
      </c>
      <c r="I550" s="86">
        <f>IF(C550="","",IF(I549="Triggered","Triggered",IF((C550-C549)/C549*H549&lt;-TRAILING_STOP_LOSS_MAXIMUM_DAILY_LOSS,"Triggered","Inactive")))</f>
        <v/>
      </c>
      <c r="J550" s="146">
        <f>IF(I550="Triggered", 0, H550)</f>
        <v/>
      </c>
    </row>
    <row customHeight="1" ht="15.75" r="551" s="75">
      <c r="A551" s="82">
        <f>IF(J551="","",J551)</f>
        <v/>
      </c>
      <c r="B551" s="80">
        <f>IF('Time Series Inputs'!A551="","",'Time Series Inputs'!A551)</f>
        <v/>
      </c>
      <c r="C551" s="81">
        <f>IF('Time Series Inputs'!B551="","",'Time Series Inputs'!B551)</f>
        <v/>
      </c>
      <c r="D551" s="81">
        <f>IF('Time Series Inputs'!C551="","",'Time Series Inputs'!C551)</f>
        <v/>
      </c>
      <c r="E551" s="146">
        <f>IF('Rule Recommendations'!A551="","",'Rule Recommendations'!A551)</f>
        <v/>
      </c>
      <c r="F551" s="146">
        <f>IF($E551="","",IF(ROW($E551)&lt;=FIRST_PERMITTED_TRADE_DATE,0,'Apply Constraints'!$E551))</f>
        <v/>
      </c>
      <c r="G551" s="146">
        <f>IF(F551="","",IF(ABS($F551)&gt;MAXIMUM_PERMITTED_LEVERAGE, MAXIMUM_PERMITTED_LEVERAGE*SIGN($F551),$F551))</f>
        <v/>
      </c>
      <c r="H551" s="146">
        <f>IF(G551="","",MAX($G551,-ABS(MAXIMUM_PERMITTED_SHORT_POSITION)))</f>
        <v/>
      </c>
      <c r="I551" s="86">
        <f>IF(C551="","",IF(I550="Triggered","Triggered",IF((C551-C550)/C550*H550&lt;-TRAILING_STOP_LOSS_MAXIMUM_DAILY_LOSS,"Triggered","Inactive")))</f>
        <v/>
      </c>
      <c r="J551" s="146">
        <f>IF(I551="Triggered", 0, H551)</f>
        <v/>
      </c>
    </row>
    <row customHeight="1" ht="15.75" r="552" s="75">
      <c r="A552" s="82">
        <f>IF(J552="","",J552)</f>
        <v/>
      </c>
      <c r="B552" s="80">
        <f>IF('Time Series Inputs'!A552="","",'Time Series Inputs'!A552)</f>
        <v/>
      </c>
      <c r="C552" s="81">
        <f>IF('Time Series Inputs'!B552="","",'Time Series Inputs'!B552)</f>
        <v/>
      </c>
      <c r="D552" s="81">
        <f>IF('Time Series Inputs'!C552="","",'Time Series Inputs'!C552)</f>
        <v/>
      </c>
      <c r="E552" s="146">
        <f>IF('Rule Recommendations'!A552="","",'Rule Recommendations'!A552)</f>
        <v/>
      </c>
      <c r="F552" s="146">
        <f>IF($E552="","",IF(ROW($E552)&lt;=FIRST_PERMITTED_TRADE_DATE,0,'Apply Constraints'!$E552))</f>
        <v/>
      </c>
      <c r="G552" s="146">
        <f>IF(F552="","",IF(ABS($F552)&gt;MAXIMUM_PERMITTED_LEVERAGE, MAXIMUM_PERMITTED_LEVERAGE*SIGN($F552),$F552))</f>
        <v/>
      </c>
      <c r="H552" s="146">
        <f>IF(G552="","",MAX($G552,-ABS(MAXIMUM_PERMITTED_SHORT_POSITION)))</f>
        <v/>
      </c>
      <c r="I552" s="86">
        <f>IF(C552="","",IF(I551="Triggered","Triggered",IF((C552-C551)/C551*H551&lt;-TRAILING_STOP_LOSS_MAXIMUM_DAILY_LOSS,"Triggered","Inactive")))</f>
        <v/>
      </c>
      <c r="J552" s="146">
        <f>IF(I552="Triggered", 0, H552)</f>
        <v/>
      </c>
    </row>
    <row customHeight="1" ht="15.75" r="553" s="75">
      <c r="A553" s="82">
        <f>IF(J553="","",J553)</f>
        <v/>
      </c>
      <c r="B553" s="80">
        <f>IF('Time Series Inputs'!A553="","",'Time Series Inputs'!A553)</f>
        <v/>
      </c>
      <c r="C553" s="81">
        <f>IF('Time Series Inputs'!B553="","",'Time Series Inputs'!B553)</f>
        <v/>
      </c>
      <c r="D553" s="81">
        <f>IF('Time Series Inputs'!C553="","",'Time Series Inputs'!C553)</f>
        <v/>
      </c>
      <c r="E553" s="146">
        <f>IF('Rule Recommendations'!A553="","",'Rule Recommendations'!A553)</f>
        <v/>
      </c>
      <c r="F553" s="146">
        <f>IF($E553="","",IF(ROW($E553)&lt;=FIRST_PERMITTED_TRADE_DATE,0,'Apply Constraints'!$E553))</f>
        <v/>
      </c>
      <c r="G553" s="146">
        <f>IF(F553="","",IF(ABS($F553)&gt;MAXIMUM_PERMITTED_LEVERAGE, MAXIMUM_PERMITTED_LEVERAGE*SIGN($F553),$F553))</f>
        <v/>
      </c>
      <c r="H553" s="146">
        <f>IF(G553="","",MAX($G553,-ABS(MAXIMUM_PERMITTED_SHORT_POSITION)))</f>
        <v/>
      </c>
      <c r="I553" s="86">
        <f>IF(C553="","",IF(I552="Triggered","Triggered",IF((C553-C552)/C552*H552&lt;-TRAILING_STOP_LOSS_MAXIMUM_DAILY_LOSS,"Triggered","Inactive")))</f>
        <v/>
      </c>
      <c r="J553" s="146">
        <f>IF(I553="Triggered", 0, H553)</f>
        <v/>
      </c>
    </row>
    <row customHeight="1" ht="15.75" r="554" s="75">
      <c r="A554" s="82">
        <f>IF(J554="","",J554)</f>
        <v/>
      </c>
      <c r="B554" s="80">
        <f>IF('Time Series Inputs'!A554="","",'Time Series Inputs'!A554)</f>
        <v/>
      </c>
      <c r="C554" s="81">
        <f>IF('Time Series Inputs'!B554="","",'Time Series Inputs'!B554)</f>
        <v/>
      </c>
      <c r="D554" s="81">
        <f>IF('Time Series Inputs'!C554="","",'Time Series Inputs'!C554)</f>
        <v/>
      </c>
      <c r="E554" s="146">
        <f>IF('Rule Recommendations'!A554="","",'Rule Recommendations'!A554)</f>
        <v/>
      </c>
      <c r="F554" s="146">
        <f>IF($E554="","",IF(ROW($E554)&lt;=FIRST_PERMITTED_TRADE_DATE,0,'Apply Constraints'!$E554))</f>
        <v/>
      </c>
      <c r="G554" s="146">
        <f>IF(F554="","",IF(ABS($F554)&gt;MAXIMUM_PERMITTED_LEVERAGE, MAXIMUM_PERMITTED_LEVERAGE*SIGN($F554),$F554))</f>
        <v/>
      </c>
      <c r="H554" s="146">
        <f>IF(G554="","",MAX($G554,-ABS(MAXIMUM_PERMITTED_SHORT_POSITION)))</f>
        <v/>
      </c>
      <c r="I554" s="86">
        <f>IF(C554="","",IF(I553="Triggered","Triggered",IF((C554-C553)/C553*H553&lt;-TRAILING_STOP_LOSS_MAXIMUM_DAILY_LOSS,"Triggered","Inactive")))</f>
        <v/>
      </c>
      <c r="J554" s="146">
        <f>IF(I554="Triggered", 0, H554)</f>
        <v/>
      </c>
    </row>
    <row customHeight="1" ht="15.75" r="555" s="75">
      <c r="A555" s="82">
        <f>IF(J555="","",J555)</f>
        <v/>
      </c>
      <c r="B555" s="80">
        <f>IF('Time Series Inputs'!A555="","",'Time Series Inputs'!A555)</f>
        <v/>
      </c>
      <c r="C555" s="81">
        <f>IF('Time Series Inputs'!B555="","",'Time Series Inputs'!B555)</f>
        <v/>
      </c>
      <c r="D555" s="81">
        <f>IF('Time Series Inputs'!C555="","",'Time Series Inputs'!C555)</f>
        <v/>
      </c>
      <c r="E555" s="146">
        <f>IF('Rule Recommendations'!A555="","",'Rule Recommendations'!A555)</f>
        <v/>
      </c>
      <c r="F555" s="146">
        <f>IF($E555="","",IF(ROW($E555)&lt;=FIRST_PERMITTED_TRADE_DATE,0,'Apply Constraints'!$E555))</f>
        <v/>
      </c>
      <c r="G555" s="146">
        <f>IF(F555="","",IF(ABS($F555)&gt;MAXIMUM_PERMITTED_LEVERAGE, MAXIMUM_PERMITTED_LEVERAGE*SIGN($F555),$F555))</f>
        <v/>
      </c>
      <c r="H555" s="146">
        <f>IF(G555="","",MAX($G555,-ABS(MAXIMUM_PERMITTED_SHORT_POSITION)))</f>
        <v/>
      </c>
      <c r="I555" s="86">
        <f>IF(C555="","",IF(I554="Triggered","Triggered",IF((C555-C554)/C554*H554&lt;-TRAILING_STOP_LOSS_MAXIMUM_DAILY_LOSS,"Triggered","Inactive")))</f>
        <v/>
      </c>
      <c r="J555" s="146">
        <f>IF(I555="Triggered", 0, H555)</f>
        <v/>
      </c>
    </row>
    <row customHeight="1" ht="15.75" r="556" s="75">
      <c r="A556" s="82">
        <f>IF(J556="","",J556)</f>
        <v/>
      </c>
      <c r="B556" s="80">
        <f>IF('Time Series Inputs'!A556="","",'Time Series Inputs'!A556)</f>
        <v/>
      </c>
      <c r="C556" s="81">
        <f>IF('Time Series Inputs'!B556="","",'Time Series Inputs'!B556)</f>
        <v/>
      </c>
      <c r="D556" s="81">
        <f>IF('Time Series Inputs'!C556="","",'Time Series Inputs'!C556)</f>
        <v/>
      </c>
      <c r="E556" s="146">
        <f>IF('Rule Recommendations'!A556="","",'Rule Recommendations'!A556)</f>
        <v/>
      </c>
      <c r="F556" s="146">
        <f>IF($E556="","",IF(ROW($E556)&lt;=FIRST_PERMITTED_TRADE_DATE,0,'Apply Constraints'!$E556))</f>
        <v/>
      </c>
      <c r="G556" s="146">
        <f>IF(F556="","",IF(ABS($F556)&gt;MAXIMUM_PERMITTED_LEVERAGE, MAXIMUM_PERMITTED_LEVERAGE*SIGN($F556),$F556))</f>
        <v/>
      </c>
      <c r="H556" s="146">
        <f>IF(G556="","",MAX($G556,-ABS(MAXIMUM_PERMITTED_SHORT_POSITION)))</f>
        <v/>
      </c>
      <c r="I556" s="86">
        <f>IF(C556="","",IF(I555="Triggered","Triggered",IF((C556-C555)/C555*H555&lt;-TRAILING_STOP_LOSS_MAXIMUM_DAILY_LOSS,"Triggered","Inactive")))</f>
        <v/>
      </c>
      <c r="J556" s="146">
        <f>IF(I556="Triggered", 0, H556)</f>
        <v/>
      </c>
    </row>
    <row customHeight="1" ht="15.75" r="557" s="75">
      <c r="A557" s="82">
        <f>IF(J557="","",J557)</f>
        <v/>
      </c>
      <c r="B557" s="80">
        <f>IF('Time Series Inputs'!A557="","",'Time Series Inputs'!A557)</f>
        <v/>
      </c>
      <c r="C557" s="81">
        <f>IF('Time Series Inputs'!B557="","",'Time Series Inputs'!B557)</f>
        <v/>
      </c>
      <c r="D557" s="81">
        <f>IF('Time Series Inputs'!C557="","",'Time Series Inputs'!C557)</f>
        <v/>
      </c>
      <c r="E557" s="146">
        <f>IF('Rule Recommendations'!A557="","",'Rule Recommendations'!A557)</f>
        <v/>
      </c>
      <c r="F557" s="146">
        <f>IF($E557="","",IF(ROW($E557)&lt;=FIRST_PERMITTED_TRADE_DATE,0,'Apply Constraints'!$E557))</f>
        <v/>
      </c>
      <c r="G557" s="146">
        <f>IF(F557="","",IF(ABS($F557)&gt;MAXIMUM_PERMITTED_LEVERAGE, MAXIMUM_PERMITTED_LEVERAGE*SIGN($F557),$F557))</f>
        <v/>
      </c>
      <c r="H557" s="146">
        <f>IF(G557="","",MAX($G557,-ABS(MAXIMUM_PERMITTED_SHORT_POSITION)))</f>
        <v/>
      </c>
      <c r="I557" s="86">
        <f>IF(C557="","",IF(I556="Triggered","Triggered",IF((C557-C556)/C556*H556&lt;-TRAILING_STOP_LOSS_MAXIMUM_DAILY_LOSS,"Triggered","Inactive")))</f>
        <v/>
      </c>
      <c r="J557" s="146">
        <f>IF(I557="Triggered", 0, H557)</f>
        <v/>
      </c>
    </row>
    <row customHeight="1" ht="15.75" r="558" s="75">
      <c r="A558" s="82">
        <f>IF(J558="","",J558)</f>
        <v/>
      </c>
      <c r="B558" s="80">
        <f>IF('Time Series Inputs'!A558="","",'Time Series Inputs'!A558)</f>
        <v/>
      </c>
      <c r="C558" s="81">
        <f>IF('Time Series Inputs'!B558="","",'Time Series Inputs'!B558)</f>
        <v/>
      </c>
      <c r="D558" s="81">
        <f>IF('Time Series Inputs'!C558="","",'Time Series Inputs'!C558)</f>
        <v/>
      </c>
      <c r="E558" s="146">
        <f>IF('Rule Recommendations'!A558="","",'Rule Recommendations'!A558)</f>
        <v/>
      </c>
      <c r="F558" s="146">
        <f>IF($E558="","",IF(ROW($E558)&lt;=FIRST_PERMITTED_TRADE_DATE,0,'Apply Constraints'!$E558))</f>
        <v/>
      </c>
      <c r="G558" s="146">
        <f>IF(F558="","",IF(ABS($F558)&gt;MAXIMUM_PERMITTED_LEVERAGE, MAXIMUM_PERMITTED_LEVERAGE*SIGN($F558),$F558))</f>
        <v/>
      </c>
      <c r="H558" s="146">
        <f>IF(G558="","",MAX($G558,-ABS(MAXIMUM_PERMITTED_SHORT_POSITION)))</f>
        <v/>
      </c>
      <c r="I558" s="86">
        <f>IF(C558="","",IF(I557="Triggered","Triggered",IF((C558-C557)/C557*H557&lt;-TRAILING_STOP_LOSS_MAXIMUM_DAILY_LOSS,"Triggered","Inactive")))</f>
        <v/>
      </c>
      <c r="J558" s="146">
        <f>IF(I558="Triggered", 0, H558)</f>
        <v/>
      </c>
    </row>
    <row customHeight="1" ht="15.75" r="559" s="75">
      <c r="A559" s="82">
        <f>IF(J559="","",J559)</f>
        <v/>
      </c>
      <c r="B559" s="80">
        <f>IF('Time Series Inputs'!A559="","",'Time Series Inputs'!A559)</f>
        <v/>
      </c>
      <c r="C559" s="81">
        <f>IF('Time Series Inputs'!B559="","",'Time Series Inputs'!B559)</f>
        <v/>
      </c>
      <c r="D559" s="81">
        <f>IF('Time Series Inputs'!C559="","",'Time Series Inputs'!C559)</f>
        <v/>
      </c>
      <c r="E559" s="146">
        <f>IF('Rule Recommendations'!A559="","",'Rule Recommendations'!A559)</f>
        <v/>
      </c>
      <c r="F559" s="146">
        <f>IF($E559="","",IF(ROW($E559)&lt;=FIRST_PERMITTED_TRADE_DATE,0,'Apply Constraints'!$E559))</f>
        <v/>
      </c>
      <c r="G559" s="146">
        <f>IF(F559="","",IF(ABS($F559)&gt;MAXIMUM_PERMITTED_LEVERAGE, MAXIMUM_PERMITTED_LEVERAGE*SIGN($F559),$F559))</f>
        <v/>
      </c>
      <c r="H559" s="146">
        <f>IF(G559="","",MAX($G559,-ABS(MAXIMUM_PERMITTED_SHORT_POSITION)))</f>
        <v/>
      </c>
      <c r="I559" s="86">
        <f>IF(C559="","",IF(I558="Triggered","Triggered",IF((C559-C558)/C558*H558&lt;-TRAILING_STOP_LOSS_MAXIMUM_DAILY_LOSS,"Triggered","Inactive")))</f>
        <v/>
      </c>
      <c r="J559" s="146">
        <f>IF(I559="Triggered", 0, H559)</f>
        <v/>
      </c>
    </row>
    <row customHeight="1" ht="15.75" r="560" s="75">
      <c r="A560" s="82">
        <f>IF(J560="","",J560)</f>
        <v/>
      </c>
      <c r="B560" s="80">
        <f>IF('Time Series Inputs'!A560="","",'Time Series Inputs'!A560)</f>
        <v/>
      </c>
      <c r="C560" s="81">
        <f>IF('Time Series Inputs'!B560="","",'Time Series Inputs'!B560)</f>
        <v/>
      </c>
      <c r="D560" s="81">
        <f>IF('Time Series Inputs'!C560="","",'Time Series Inputs'!C560)</f>
        <v/>
      </c>
      <c r="E560" s="146">
        <f>IF('Rule Recommendations'!A560="","",'Rule Recommendations'!A560)</f>
        <v/>
      </c>
      <c r="F560" s="146">
        <f>IF($E560="","",IF(ROW($E560)&lt;=FIRST_PERMITTED_TRADE_DATE,0,'Apply Constraints'!$E560))</f>
        <v/>
      </c>
      <c r="G560" s="146">
        <f>IF(F560="","",IF(ABS($F560)&gt;MAXIMUM_PERMITTED_LEVERAGE, MAXIMUM_PERMITTED_LEVERAGE*SIGN($F560),$F560))</f>
        <v/>
      </c>
      <c r="H560" s="146">
        <f>IF(G560="","",MAX($G560,-ABS(MAXIMUM_PERMITTED_SHORT_POSITION)))</f>
        <v/>
      </c>
      <c r="I560" s="86">
        <f>IF(C560="","",IF(I559="Triggered","Triggered",IF((C560-C559)/C559*H559&lt;-TRAILING_STOP_LOSS_MAXIMUM_DAILY_LOSS,"Triggered","Inactive")))</f>
        <v/>
      </c>
      <c r="J560" s="146">
        <f>IF(I560="Triggered", 0, H560)</f>
        <v/>
      </c>
    </row>
    <row customHeight="1" ht="15.75" r="561" s="75">
      <c r="A561" s="82">
        <f>IF(J561="","",J561)</f>
        <v/>
      </c>
      <c r="B561" s="80">
        <f>IF('Time Series Inputs'!A561="","",'Time Series Inputs'!A561)</f>
        <v/>
      </c>
      <c r="C561" s="81">
        <f>IF('Time Series Inputs'!B561="","",'Time Series Inputs'!B561)</f>
        <v/>
      </c>
      <c r="D561" s="81">
        <f>IF('Time Series Inputs'!C561="","",'Time Series Inputs'!C561)</f>
        <v/>
      </c>
      <c r="E561" s="146">
        <f>IF('Rule Recommendations'!A561="","",'Rule Recommendations'!A561)</f>
        <v/>
      </c>
      <c r="F561" s="146">
        <f>IF($E561="","",IF(ROW($E561)&lt;=FIRST_PERMITTED_TRADE_DATE,0,'Apply Constraints'!$E561))</f>
        <v/>
      </c>
      <c r="G561" s="146">
        <f>IF(F561="","",IF(ABS($F561)&gt;MAXIMUM_PERMITTED_LEVERAGE, MAXIMUM_PERMITTED_LEVERAGE*SIGN($F561),$F561))</f>
        <v/>
      </c>
      <c r="H561" s="146">
        <f>IF(G561="","",MAX($G561,-ABS(MAXIMUM_PERMITTED_SHORT_POSITION)))</f>
        <v/>
      </c>
      <c r="I561" s="86">
        <f>IF(C561="","",IF(I560="Triggered","Triggered",IF((C561-C560)/C560*H560&lt;-TRAILING_STOP_LOSS_MAXIMUM_DAILY_LOSS,"Triggered","Inactive")))</f>
        <v/>
      </c>
      <c r="J561" s="146">
        <f>IF(I561="Triggered", 0, H561)</f>
        <v/>
      </c>
    </row>
    <row customHeight="1" ht="15.75" r="562" s="75">
      <c r="A562" s="82">
        <f>IF(J562="","",J562)</f>
        <v/>
      </c>
      <c r="B562" s="80">
        <f>IF('Time Series Inputs'!A562="","",'Time Series Inputs'!A562)</f>
        <v/>
      </c>
      <c r="C562" s="81">
        <f>IF('Time Series Inputs'!B562="","",'Time Series Inputs'!B562)</f>
        <v/>
      </c>
      <c r="D562" s="81">
        <f>IF('Time Series Inputs'!C562="","",'Time Series Inputs'!C562)</f>
        <v/>
      </c>
      <c r="E562" s="146">
        <f>IF('Rule Recommendations'!A562="","",'Rule Recommendations'!A562)</f>
        <v/>
      </c>
      <c r="F562" s="146">
        <f>IF($E562="","",IF(ROW($E562)&lt;=FIRST_PERMITTED_TRADE_DATE,0,'Apply Constraints'!$E562))</f>
        <v/>
      </c>
      <c r="G562" s="146">
        <f>IF(F562="","",IF(ABS($F562)&gt;MAXIMUM_PERMITTED_LEVERAGE, MAXIMUM_PERMITTED_LEVERAGE*SIGN($F562),$F562))</f>
        <v/>
      </c>
      <c r="H562" s="146">
        <f>IF(G562="","",MAX($G562,-ABS(MAXIMUM_PERMITTED_SHORT_POSITION)))</f>
        <v/>
      </c>
      <c r="I562" s="86">
        <f>IF(C562="","",IF(I561="Triggered","Triggered",IF((C562-C561)/C561*H561&lt;-TRAILING_STOP_LOSS_MAXIMUM_DAILY_LOSS,"Triggered","Inactive")))</f>
        <v/>
      </c>
      <c r="J562" s="146">
        <f>IF(I562="Triggered", 0, H562)</f>
        <v/>
      </c>
    </row>
    <row customHeight="1" ht="15.75" r="563" s="75">
      <c r="A563" s="82">
        <f>IF(J563="","",J563)</f>
        <v/>
      </c>
      <c r="B563" s="80">
        <f>IF('Time Series Inputs'!A563="","",'Time Series Inputs'!A563)</f>
        <v/>
      </c>
      <c r="C563" s="81">
        <f>IF('Time Series Inputs'!B563="","",'Time Series Inputs'!B563)</f>
        <v/>
      </c>
      <c r="D563" s="81">
        <f>IF('Time Series Inputs'!C563="","",'Time Series Inputs'!C563)</f>
        <v/>
      </c>
      <c r="E563" s="146">
        <f>IF('Rule Recommendations'!A563="","",'Rule Recommendations'!A563)</f>
        <v/>
      </c>
      <c r="F563" s="146">
        <f>IF($E563="","",IF(ROW($E563)&lt;=FIRST_PERMITTED_TRADE_DATE,0,'Apply Constraints'!$E563))</f>
        <v/>
      </c>
      <c r="G563" s="146">
        <f>IF(F563="","",IF(ABS($F563)&gt;MAXIMUM_PERMITTED_LEVERAGE, MAXIMUM_PERMITTED_LEVERAGE*SIGN($F563),$F563))</f>
        <v/>
      </c>
      <c r="H563" s="146">
        <f>IF(G563="","",MAX($G563,-ABS(MAXIMUM_PERMITTED_SHORT_POSITION)))</f>
        <v/>
      </c>
      <c r="I563" s="86">
        <f>IF(C563="","",IF(I562="Triggered","Triggered",IF((C563-C562)/C562*H562&lt;-TRAILING_STOP_LOSS_MAXIMUM_DAILY_LOSS,"Triggered","Inactive")))</f>
        <v/>
      </c>
      <c r="J563" s="146">
        <f>IF(I563="Triggered", 0, H563)</f>
        <v/>
      </c>
    </row>
    <row customHeight="1" ht="15.75" r="564" s="75">
      <c r="A564" s="82">
        <f>IF(J564="","",J564)</f>
        <v/>
      </c>
      <c r="B564" s="80">
        <f>IF('Time Series Inputs'!A564="","",'Time Series Inputs'!A564)</f>
        <v/>
      </c>
      <c r="C564" s="81">
        <f>IF('Time Series Inputs'!B564="","",'Time Series Inputs'!B564)</f>
        <v/>
      </c>
      <c r="D564" s="81">
        <f>IF('Time Series Inputs'!C564="","",'Time Series Inputs'!C564)</f>
        <v/>
      </c>
      <c r="E564" s="146">
        <f>IF('Rule Recommendations'!A564="","",'Rule Recommendations'!A564)</f>
        <v/>
      </c>
      <c r="F564" s="146">
        <f>IF($E564="","",IF(ROW($E564)&lt;=FIRST_PERMITTED_TRADE_DATE,0,'Apply Constraints'!$E564))</f>
        <v/>
      </c>
      <c r="G564" s="146">
        <f>IF(F564="","",IF(ABS($F564)&gt;MAXIMUM_PERMITTED_LEVERAGE, MAXIMUM_PERMITTED_LEVERAGE*SIGN($F564),$F564))</f>
        <v/>
      </c>
      <c r="H564" s="146">
        <f>IF(G564="","",MAX($G564,-ABS(MAXIMUM_PERMITTED_SHORT_POSITION)))</f>
        <v/>
      </c>
      <c r="I564" s="86">
        <f>IF(C564="","",IF(I563="Triggered","Triggered",IF((C564-C563)/C563*H563&lt;-TRAILING_STOP_LOSS_MAXIMUM_DAILY_LOSS,"Triggered","Inactive")))</f>
        <v/>
      </c>
      <c r="J564" s="146">
        <f>IF(I564="Triggered", 0, H564)</f>
        <v/>
      </c>
    </row>
    <row customHeight="1" ht="15.75" r="565" s="75">
      <c r="A565" s="82">
        <f>IF(J565="","",J565)</f>
        <v/>
      </c>
      <c r="B565" s="80">
        <f>IF('Time Series Inputs'!A565="","",'Time Series Inputs'!A565)</f>
        <v/>
      </c>
      <c r="C565" s="81">
        <f>IF('Time Series Inputs'!B565="","",'Time Series Inputs'!B565)</f>
        <v/>
      </c>
      <c r="D565" s="81">
        <f>IF('Time Series Inputs'!C565="","",'Time Series Inputs'!C565)</f>
        <v/>
      </c>
      <c r="E565" s="146">
        <f>IF('Rule Recommendations'!A565="","",'Rule Recommendations'!A565)</f>
        <v/>
      </c>
      <c r="F565" s="146">
        <f>IF($E565="","",IF(ROW($E565)&lt;=FIRST_PERMITTED_TRADE_DATE,0,'Apply Constraints'!$E565))</f>
        <v/>
      </c>
      <c r="G565" s="146">
        <f>IF(F565="","",IF(ABS($F565)&gt;MAXIMUM_PERMITTED_LEVERAGE, MAXIMUM_PERMITTED_LEVERAGE*SIGN($F565),$F565))</f>
        <v/>
      </c>
      <c r="H565" s="146">
        <f>IF(G565="","",MAX($G565,-ABS(MAXIMUM_PERMITTED_SHORT_POSITION)))</f>
        <v/>
      </c>
      <c r="I565" s="86">
        <f>IF(C565="","",IF(I564="Triggered","Triggered",IF((C565-C564)/C564*H564&lt;-TRAILING_STOP_LOSS_MAXIMUM_DAILY_LOSS,"Triggered","Inactive")))</f>
        <v/>
      </c>
      <c r="J565" s="146">
        <f>IF(I565="Triggered", 0, H565)</f>
        <v/>
      </c>
    </row>
    <row customHeight="1" ht="15.75" r="566" s="75">
      <c r="A566" s="82">
        <f>IF(J566="","",J566)</f>
        <v/>
      </c>
      <c r="B566" s="80">
        <f>IF('Time Series Inputs'!A566="","",'Time Series Inputs'!A566)</f>
        <v/>
      </c>
      <c r="C566" s="81">
        <f>IF('Time Series Inputs'!B566="","",'Time Series Inputs'!B566)</f>
        <v/>
      </c>
      <c r="D566" s="81">
        <f>IF('Time Series Inputs'!C566="","",'Time Series Inputs'!C566)</f>
        <v/>
      </c>
      <c r="E566" s="146">
        <f>IF('Rule Recommendations'!A566="","",'Rule Recommendations'!A566)</f>
        <v/>
      </c>
      <c r="F566" s="146">
        <f>IF($E566="","",IF(ROW($E566)&lt;=FIRST_PERMITTED_TRADE_DATE,0,'Apply Constraints'!$E566))</f>
        <v/>
      </c>
      <c r="G566" s="146">
        <f>IF(F566="","",IF(ABS($F566)&gt;MAXIMUM_PERMITTED_LEVERAGE, MAXIMUM_PERMITTED_LEVERAGE*SIGN($F566),$F566))</f>
        <v/>
      </c>
      <c r="H566" s="146">
        <f>IF(G566="","",MAX($G566,-ABS(MAXIMUM_PERMITTED_SHORT_POSITION)))</f>
        <v/>
      </c>
      <c r="I566" s="86">
        <f>IF(C566="","",IF(I565="Triggered","Triggered",IF((C566-C565)/C565*H565&lt;-TRAILING_STOP_LOSS_MAXIMUM_DAILY_LOSS,"Triggered","Inactive")))</f>
        <v/>
      </c>
      <c r="J566" s="146">
        <f>IF(I566="Triggered", 0, H566)</f>
        <v/>
      </c>
    </row>
    <row customHeight="1" ht="15.75" r="567" s="75">
      <c r="A567" s="82">
        <f>IF(J567="","",J567)</f>
        <v/>
      </c>
      <c r="B567" s="80">
        <f>IF('Time Series Inputs'!A567="","",'Time Series Inputs'!A567)</f>
        <v/>
      </c>
      <c r="C567" s="81">
        <f>IF('Time Series Inputs'!B567="","",'Time Series Inputs'!B567)</f>
        <v/>
      </c>
      <c r="D567" s="81">
        <f>IF('Time Series Inputs'!C567="","",'Time Series Inputs'!C567)</f>
        <v/>
      </c>
      <c r="E567" s="146">
        <f>IF('Rule Recommendations'!A567="","",'Rule Recommendations'!A567)</f>
        <v/>
      </c>
      <c r="F567" s="146">
        <f>IF($E567="","",IF(ROW($E567)&lt;=FIRST_PERMITTED_TRADE_DATE,0,'Apply Constraints'!$E567))</f>
        <v/>
      </c>
      <c r="G567" s="146">
        <f>IF(F567="","",IF(ABS($F567)&gt;MAXIMUM_PERMITTED_LEVERAGE, MAXIMUM_PERMITTED_LEVERAGE*SIGN($F567),$F567))</f>
        <v/>
      </c>
      <c r="H567" s="146">
        <f>IF(G567="","",MAX($G567,-ABS(MAXIMUM_PERMITTED_SHORT_POSITION)))</f>
        <v/>
      </c>
      <c r="I567" s="86">
        <f>IF(C567="","",IF(I566="Triggered","Triggered",IF((C567-C566)/C566*H566&lt;-TRAILING_STOP_LOSS_MAXIMUM_DAILY_LOSS,"Triggered","Inactive")))</f>
        <v/>
      </c>
      <c r="J567" s="146">
        <f>IF(I567="Triggered", 0, H567)</f>
        <v/>
      </c>
    </row>
    <row customHeight="1" ht="15.75" r="568" s="75">
      <c r="A568" s="82">
        <f>IF(J568="","",J568)</f>
        <v/>
      </c>
      <c r="B568" s="80">
        <f>IF('Time Series Inputs'!A568="","",'Time Series Inputs'!A568)</f>
        <v/>
      </c>
      <c r="C568" s="81">
        <f>IF('Time Series Inputs'!B568="","",'Time Series Inputs'!B568)</f>
        <v/>
      </c>
      <c r="D568" s="81">
        <f>IF('Time Series Inputs'!C568="","",'Time Series Inputs'!C568)</f>
        <v/>
      </c>
      <c r="E568" s="146">
        <f>IF('Rule Recommendations'!A568="","",'Rule Recommendations'!A568)</f>
        <v/>
      </c>
      <c r="F568" s="146">
        <f>IF($E568="","",IF(ROW($E568)&lt;=FIRST_PERMITTED_TRADE_DATE,0,'Apply Constraints'!$E568))</f>
        <v/>
      </c>
      <c r="G568" s="146">
        <f>IF(F568="","",IF(ABS($F568)&gt;MAXIMUM_PERMITTED_LEVERAGE, MAXIMUM_PERMITTED_LEVERAGE*SIGN($F568),$F568))</f>
        <v/>
      </c>
      <c r="H568" s="146">
        <f>IF(G568="","",MAX($G568,-ABS(MAXIMUM_PERMITTED_SHORT_POSITION)))</f>
        <v/>
      </c>
      <c r="I568" s="86">
        <f>IF(C568="","",IF(I567="Triggered","Triggered",IF((C568-C567)/C567*H567&lt;-TRAILING_STOP_LOSS_MAXIMUM_DAILY_LOSS,"Triggered","Inactive")))</f>
        <v/>
      </c>
      <c r="J568" s="146">
        <f>IF(I568="Triggered", 0, H568)</f>
        <v/>
      </c>
    </row>
    <row customHeight="1" ht="15.75" r="569" s="75">
      <c r="A569" s="82">
        <f>IF(J569="","",J569)</f>
        <v/>
      </c>
      <c r="B569" s="80">
        <f>IF('Time Series Inputs'!A569="","",'Time Series Inputs'!A569)</f>
        <v/>
      </c>
      <c r="C569" s="81">
        <f>IF('Time Series Inputs'!B569="","",'Time Series Inputs'!B569)</f>
        <v/>
      </c>
      <c r="D569" s="81">
        <f>IF('Time Series Inputs'!C569="","",'Time Series Inputs'!C569)</f>
        <v/>
      </c>
      <c r="E569" s="146">
        <f>IF('Rule Recommendations'!A569="","",'Rule Recommendations'!A569)</f>
        <v/>
      </c>
      <c r="F569" s="146">
        <f>IF($E569="","",IF(ROW($E569)&lt;=FIRST_PERMITTED_TRADE_DATE,0,'Apply Constraints'!$E569))</f>
        <v/>
      </c>
      <c r="G569" s="146">
        <f>IF(F569="","",IF(ABS($F569)&gt;MAXIMUM_PERMITTED_LEVERAGE, MAXIMUM_PERMITTED_LEVERAGE*SIGN($F569),$F569))</f>
        <v/>
      </c>
      <c r="H569" s="146">
        <f>IF(G569="","",MAX($G569,-ABS(MAXIMUM_PERMITTED_SHORT_POSITION)))</f>
        <v/>
      </c>
      <c r="I569" s="86">
        <f>IF(C569="","",IF(I568="Triggered","Triggered",IF((C569-C568)/C568*H568&lt;-TRAILING_STOP_LOSS_MAXIMUM_DAILY_LOSS,"Triggered","Inactive")))</f>
        <v/>
      </c>
      <c r="J569" s="146">
        <f>IF(I569="Triggered", 0, H569)</f>
        <v/>
      </c>
    </row>
    <row customHeight="1" ht="15.75" r="570" s="75">
      <c r="A570" s="82">
        <f>IF(J570="","",J570)</f>
        <v/>
      </c>
      <c r="B570" s="80">
        <f>IF('Time Series Inputs'!A570="","",'Time Series Inputs'!A570)</f>
        <v/>
      </c>
      <c r="C570" s="81">
        <f>IF('Time Series Inputs'!B570="","",'Time Series Inputs'!B570)</f>
        <v/>
      </c>
      <c r="D570" s="81">
        <f>IF('Time Series Inputs'!C570="","",'Time Series Inputs'!C570)</f>
        <v/>
      </c>
      <c r="E570" s="146">
        <f>IF('Rule Recommendations'!A570="","",'Rule Recommendations'!A570)</f>
        <v/>
      </c>
      <c r="F570" s="146">
        <f>IF($E570="","",IF(ROW($E570)&lt;=FIRST_PERMITTED_TRADE_DATE,0,'Apply Constraints'!$E570))</f>
        <v/>
      </c>
      <c r="G570" s="146">
        <f>IF(F570="","",IF(ABS($F570)&gt;MAXIMUM_PERMITTED_LEVERAGE, MAXIMUM_PERMITTED_LEVERAGE*SIGN($F570),$F570))</f>
        <v/>
      </c>
      <c r="H570" s="146">
        <f>IF(G570="","",MAX($G570,-ABS(MAXIMUM_PERMITTED_SHORT_POSITION)))</f>
        <v/>
      </c>
      <c r="I570" s="86">
        <f>IF(C570="","",IF(I569="Triggered","Triggered",IF((C570-C569)/C569*H569&lt;-TRAILING_STOP_LOSS_MAXIMUM_DAILY_LOSS,"Triggered","Inactive")))</f>
        <v/>
      </c>
      <c r="J570" s="146">
        <f>IF(I570="Triggered", 0, H570)</f>
        <v/>
      </c>
    </row>
    <row customHeight="1" ht="15.75" r="571" s="75">
      <c r="A571" s="82">
        <f>IF(J571="","",J571)</f>
        <v/>
      </c>
      <c r="B571" s="80">
        <f>IF('Time Series Inputs'!A571="","",'Time Series Inputs'!A571)</f>
        <v/>
      </c>
      <c r="C571" s="81">
        <f>IF('Time Series Inputs'!B571="","",'Time Series Inputs'!B571)</f>
        <v/>
      </c>
      <c r="D571" s="81">
        <f>IF('Time Series Inputs'!C571="","",'Time Series Inputs'!C571)</f>
        <v/>
      </c>
      <c r="E571" s="146">
        <f>IF('Rule Recommendations'!A571="","",'Rule Recommendations'!A571)</f>
        <v/>
      </c>
      <c r="F571" s="146">
        <f>IF($E571="","",IF(ROW($E571)&lt;=FIRST_PERMITTED_TRADE_DATE,0,'Apply Constraints'!$E571))</f>
        <v/>
      </c>
      <c r="G571" s="146">
        <f>IF(F571="","",IF(ABS($F571)&gt;MAXIMUM_PERMITTED_LEVERAGE, MAXIMUM_PERMITTED_LEVERAGE*SIGN($F571),$F571))</f>
        <v/>
      </c>
      <c r="H571" s="146">
        <f>IF(G571="","",MAX($G571,-ABS(MAXIMUM_PERMITTED_SHORT_POSITION)))</f>
        <v/>
      </c>
      <c r="I571" s="86">
        <f>IF(C571="","",IF(I570="Triggered","Triggered",IF((C571-C570)/C570*H570&lt;-TRAILING_STOP_LOSS_MAXIMUM_DAILY_LOSS,"Triggered","Inactive")))</f>
        <v/>
      </c>
      <c r="J571" s="146">
        <f>IF(I571="Triggered", 0, H571)</f>
        <v/>
      </c>
    </row>
    <row customHeight="1" ht="15.75" r="572" s="75">
      <c r="A572" s="82">
        <f>IF(J572="","",J572)</f>
        <v/>
      </c>
      <c r="B572" s="80">
        <f>IF('Time Series Inputs'!A572="","",'Time Series Inputs'!A572)</f>
        <v/>
      </c>
      <c r="C572" s="81">
        <f>IF('Time Series Inputs'!B572="","",'Time Series Inputs'!B572)</f>
        <v/>
      </c>
      <c r="D572" s="81">
        <f>IF('Time Series Inputs'!C572="","",'Time Series Inputs'!C572)</f>
        <v/>
      </c>
      <c r="E572" s="146">
        <f>IF('Rule Recommendations'!A572="","",'Rule Recommendations'!A572)</f>
        <v/>
      </c>
      <c r="F572" s="146">
        <f>IF($E572="","",IF(ROW($E572)&lt;=FIRST_PERMITTED_TRADE_DATE,0,'Apply Constraints'!$E572))</f>
        <v/>
      </c>
      <c r="G572" s="146">
        <f>IF(F572="","",IF(ABS($F572)&gt;MAXIMUM_PERMITTED_LEVERAGE, MAXIMUM_PERMITTED_LEVERAGE*SIGN($F572),$F572))</f>
        <v/>
      </c>
      <c r="H572" s="146">
        <f>IF(G572="","",MAX($G572,-ABS(MAXIMUM_PERMITTED_SHORT_POSITION)))</f>
        <v/>
      </c>
      <c r="I572" s="86">
        <f>IF(C572="","",IF(I571="Triggered","Triggered",IF((C572-C571)/C571*H571&lt;-TRAILING_STOP_LOSS_MAXIMUM_DAILY_LOSS,"Triggered","Inactive")))</f>
        <v/>
      </c>
      <c r="J572" s="146">
        <f>IF(I572="Triggered", 0, H572)</f>
        <v/>
      </c>
    </row>
    <row customHeight="1" ht="15.75" r="573" s="75">
      <c r="A573" s="82">
        <f>IF(J573="","",J573)</f>
        <v/>
      </c>
      <c r="B573" s="80">
        <f>IF('Time Series Inputs'!A573="","",'Time Series Inputs'!A573)</f>
        <v/>
      </c>
      <c r="C573" s="81">
        <f>IF('Time Series Inputs'!B573="","",'Time Series Inputs'!B573)</f>
        <v/>
      </c>
      <c r="D573" s="81">
        <f>IF('Time Series Inputs'!C573="","",'Time Series Inputs'!C573)</f>
        <v/>
      </c>
      <c r="E573" s="146">
        <f>IF('Rule Recommendations'!A573="","",'Rule Recommendations'!A573)</f>
        <v/>
      </c>
      <c r="F573" s="146">
        <f>IF($E573="","",IF(ROW($E573)&lt;=FIRST_PERMITTED_TRADE_DATE,0,'Apply Constraints'!$E573))</f>
        <v/>
      </c>
      <c r="G573" s="146">
        <f>IF(F573="","",IF(ABS($F573)&gt;MAXIMUM_PERMITTED_LEVERAGE, MAXIMUM_PERMITTED_LEVERAGE*SIGN($F573),$F573))</f>
        <v/>
      </c>
      <c r="H573" s="146">
        <f>IF(G573="","",MAX($G573,-ABS(MAXIMUM_PERMITTED_SHORT_POSITION)))</f>
        <v/>
      </c>
      <c r="I573" s="86">
        <f>IF(C573="","",IF(I572="Triggered","Triggered",IF((C573-C572)/C572*H572&lt;-TRAILING_STOP_LOSS_MAXIMUM_DAILY_LOSS,"Triggered","Inactive")))</f>
        <v/>
      </c>
      <c r="J573" s="146">
        <f>IF(I573="Triggered", 0, H573)</f>
        <v/>
      </c>
    </row>
    <row customHeight="1" ht="15.75" r="574" s="75">
      <c r="A574" s="82">
        <f>IF(J574="","",J574)</f>
        <v/>
      </c>
      <c r="B574" s="80">
        <f>IF('Time Series Inputs'!A574="","",'Time Series Inputs'!A574)</f>
        <v/>
      </c>
      <c r="C574" s="81">
        <f>IF('Time Series Inputs'!B574="","",'Time Series Inputs'!B574)</f>
        <v/>
      </c>
      <c r="D574" s="81">
        <f>IF('Time Series Inputs'!C574="","",'Time Series Inputs'!C574)</f>
        <v/>
      </c>
      <c r="E574" s="146">
        <f>IF('Rule Recommendations'!A574="","",'Rule Recommendations'!A574)</f>
        <v/>
      </c>
      <c r="F574" s="146">
        <f>IF($E574="","",IF(ROW($E574)&lt;=FIRST_PERMITTED_TRADE_DATE,0,'Apply Constraints'!$E574))</f>
        <v/>
      </c>
      <c r="G574" s="146">
        <f>IF(F574="","",IF(ABS($F574)&gt;MAXIMUM_PERMITTED_LEVERAGE, MAXIMUM_PERMITTED_LEVERAGE*SIGN($F574),$F574))</f>
        <v/>
      </c>
      <c r="H574" s="146">
        <f>IF(G574="","",MAX($G574,-ABS(MAXIMUM_PERMITTED_SHORT_POSITION)))</f>
        <v/>
      </c>
      <c r="I574" s="86">
        <f>IF(C574="","",IF(I573="Triggered","Triggered",IF((C574-C573)/C573*H573&lt;-TRAILING_STOP_LOSS_MAXIMUM_DAILY_LOSS,"Triggered","Inactive")))</f>
        <v/>
      </c>
      <c r="J574" s="146">
        <f>IF(I574="Triggered", 0, H574)</f>
        <v/>
      </c>
    </row>
    <row customHeight="1" ht="15.75" r="575" s="75">
      <c r="A575" s="82">
        <f>IF(J575="","",J575)</f>
        <v/>
      </c>
      <c r="B575" s="80">
        <f>IF('Time Series Inputs'!A575="","",'Time Series Inputs'!A575)</f>
        <v/>
      </c>
      <c r="C575" s="81">
        <f>IF('Time Series Inputs'!B575="","",'Time Series Inputs'!B575)</f>
        <v/>
      </c>
      <c r="D575" s="81">
        <f>IF('Time Series Inputs'!C575="","",'Time Series Inputs'!C575)</f>
        <v/>
      </c>
      <c r="E575" s="146">
        <f>IF('Rule Recommendations'!A575="","",'Rule Recommendations'!A575)</f>
        <v/>
      </c>
      <c r="F575" s="146">
        <f>IF($E575="","",IF(ROW($E575)&lt;=FIRST_PERMITTED_TRADE_DATE,0,'Apply Constraints'!$E575))</f>
        <v/>
      </c>
      <c r="G575" s="146">
        <f>IF(F575="","",IF(ABS($F575)&gt;MAXIMUM_PERMITTED_LEVERAGE, MAXIMUM_PERMITTED_LEVERAGE*SIGN($F575),$F575))</f>
        <v/>
      </c>
      <c r="H575" s="146">
        <f>IF(G575="","",MAX($G575,-ABS(MAXIMUM_PERMITTED_SHORT_POSITION)))</f>
        <v/>
      </c>
      <c r="I575" s="86">
        <f>IF(C575="","",IF(I574="Triggered","Triggered",IF((C575-C574)/C574*H574&lt;-TRAILING_STOP_LOSS_MAXIMUM_DAILY_LOSS,"Triggered","Inactive")))</f>
        <v/>
      </c>
      <c r="J575" s="146">
        <f>IF(I575="Triggered", 0, H575)</f>
        <v/>
      </c>
    </row>
    <row customHeight="1" ht="15.75" r="576" s="75">
      <c r="A576" s="82">
        <f>IF(J576="","",J576)</f>
        <v/>
      </c>
      <c r="B576" s="80">
        <f>IF('Time Series Inputs'!A576="","",'Time Series Inputs'!A576)</f>
        <v/>
      </c>
      <c r="C576" s="81">
        <f>IF('Time Series Inputs'!B576="","",'Time Series Inputs'!B576)</f>
        <v/>
      </c>
      <c r="D576" s="81">
        <f>IF('Time Series Inputs'!C576="","",'Time Series Inputs'!C576)</f>
        <v/>
      </c>
      <c r="E576" s="146">
        <f>IF('Rule Recommendations'!A576="","",'Rule Recommendations'!A576)</f>
        <v/>
      </c>
      <c r="F576" s="146">
        <f>IF($E576="","",IF(ROW($E576)&lt;=FIRST_PERMITTED_TRADE_DATE,0,'Apply Constraints'!$E576))</f>
        <v/>
      </c>
      <c r="G576" s="146">
        <f>IF(F576="","",IF(ABS($F576)&gt;MAXIMUM_PERMITTED_LEVERAGE, MAXIMUM_PERMITTED_LEVERAGE*SIGN($F576),$F576))</f>
        <v/>
      </c>
      <c r="H576" s="146">
        <f>IF(G576="","",MAX($G576,-ABS(MAXIMUM_PERMITTED_SHORT_POSITION)))</f>
        <v/>
      </c>
      <c r="I576" s="86">
        <f>IF(C576="","",IF(I575="Triggered","Triggered",IF((C576-C575)/C575*H575&lt;-TRAILING_STOP_LOSS_MAXIMUM_DAILY_LOSS,"Triggered","Inactive")))</f>
        <v/>
      </c>
      <c r="J576" s="146">
        <f>IF(I576="Triggered", 0, H576)</f>
        <v/>
      </c>
    </row>
    <row customHeight="1" ht="15.75" r="577" s="75">
      <c r="A577" s="82">
        <f>IF(J577="","",J577)</f>
        <v/>
      </c>
      <c r="B577" s="80">
        <f>IF('Time Series Inputs'!A577="","",'Time Series Inputs'!A577)</f>
        <v/>
      </c>
      <c r="C577" s="81">
        <f>IF('Time Series Inputs'!B577="","",'Time Series Inputs'!B577)</f>
        <v/>
      </c>
      <c r="D577" s="81">
        <f>IF('Time Series Inputs'!C577="","",'Time Series Inputs'!C577)</f>
        <v/>
      </c>
      <c r="E577" s="146">
        <f>IF('Rule Recommendations'!A577="","",'Rule Recommendations'!A577)</f>
        <v/>
      </c>
      <c r="F577" s="146">
        <f>IF($E577="","",IF(ROW($E577)&lt;=FIRST_PERMITTED_TRADE_DATE,0,'Apply Constraints'!$E577))</f>
        <v/>
      </c>
      <c r="G577" s="146">
        <f>IF(F577="","",IF(ABS($F577)&gt;MAXIMUM_PERMITTED_LEVERAGE, MAXIMUM_PERMITTED_LEVERAGE*SIGN($F577),$F577))</f>
        <v/>
      </c>
      <c r="H577" s="146">
        <f>IF(G577="","",MAX($G577,-ABS(MAXIMUM_PERMITTED_SHORT_POSITION)))</f>
        <v/>
      </c>
      <c r="I577" s="86">
        <f>IF(C577="","",IF(I576="Triggered","Triggered",IF((C577-C576)/C576*H576&lt;-TRAILING_STOP_LOSS_MAXIMUM_DAILY_LOSS,"Triggered","Inactive")))</f>
        <v/>
      </c>
      <c r="J577" s="146">
        <f>IF(I577="Triggered", 0, H577)</f>
        <v/>
      </c>
    </row>
    <row customHeight="1" ht="15.75" r="578" s="75">
      <c r="A578" s="82">
        <f>IF(J578="","",J578)</f>
        <v/>
      </c>
      <c r="B578" s="80">
        <f>IF('Time Series Inputs'!A578="","",'Time Series Inputs'!A578)</f>
        <v/>
      </c>
      <c r="C578" s="81">
        <f>IF('Time Series Inputs'!B578="","",'Time Series Inputs'!B578)</f>
        <v/>
      </c>
      <c r="D578" s="81">
        <f>IF('Time Series Inputs'!C578="","",'Time Series Inputs'!C578)</f>
        <v/>
      </c>
      <c r="E578" s="146">
        <f>IF('Rule Recommendations'!A578="","",'Rule Recommendations'!A578)</f>
        <v/>
      </c>
      <c r="F578" s="146">
        <f>IF($E578="","",IF(ROW($E578)&lt;=FIRST_PERMITTED_TRADE_DATE,0,'Apply Constraints'!$E578))</f>
        <v/>
      </c>
      <c r="G578" s="146">
        <f>IF(F578="","",IF(ABS($F578)&gt;MAXIMUM_PERMITTED_LEVERAGE, MAXIMUM_PERMITTED_LEVERAGE*SIGN($F578),$F578))</f>
        <v/>
      </c>
      <c r="H578" s="146">
        <f>IF(G578="","",MAX($G578,-ABS(MAXIMUM_PERMITTED_SHORT_POSITION)))</f>
        <v/>
      </c>
      <c r="I578" s="86">
        <f>IF(C578="","",IF(I577="Triggered","Triggered",IF((C578-C577)/C577*H577&lt;-TRAILING_STOP_LOSS_MAXIMUM_DAILY_LOSS,"Triggered","Inactive")))</f>
        <v/>
      </c>
      <c r="J578" s="146">
        <f>IF(I578="Triggered", 0, H578)</f>
        <v/>
      </c>
    </row>
    <row customHeight="1" ht="15.75" r="579" s="75">
      <c r="A579" s="82">
        <f>IF(J579="","",J579)</f>
        <v/>
      </c>
      <c r="B579" s="80">
        <f>IF('Time Series Inputs'!A579="","",'Time Series Inputs'!A579)</f>
        <v/>
      </c>
      <c r="C579" s="81">
        <f>IF('Time Series Inputs'!B579="","",'Time Series Inputs'!B579)</f>
        <v/>
      </c>
      <c r="D579" s="81">
        <f>IF('Time Series Inputs'!C579="","",'Time Series Inputs'!C579)</f>
        <v/>
      </c>
      <c r="E579" s="146">
        <f>IF('Rule Recommendations'!A579="","",'Rule Recommendations'!A579)</f>
        <v/>
      </c>
      <c r="F579" s="146">
        <f>IF($E579="","",IF(ROW($E579)&lt;=FIRST_PERMITTED_TRADE_DATE,0,'Apply Constraints'!$E579))</f>
        <v/>
      </c>
      <c r="G579" s="146">
        <f>IF(F579="","",IF(ABS($F579)&gt;MAXIMUM_PERMITTED_LEVERAGE, MAXIMUM_PERMITTED_LEVERAGE*SIGN($F579),$F579))</f>
        <v/>
      </c>
      <c r="H579" s="146">
        <f>IF(G579="","",MAX($G579,-ABS(MAXIMUM_PERMITTED_SHORT_POSITION)))</f>
        <v/>
      </c>
      <c r="I579" s="86">
        <f>IF(C579="","",IF(I578="Triggered","Triggered",IF((C579-C578)/C578*H578&lt;-TRAILING_STOP_LOSS_MAXIMUM_DAILY_LOSS,"Triggered","Inactive")))</f>
        <v/>
      </c>
      <c r="J579" s="146">
        <f>IF(I579="Triggered", 0, H579)</f>
        <v/>
      </c>
    </row>
    <row customHeight="1" ht="15.75" r="580" s="75">
      <c r="A580" s="82">
        <f>IF(J580="","",J580)</f>
        <v/>
      </c>
      <c r="B580" s="80">
        <f>IF('Time Series Inputs'!A580="","",'Time Series Inputs'!A580)</f>
        <v/>
      </c>
      <c r="C580" s="81">
        <f>IF('Time Series Inputs'!B580="","",'Time Series Inputs'!B580)</f>
        <v/>
      </c>
      <c r="D580" s="81">
        <f>IF('Time Series Inputs'!C580="","",'Time Series Inputs'!C580)</f>
        <v/>
      </c>
      <c r="E580" s="146">
        <f>IF('Rule Recommendations'!A580="","",'Rule Recommendations'!A580)</f>
        <v/>
      </c>
      <c r="F580" s="146">
        <f>IF($E580="","",IF(ROW($E580)&lt;=FIRST_PERMITTED_TRADE_DATE,0,'Apply Constraints'!$E580))</f>
        <v/>
      </c>
      <c r="G580" s="146">
        <f>IF(F580="","",IF(ABS($F580)&gt;MAXIMUM_PERMITTED_LEVERAGE, MAXIMUM_PERMITTED_LEVERAGE*SIGN($F580),$F580))</f>
        <v/>
      </c>
      <c r="H580" s="146">
        <f>IF(G580="","",MAX($G580,-ABS(MAXIMUM_PERMITTED_SHORT_POSITION)))</f>
        <v/>
      </c>
      <c r="I580" s="86">
        <f>IF(C580="","",IF(I579="Triggered","Triggered",IF((C580-C579)/C579*H579&lt;-TRAILING_STOP_LOSS_MAXIMUM_DAILY_LOSS,"Triggered","Inactive")))</f>
        <v/>
      </c>
      <c r="J580" s="146">
        <f>IF(I580="Triggered", 0, H580)</f>
        <v/>
      </c>
    </row>
    <row customHeight="1" ht="15.75" r="581" s="75">
      <c r="A581" s="82">
        <f>IF(J581="","",J581)</f>
        <v/>
      </c>
      <c r="B581" s="80">
        <f>IF('Time Series Inputs'!A581="","",'Time Series Inputs'!A581)</f>
        <v/>
      </c>
      <c r="C581" s="81">
        <f>IF('Time Series Inputs'!B581="","",'Time Series Inputs'!B581)</f>
        <v/>
      </c>
      <c r="D581" s="81">
        <f>IF('Time Series Inputs'!C581="","",'Time Series Inputs'!C581)</f>
        <v/>
      </c>
      <c r="E581" s="146">
        <f>IF('Rule Recommendations'!A581="","",'Rule Recommendations'!A581)</f>
        <v/>
      </c>
      <c r="F581" s="146">
        <f>IF($E581="","",IF(ROW($E581)&lt;=FIRST_PERMITTED_TRADE_DATE,0,'Apply Constraints'!$E581))</f>
        <v/>
      </c>
      <c r="G581" s="146">
        <f>IF(F581="","",IF(ABS($F581)&gt;MAXIMUM_PERMITTED_LEVERAGE, MAXIMUM_PERMITTED_LEVERAGE*SIGN($F581),$F581))</f>
        <v/>
      </c>
      <c r="H581" s="146">
        <f>IF(G581="","",MAX($G581,-ABS(MAXIMUM_PERMITTED_SHORT_POSITION)))</f>
        <v/>
      </c>
      <c r="I581" s="86">
        <f>IF(C581="","",IF(I580="Triggered","Triggered",IF((C581-C580)/C580*H580&lt;-TRAILING_STOP_LOSS_MAXIMUM_DAILY_LOSS,"Triggered","Inactive")))</f>
        <v/>
      </c>
      <c r="J581" s="146">
        <f>IF(I581="Triggered", 0, H581)</f>
        <v/>
      </c>
    </row>
    <row customHeight="1" ht="15.75" r="582" s="75">
      <c r="A582" s="82">
        <f>IF(J582="","",J582)</f>
        <v/>
      </c>
      <c r="B582" s="80">
        <f>IF('Time Series Inputs'!A582="","",'Time Series Inputs'!A582)</f>
        <v/>
      </c>
      <c r="C582" s="81">
        <f>IF('Time Series Inputs'!B582="","",'Time Series Inputs'!B582)</f>
        <v/>
      </c>
      <c r="D582" s="81">
        <f>IF('Time Series Inputs'!C582="","",'Time Series Inputs'!C582)</f>
        <v/>
      </c>
      <c r="E582" s="146">
        <f>IF('Rule Recommendations'!A582="","",'Rule Recommendations'!A582)</f>
        <v/>
      </c>
      <c r="F582" s="146">
        <f>IF($E582="","",IF(ROW($E582)&lt;=FIRST_PERMITTED_TRADE_DATE,0,'Apply Constraints'!$E582))</f>
        <v/>
      </c>
      <c r="G582" s="146">
        <f>IF(F582="","",IF(ABS($F582)&gt;MAXIMUM_PERMITTED_LEVERAGE, MAXIMUM_PERMITTED_LEVERAGE*SIGN($F582),$F582))</f>
        <v/>
      </c>
      <c r="H582" s="146">
        <f>IF(G582="","",MAX($G582,-ABS(MAXIMUM_PERMITTED_SHORT_POSITION)))</f>
        <v/>
      </c>
      <c r="I582" s="86">
        <f>IF(C582="","",IF(I581="Triggered","Triggered",IF((C582-C581)/C581*H581&lt;-TRAILING_STOP_LOSS_MAXIMUM_DAILY_LOSS,"Triggered","Inactive")))</f>
        <v/>
      </c>
      <c r="J582" s="146">
        <f>IF(I582="Triggered", 0, H582)</f>
        <v/>
      </c>
    </row>
    <row customHeight="1" ht="15.75" r="583" s="75">
      <c r="A583" s="82">
        <f>IF(J583="","",J583)</f>
        <v/>
      </c>
      <c r="B583" s="80">
        <f>IF('Time Series Inputs'!A583="","",'Time Series Inputs'!A583)</f>
        <v/>
      </c>
      <c r="C583" s="81">
        <f>IF('Time Series Inputs'!B583="","",'Time Series Inputs'!B583)</f>
        <v/>
      </c>
      <c r="D583" s="81">
        <f>IF('Time Series Inputs'!C583="","",'Time Series Inputs'!C583)</f>
        <v/>
      </c>
      <c r="E583" s="146">
        <f>IF('Rule Recommendations'!A583="","",'Rule Recommendations'!A583)</f>
        <v/>
      </c>
      <c r="F583" s="146">
        <f>IF($E583="","",IF(ROW($E583)&lt;=FIRST_PERMITTED_TRADE_DATE,0,'Apply Constraints'!$E583))</f>
        <v/>
      </c>
      <c r="G583" s="146">
        <f>IF(F583="","",IF(ABS($F583)&gt;MAXIMUM_PERMITTED_LEVERAGE, MAXIMUM_PERMITTED_LEVERAGE*SIGN($F583),$F583))</f>
        <v/>
      </c>
      <c r="H583" s="146">
        <f>IF(G583="","",MAX($G583,-ABS(MAXIMUM_PERMITTED_SHORT_POSITION)))</f>
        <v/>
      </c>
      <c r="I583" s="86">
        <f>IF(C583="","",IF(I582="Triggered","Triggered",IF((C583-C582)/C582*H582&lt;-TRAILING_STOP_LOSS_MAXIMUM_DAILY_LOSS,"Triggered","Inactive")))</f>
        <v/>
      </c>
      <c r="J583" s="146">
        <f>IF(I583="Triggered", 0, H583)</f>
        <v/>
      </c>
    </row>
    <row customHeight="1" ht="15.75" r="584" s="75">
      <c r="A584" s="82">
        <f>IF(J584="","",J584)</f>
        <v/>
      </c>
      <c r="B584" s="80">
        <f>IF('Time Series Inputs'!A584="","",'Time Series Inputs'!A584)</f>
        <v/>
      </c>
      <c r="C584" s="81">
        <f>IF('Time Series Inputs'!B584="","",'Time Series Inputs'!B584)</f>
        <v/>
      </c>
      <c r="D584" s="81">
        <f>IF('Time Series Inputs'!C584="","",'Time Series Inputs'!C584)</f>
        <v/>
      </c>
      <c r="E584" s="146">
        <f>IF('Rule Recommendations'!A584="","",'Rule Recommendations'!A584)</f>
        <v/>
      </c>
      <c r="F584" s="146">
        <f>IF($E584="","",IF(ROW($E584)&lt;=FIRST_PERMITTED_TRADE_DATE,0,'Apply Constraints'!$E584))</f>
        <v/>
      </c>
      <c r="G584" s="146">
        <f>IF(F584="","",IF(ABS($F584)&gt;MAXIMUM_PERMITTED_LEVERAGE, MAXIMUM_PERMITTED_LEVERAGE*SIGN($F584),$F584))</f>
        <v/>
      </c>
      <c r="H584" s="146">
        <f>IF(G584="","",MAX($G584,-ABS(MAXIMUM_PERMITTED_SHORT_POSITION)))</f>
        <v/>
      </c>
      <c r="I584" s="86">
        <f>IF(C584="","",IF(I583="Triggered","Triggered",IF((C584-C583)/C583*H583&lt;-TRAILING_STOP_LOSS_MAXIMUM_DAILY_LOSS,"Triggered","Inactive")))</f>
        <v/>
      </c>
      <c r="J584" s="146">
        <f>IF(I584="Triggered", 0, H584)</f>
        <v/>
      </c>
    </row>
    <row customHeight="1" ht="15.75" r="585" s="75">
      <c r="A585" s="82">
        <f>IF(J585="","",J585)</f>
        <v/>
      </c>
      <c r="B585" s="80">
        <f>IF('Time Series Inputs'!A585="","",'Time Series Inputs'!A585)</f>
        <v/>
      </c>
      <c r="C585" s="81">
        <f>IF('Time Series Inputs'!B585="","",'Time Series Inputs'!B585)</f>
        <v/>
      </c>
      <c r="D585" s="81">
        <f>IF('Time Series Inputs'!C585="","",'Time Series Inputs'!C585)</f>
        <v/>
      </c>
      <c r="E585" s="146">
        <f>IF('Rule Recommendations'!A585="","",'Rule Recommendations'!A585)</f>
        <v/>
      </c>
      <c r="F585" s="146">
        <f>IF($E585="","",IF(ROW($E585)&lt;=FIRST_PERMITTED_TRADE_DATE,0,'Apply Constraints'!$E585))</f>
        <v/>
      </c>
      <c r="G585" s="146">
        <f>IF(F585="","",IF(ABS($F585)&gt;MAXIMUM_PERMITTED_LEVERAGE, MAXIMUM_PERMITTED_LEVERAGE*SIGN($F585),$F585))</f>
        <v/>
      </c>
      <c r="H585" s="146">
        <f>IF(G585="","",MAX($G585,-ABS(MAXIMUM_PERMITTED_SHORT_POSITION)))</f>
        <v/>
      </c>
      <c r="I585" s="86">
        <f>IF(C585="","",IF(I584="Triggered","Triggered",IF((C585-C584)/C584*H584&lt;-TRAILING_STOP_LOSS_MAXIMUM_DAILY_LOSS,"Triggered","Inactive")))</f>
        <v/>
      </c>
      <c r="J585" s="146">
        <f>IF(I585="Triggered", 0, H585)</f>
        <v/>
      </c>
    </row>
    <row customHeight="1" ht="15.75" r="586" s="75">
      <c r="A586" s="82">
        <f>IF(J586="","",J586)</f>
        <v/>
      </c>
      <c r="B586" s="80">
        <f>IF('Time Series Inputs'!A586="","",'Time Series Inputs'!A586)</f>
        <v/>
      </c>
      <c r="C586" s="81">
        <f>IF('Time Series Inputs'!B586="","",'Time Series Inputs'!B586)</f>
        <v/>
      </c>
      <c r="D586" s="81">
        <f>IF('Time Series Inputs'!C586="","",'Time Series Inputs'!C586)</f>
        <v/>
      </c>
      <c r="E586" s="146">
        <f>IF('Rule Recommendations'!A586="","",'Rule Recommendations'!A586)</f>
        <v/>
      </c>
      <c r="F586" s="146">
        <f>IF($E586="","",IF(ROW($E586)&lt;=FIRST_PERMITTED_TRADE_DATE,0,'Apply Constraints'!$E586))</f>
        <v/>
      </c>
      <c r="G586" s="146">
        <f>IF(F586="","",IF(ABS($F586)&gt;MAXIMUM_PERMITTED_LEVERAGE, MAXIMUM_PERMITTED_LEVERAGE*SIGN($F586),$F586))</f>
        <v/>
      </c>
      <c r="H586" s="146">
        <f>IF(G586="","",MAX($G586,-ABS(MAXIMUM_PERMITTED_SHORT_POSITION)))</f>
        <v/>
      </c>
      <c r="I586" s="86">
        <f>IF(C586="","",IF(I585="Triggered","Triggered",IF((C586-C585)/C585*H585&lt;-TRAILING_STOP_LOSS_MAXIMUM_DAILY_LOSS,"Triggered","Inactive")))</f>
        <v/>
      </c>
      <c r="J586" s="146">
        <f>IF(I586="Triggered", 0, H586)</f>
        <v/>
      </c>
    </row>
    <row customHeight="1" ht="15.75" r="587" s="75">
      <c r="A587" s="82">
        <f>IF(J587="","",J587)</f>
        <v/>
      </c>
      <c r="B587" s="80">
        <f>IF('Time Series Inputs'!A587="","",'Time Series Inputs'!A587)</f>
        <v/>
      </c>
      <c r="C587" s="81">
        <f>IF('Time Series Inputs'!B587="","",'Time Series Inputs'!B587)</f>
        <v/>
      </c>
      <c r="D587" s="81">
        <f>IF('Time Series Inputs'!C587="","",'Time Series Inputs'!C587)</f>
        <v/>
      </c>
      <c r="E587" s="146">
        <f>IF('Rule Recommendations'!A587="","",'Rule Recommendations'!A587)</f>
        <v/>
      </c>
      <c r="F587" s="146">
        <f>IF($E587="","",IF(ROW($E587)&lt;=FIRST_PERMITTED_TRADE_DATE,0,'Apply Constraints'!$E587))</f>
        <v/>
      </c>
      <c r="G587" s="146">
        <f>IF(F587="","",IF(ABS($F587)&gt;MAXIMUM_PERMITTED_LEVERAGE, MAXIMUM_PERMITTED_LEVERAGE*SIGN($F587),$F587))</f>
        <v/>
      </c>
      <c r="H587" s="146">
        <f>IF(G587="","",MAX($G587,-ABS(MAXIMUM_PERMITTED_SHORT_POSITION)))</f>
        <v/>
      </c>
      <c r="I587" s="86">
        <f>IF(C587="","",IF(I586="Triggered","Triggered",IF((C587-C586)/C586*H586&lt;-TRAILING_STOP_LOSS_MAXIMUM_DAILY_LOSS,"Triggered","Inactive")))</f>
        <v/>
      </c>
      <c r="J587" s="146">
        <f>IF(I587="Triggered", 0, H587)</f>
        <v/>
      </c>
    </row>
    <row customHeight="1" ht="15.75" r="588" s="75">
      <c r="A588" s="82">
        <f>IF(J588="","",J588)</f>
        <v/>
      </c>
      <c r="B588" s="80">
        <f>IF('Time Series Inputs'!A588="","",'Time Series Inputs'!A588)</f>
        <v/>
      </c>
      <c r="C588" s="81">
        <f>IF('Time Series Inputs'!B588="","",'Time Series Inputs'!B588)</f>
        <v/>
      </c>
      <c r="D588" s="81">
        <f>IF('Time Series Inputs'!C588="","",'Time Series Inputs'!C588)</f>
        <v/>
      </c>
      <c r="E588" s="146">
        <f>IF('Rule Recommendations'!A588="","",'Rule Recommendations'!A588)</f>
        <v/>
      </c>
      <c r="F588" s="146">
        <f>IF($E588="","",IF(ROW($E588)&lt;=FIRST_PERMITTED_TRADE_DATE,0,'Apply Constraints'!$E588))</f>
        <v/>
      </c>
      <c r="G588" s="146">
        <f>IF(F588="","",IF(ABS($F588)&gt;MAXIMUM_PERMITTED_LEVERAGE, MAXIMUM_PERMITTED_LEVERAGE*SIGN($F588),$F588))</f>
        <v/>
      </c>
      <c r="H588" s="146">
        <f>IF(G588="","",MAX($G588,-ABS(MAXIMUM_PERMITTED_SHORT_POSITION)))</f>
        <v/>
      </c>
      <c r="I588" s="86">
        <f>IF(C588="","",IF(I587="Triggered","Triggered",IF((C588-C587)/C587*H587&lt;-TRAILING_STOP_LOSS_MAXIMUM_DAILY_LOSS,"Triggered","Inactive")))</f>
        <v/>
      </c>
      <c r="J588" s="146">
        <f>IF(I588="Triggered", 0, H588)</f>
        <v/>
      </c>
    </row>
    <row customHeight="1" ht="15.75" r="589" s="75">
      <c r="A589" s="82">
        <f>IF(J589="","",J589)</f>
        <v/>
      </c>
      <c r="B589" s="80">
        <f>IF('Time Series Inputs'!A589="","",'Time Series Inputs'!A589)</f>
        <v/>
      </c>
      <c r="C589" s="81">
        <f>IF('Time Series Inputs'!B589="","",'Time Series Inputs'!B589)</f>
        <v/>
      </c>
      <c r="D589" s="81">
        <f>IF('Time Series Inputs'!C589="","",'Time Series Inputs'!C589)</f>
        <v/>
      </c>
      <c r="E589" s="146">
        <f>IF('Rule Recommendations'!A589="","",'Rule Recommendations'!A589)</f>
        <v/>
      </c>
      <c r="F589" s="146">
        <f>IF($E589="","",IF(ROW($E589)&lt;=FIRST_PERMITTED_TRADE_DATE,0,'Apply Constraints'!$E589))</f>
        <v/>
      </c>
      <c r="G589" s="146">
        <f>IF(F589="","",IF(ABS($F589)&gt;MAXIMUM_PERMITTED_LEVERAGE, MAXIMUM_PERMITTED_LEVERAGE*SIGN($F589),$F589))</f>
        <v/>
      </c>
      <c r="H589" s="146">
        <f>IF(G589="","",MAX($G589,-ABS(MAXIMUM_PERMITTED_SHORT_POSITION)))</f>
        <v/>
      </c>
      <c r="I589" s="86">
        <f>IF(C589="","",IF(I588="Triggered","Triggered",IF((C589-C588)/C588*H588&lt;-TRAILING_STOP_LOSS_MAXIMUM_DAILY_LOSS,"Triggered","Inactive")))</f>
        <v/>
      </c>
      <c r="J589" s="146">
        <f>IF(I589="Triggered", 0, H589)</f>
        <v/>
      </c>
    </row>
    <row customHeight="1" ht="15.75" r="590" s="75">
      <c r="A590" s="82">
        <f>IF(J590="","",J590)</f>
        <v/>
      </c>
      <c r="B590" s="80">
        <f>IF('Time Series Inputs'!A590="","",'Time Series Inputs'!A590)</f>
        <v/>
      </c>
      <c r="C590" s="81">
        <f>IF('Time Series Inputs'!B590="","",'Time Series Inputs'!B590)</f>
        <v/>
      </c>
      <c r="D590" s="81">
        <f>IF('Time Series Inputs'!C590="","",'Time Series Inputs'!C590)</f>
        <v/>
      </c>
      <c r="E590" s="146">
        <f>IF('Rule Recommendations'!A590="","",'Rule Recommendations'!A590)</f>
        <v/>
      </c>
      <c r="F590" s="146">
        <f>IF($E590="","",IF(ROW($E590)&lt;=FIRST_PERMITTED_TRADE_DATE,0,'Apply Constraints'!$E590))</f>
        <v/>
      </c>
      <c r="G590" s="146">
        <f>IF(F590="","",IF(ABS($F590)&gt;MAXIMUM_PERMITTED_LEVERAGE, MAXIMUM_PERMITTED_LEVERAGE*SIGN($F590),$F590))</f>
        <v/>
      </c>
      <c r="H590" s="146">
        <f>IF(G590="","",MAX($G590,-ABS(MAXIMUM_PERMITTED_SHORT_POSITION)))</f>
        <v/>
      </c>
      <c r="I590" s="86">
        <f>IF(C590="","",IF(I589="Triggered","Triggered",IF((C590-C589)/C589*H589&lt;-TRAILING_STOP_LOSS_MAXIMUM_DAILY_LOSS,"Triggered","Inactive")))</f>
        <v/>
      </c>
      <c r="J590" s="146">
        <f>IF(I590="Triggered", 0, H590)</f>
        <v/>
      </c>
    </row>
    <row customHeight="1" ht="15.75" r="591" s="75">
      <c r="A591" s="82">
        <f>IF(J591="","",J591)</f>
        <v/>
      </c>
      <c r="B591" s="80">
        <f>IF('Time Series Inputs'!A591="","",'Time Series Inputs'!A591)</f>
        <v/>
      </c>
      <c r="C591" s="81">
        <f>IF('Time Series Inputs'!B591="","",'Time Series Inputs'!B591)</f>
        <v/>
      </c>
      <c r="D591" s="81">
        <f>IF('Time Series Inputs'!C591="","",'Time Series Inputs'!C591)</f>
        <v/>
      </c>
      <c r="E591" s="146">
        <f>IF('Rule Recommendations'!A591="","",'Rule Recommendations'!A591)</f>
        <v/>
      </c>
      <c r="F591" s="146">
        <f>IF($E591="","",IF(ROW($E591)&lt;=FIRST_PERMITTED_TRADE_DATE,0,'Apply Constraints'!$E591))</f>
        <v/>
      </c>
      <c r="G591" s="146">
        <f>IF(F591="","",IF(ABS($F591)&gt;MAXIMUM_PERMITTED_LEVERAGE, MAXIMUM_PERMITTED_LEVERAGE*SIGN($F591),$F591))</f>
        <v/>
      </c>
      <c r="H591" s="146">
        <f>IF(G591="","",MAX($G591,-ABS(MAXIMUM_PERMITTED_SHORT_POSITION)))</f>
        <v/>
      </c>
      <c r="I591" s="86">
        <f>IF(C591="","",IF(I590="Triggered","Triggered",IF((C591-C590)/C590*H590&lt;-TRAILING_STOP_LOSS_MAXIMUM_DAILY_LOSS,"Triggered","Inactive")))</f>
        <v/>
      </c>
      <c r="J591" s="146">
        <f>IF(I591="Triggered", 0, H591)</f>
        <v/>
      </c>
    </row>
    <row customHeight="1" ht="15.75" r="592" s="75">
      <c r="A592" s="82">
        <f>IF(J592="","",J592)</f>
        <v/>
      </c>
      <c r="B592" s="80">
        <f>IF('Time Series Inputs'!A592="","",'Time Series Inputs'!A592)</f>
        <v/>
      </c>
      <c r="C592" s="81">
        <f>IF('Time Series Inputs'!B592="","",'Time Series Inputs'!B592)</f>
        <v/>
      </c>
      <c r="D592" s="81">
        <f>IF('Time Series Inputs'!C592="","",'Time Series Inputs'!C592)</f>
        <v/>
      </c>
      <c r="E592" s="146">
        <f>IF('Rule Recommendations'!A592="","",'Rule Recommendations'!A592)</f>
        <v/>
      </c>
      <c r="F592" s="146">
        <f>IF($E592="","",IF(ROW($E592)&lt;=FIRST_PERMITTED_TRADE_DATE,0,'Apply Constraints'!$E592))</f>
        <v/>
      </c>
      <c r="G592" s="146">
        <f>IF(F592="","",IF(ABS($F592)&gt;MAXIMUM_PERMITTED_LEVERAGE, MAXIMUM_PERMITTED_LEVERAGE*SIGN($F592),$F592))</f>
        <v/>
      </c>
      <c r="H592" s="146">
        <f>IF(G592="","",MAX($G592,-ABS(MAXIMUM_PERMITTED_SHORT_POSITION)))</f>
        <v/>
      </c>
      <c r="I592" s="86">
        <f>IF(C592="","",IF(I591="Triggered","Triggered",IF((C592-C591)/C591*H591&lt;-TRAILING_STOP_LOSS_MAXIMUM_DAILY_LOSS,"Triggered","Inactive")))</f>
        <v/>
      </c>
      <c r="J592" s="146">
        <f>IF(I592="Triggered", 0, H592)</f>
        <v/>
      </c>
    </row>
    <row customHeight="1" ht="15.75" r="593" s="75">
      <c r="A593" s="82">
        <f>IF(J593="","",J593)</f>
        <v/>
      </c>
      <c r="B593" s="80">
        <f>IF('Time Series Inputs'!A593="","",'Time Series Inputs'!A593)</f>
        <v/>
      </c>
      <c r="C593" s="81">
        <f>IF('Time Series Inputs'!B593="","",'Time Series Inputs'!B593)</f>
        <v/>
      </c>
      <c r="D593" s="81">
        <f>IF('Time Series Inputs'!C593="","",'Time Series Inputs'!C593)</f>
        <v/>
      </c>
      <c r="E593" s="146">
        <f>IF('Rule Recommendations'!A593="","",'Rule Recommendations'!A593)</f>
        <v/>
      </c>
      <c r="F593" s="146">
        <f>IF($E593="","",IF(ROW($E593)&lt;=FIRST_PERMITTED_TRADE_DATE,0,'Apply Constraints'!$E593))</f>
        <v/>
      </c>
      <c r="G593" s="146">
        <f>IF(F593="","",IF(ABS($F593)&gt;MAXIMUM_PERMITTED_LEVERAGE, MAXIMUM_PERMITTED_LEVERAGE*SIGN($F593),$F593))</f>
        <v/>
      </c>
      <c r="H593" s="146">
        <f>IF(G593="","",MAX($G593,-ABS(MAXIMUM_PERMITTED_SHORT_POSITION)))</f>
        <v/>
      </c>
      <c r="I593" s="86">
        <f>IF(C593="","",IF(I592="Triggered","Triggered",IF((C593-C592)/C592*H592&lt;-TRAILING_STOP_LOSS_MAXIMUM_DAILY_LOSS,"Triggered","Inactive")))</f>
        <v/>
      </c>
      <c r="J593" s="146">
        <f>IF(I593="Triggered", 0, H593)</f>
        <v/>
      </c>
    </row>
    <row customHeight="1" ht="15.75" r="594" s="75">
      <c r="A594" s="82">
        <f>IF(J594="","",J594)</f>
        <v/>
      </c>
      <c r="B594" s="80">
        <f>IF('Time Series Inputs'!A594="","",'Time Series Inputs'!A594)</f>
        <v/>
      </c>
      <c r="C594" s="81">
        <f>IF('Time Series Inputs'!B594="","",'Time Series Inputs'!B594)</f>
        <v/>
      </c>
      <c r="D594" s="81">
        <f>IF('Time Series Inputs'!C594="","",'Time Series Inputs'!C594)</f>
        <v/>
      </c>
      <c r="E594" s="146">
        <f>IF('Rule Recommendations'!A594="","",'Rule Recommendations'!A594)</f>
        <v/>
      </c>
      <c r="F594" s="146">
        <f>IF($E594="","",IF(ROW($E594)&lt;=FIRST_PERMITTED_TRADE_DATE,0,'Apply Constraints'!$E594))</f>
        <v/>
      </c>
      <c r="G594" s="146">
        <f>IF(F594="","",IF(ABS($F594)&gt;MAXIMUM_PERMITTED_LEVERAGE, MAXIMUM_PERMITTED_LEVERAGE*SIGN($F594),$F594))</f>
        <v/>
      </c>
      <c r="H594" s="146">
        <f>IF(G594="","",MAX($G594,-ABS(MAXIMUM_PERMITTED_SHORT_POSITION)))</f>
        <v/>
      </c>
      <c r="I594" s="86">
        <f>IF(C594="","",IF(I593="Triggered","Triggered",IF((C594-C593)/C593*H593&lt;-TRAILING_STOP_LOSS_MAXIMUM_DAILY_LOSS,"Triggered","Inactive")))</f>
        <v/>
      </c>
      <c r="J594" s="146">
        <f>IF(I594="Triggered", 0, H594)</f>
        <v/>
      </c>
    </row>
    <row customHeight="1" ht="15.75" r="595" s="75">
      <c r="A595" s="82">
        <f>IF(J595="","",J595)</f>
        <v/>
      </c>
      <c r="B595" s="80">
        <f>IF('Time Series Inputs'!A595="","",'Time Series Inputs'!A595)</f>
        <v/>
      </c>
      <c r="C595" s="81">
        <f>IF('Time Series Inputs'!B595="","",'Time Series Inputs'!B595)</f>
        <v/>
      </c>
      <c r="D595" s="81">
        <f>IF('Time Series Inputs'!C595="","",'Time Series Inputs'!C595)</f>
        <v/>
      </c>
      <c r="E595" s="146">
        <f>IF('Rule Recommendations'!A595="","",'Rule Recommendations'!A595)</f>
        <v/>
      </c>
      <c r="F595" s="146">
        <f>IF($E595="","",IF(ROW($E595)&lt;=FIRST_PERMITTED_TRADE_DATE,0,'Apply Constraints'!$E595))</f>
        <v/>
      </c>
      <c r="G595" s="146">
        <f>IF(F595="","",IF(ABS($F595)&gt;MAXIMUM_PERMITTED_LEVERAGE, MAXIMUM_PERMITTED_LEVERAGE*SIGN($F595),$F595))</f>
        <v/>
      </c>
      <c r="H595" s="146">
        <f>IF(G595="","",MAX($G595,-ABS(MAXIMUM_PERMITTED_SHORT_POSITION)))</f>
        <v/>
      </c>
      <c r="I595" s="86">
        <f>IF(C595="","",IF(I594="Triggered","Triggered",IF((C595-C594)/C594*H594&lt;-TRAILING_STOP_LOSS_MAXIMUM_DAILY_LOSS,"Triggered","Inactive")))</f>
        <v/>
      </c>
      <c r="J595" s="146">
        <f>IF(I595="Triggered", 0, H595)</f>
        <v/>
      </c>
    </row>
    <row customHeight="1" ht="15.75" r="596" s="75">
      <c r="A596" s="82">
        <f>IF(J596="","",J596)</f>
        <v/>
      </c>
      <c r="B596" s="80">
        <f>IF('Time Series Inputs'!A596="","",'Time Series Inputs'!A596)</f>
        <v/>
      </c>
      <c r="C596" s="81">
        <f>IF('Time Series Inputs'!B596="","",'Time Series Inputs'!B596)</f>
        <v/>
      </c>
      <c r="D596" s="81">
        <f>IF('Time Series Inputs'!C596="","",'Time Series Inputs'!C596)</f>
        <v/>
      </c>
      <c r="E596" s="146">
        <f>IF('Rule Recommendations'!A596="","",'Rule Recommendations'!A596)</f>
        <v/>
      </c>
      <c r="F596" s="146">
        <f>IF($E596="","",IF(ROW($E596)&lt;=FIRST_PERMITTED_TRADE_DATE,0,'Apply Constraints'!$E596))</f>
        <v/>
      </c>
      <c r="G596" s="146">
        <f>IF(F596="","",IF(ABS($F596)&gt;MAXIMUM_PERMITTED_LEVERAGE, MAXIMUM_PERMITTED_LEVERAGE*SIGN($F596),$F596))</f>
        <v/>
      </c>
      <c r="H596" s="146">
        <f>IF(G596="","",MAX($G596,-ABS(MAXIMUM_PERMITTED_SHORT_POSITION)))</f>
        <v/>
      </c>
      <c r="I596" s="86">
        <f>IF(C596="","",IF(I595="Triggered","Triggered",IF((C596-C595)/C595*H595&lt;-TRAILING_STOP_LOSS_MAXIMUM_DAILY_LOSS,"Triggered","Inactive")))</f>
        <v/>
      </c>
      <c r="J596" s="146">
        <f>IF(I596="Triggered", 0, H596)</f>
        <v/>
      </c>
    </row>
    <row customHeight="1" ht="15.75" r="597" s="75">
      <c r="A597" s="82">
        <f>IF(J597="","",J597)</f>
        <v/>
      </c>
      <c r="B597" s="80">
        <f>IF('Time Series Inputs'!A597="","",'Time Series Inputs'!A597)</f>
        <v/>
      </c>
      <c r="C597" s="81">
        <f>IF('Time Series Inputs'!B597="","",'Time Series Inputs'!B597)</f>
        <v/>
      </c>
      <c r="D597" s="81">
        <f>IF('Time Series Inputs'!C597="","",'Time Series Inputs'!C597)</f>
        <v/>
      </c>
      <c r="E597" s="146">
        <f>IF('Rule Recommendations'!A597="","",'Rule Recommendations'!A597)</f>
        <v/>
      </c>
      <c r="F597" s="146">
        <f>IF($E597="","",IF(ROW($E597)&lt;=FIRST_PERMITTED_TRADE_DATE,0,'Apply Constraints'!$E597))</f>
        <v/>
      </c>
      <c r="G597" s="146">
        <f>IF(F597="","",IF(ABS($F597)&gt;MAXIMUM_PERMITTED_LEVERAGE, MAXIMUM_PERMITTED_LEVERAGE*SIGN($F597),$F597))</f>
        <v/>
      </c>
      <c r="H597" s="146">
        <f>IF(G597="","",MAX($G597,-ABS(MAXIMUM_PERMITTED_SHORT_POSITION)))</f>
        <v/>
      </c>
      <c r="I597" s="86">
        <f>IF(C597="","",IF(I596="Triggered","Triggered",IF((C597-C596)/C596*H596&lt;-TRAILING_STOP_LOSS_MAXIMUM_DAILY_LOSS,"Triggered","Inactive")))</f>
        <v/>
      </c>
      <c r="J597" s="146">
        <f>IF(I597="Triggered", 0, H597)</f>
        <v/>
      </c>
    </row>
    <row customHeight="1" ht="15.75" r="598" s="75">
      <c r="A598" s="82">
        <f>IF(J598="","",J598)</f>
        <v/>
      </c>
      <c r="B598" s="80">
        <f>IF('Time Series Inputs'!A598="","",'Time Series Inputs'!A598)</f>
        <v/>
      </c>
      <c r="C598" s="81">
        <f>IF('Time Series Inputs'!B598="","",'Time Series Inputs'!B598)</f>
        <v/>
      </c>
      <c r="D598" s="81">
        <f>IF('Time Series Inputs'!C598="","",'Time Series Inputs'!C598)</f>
        <v/>
      </c>
      <c r="E598" s="146">
        <f>IF('Rule Recommendations'!A598="","",'Rule Recommendations'!A598)</f>
        <v/>
      </c>
      <c r="F598" s="146">
        <f>IF($E598="","",IF(ROW($E598)&lt;=FIRST_PERMITTED_TRADE_DATE,0,'Apply Constraints'!$E598))</f>
        <v/>
      </c>
      <c r="G598" s="146">
        <f>IF(F598="","",IF(ABS($F598)&gt;MAXIMUM_PERMITTED_LEVERAGE, MAXIMUM_PERMITTED_LEVERAGE*SIGN($F598),$F598))</f>
        <v/>
      </c>
      <c r="H598" s="146">
        <f>IF(G598="","",MAX($G598,-ABS(MAXIMUM_PERMITTED_SHORT_POSITION)))</f>
        <v/>
      </c>
      <c r="I598" s="86">
        <f>IF(C598="","",IF(I597="Triggered","Triggered",IF((C598-C597)/C597*H597&lt;-TRAILING_STOP_LOSS_MAXIMUM_DAILY_LOSS,"Triggered","Inactive")))</f>
        <v/>
      </c>
      <c r="J598" s="146">
        <f>IF(I598="Triggered", 0, H598)</f>
        <v/>
      </c>
    </row>
    <row customHeight="1" ht="15.75" r="599" s="75">
      <c r="A599" s="82">
        <f>IF(J599="","",J599)</f>
        <v/>
      </c>
      <c r="B599" s="80">
        <f>IF('Time Series Inputs'!A599="","",'Time Series Inputs'!A599)</f>
        <v/>
      </c>
      <c r="C599" s="81">
        <f>IF('Time Series Inputs'!B599="","",'Time Series Inputs'!B599)</f>
        <v/>
      </c>
      <c r="D599" s="81">
        <f>IF('Time Series Inputs'!C599="","",'Time Series Inputs'!C599)</f>
        <v/>
      </c>
      <c r="E599" s="146">
        <f>IF('Rule Recommendations'!A599="","",'Rule Recommendations'!A599)</f>
        <v/>
      </c>
      <c r="F599" s="146">
        <f>IF($E599="","",IF(ROW($E599)&lt;=FIRST_PERMITTED_TRADE_DATE,0,'Apply Constraints'!$E599))</f>
        <v/>
      </c>
      <c r="G599" s="146">
        <f>IF(F599="","",IF(ABS($F599)&gt;MAXIMUM_PERMITTED_LEVERAGE, MAXIMUM_PERMITTED_LEVERAGE*SIGN($F599),$F599))</f>
        <v/>
      </c>
      <c r="H599" s="146">
        <f>IF(G599="","",MAX($G599,-ABS(MAXIMUM_PERMITTED_SHORT_POSITION)))</f>
        <v/>
      </c>
      <c r="I599" s="86">
        <f>IF(C599="","",IF(I598="Triggered","Triggered",IF((C599-C598)/C598*H598&lt;-TRAILING_STOP_LOSS_MAXIMUM_DAILY_LOSS,"Triggered","Inactive")))</f>
        <v/>
      </c>
      <c r="J599" s="146">
        <f>IF(I599="Triggered", 0, H599)</f>
        <v/>
      </c>
    </row>
    <row customHeight="1" ht="15.75" r="600" s="75">
      <c r="A600" s="82">
        <f>IF(J600="","",J600)</f>
        <v/>
      </c>
      <c r="B600" s="80">
        <f>IF('Time Series Inputs'!A600="","",'Time Series Inputs'!A600)</f>
        <v/>
      </c>
      <c r="C600" s="81">
        <f>IF('Time Series Inputs'!B600="","",'Time Series Inputs'!B600)</f>
        <v/>
      </c>
      <c r="D600" s="81">
        <f>IF('Time Series Inputs'!C600="","",'Time Series Inputs'!C600)</f>
        <v/>
      </c>
      <c r="E600" s="146">
        <f>IF('Rule Recommendations'!A600="","",'Rule Recommendations'!A600)</f>
        <v/>
      </c>
      <c r="F600" s="146">
        <f>IF($E600="","",IF(ROW($E600)&lt;=FIRST_PERMITTED_TRADE_DATE,0,'Apply Constraints'!$E600))</f>
        <v/>
      </c>
      <c r="G600" s="146">
        <f>IF(F600="","",IF(ABS($F600)&gt;MAXIMUM_PERMITTED_LEVERAGE, MAXIMUM_PERMITTED_LEVERAGE*SIGN($F600),$F600))</f>
        <v/>
      </c>
      <c r="H600" s="146">
        <f>IF(G600="","",MAX($G600,-ABS(MAXIMUM_PERMITTED_SHORT_POSITION)))</f>
        <v/>
      </c>
      <c r="I600" s="86">
        <f>IF(C600="","",IF(I599="Triggered","Triggered",IF((C600-C599)/C599*H599&lt;-TRAILING_STOP_LOSS_MAXIMUM_DAILY_LOSS,"Triggered","Inactive")))</f>
        <v/>
      </c>
      <c r="J600" s="146">
        <f>IF(I600="Triggered", 0, H600)</f>
        <v/>
      </c>
    </row>
    <row customHeight="1" ht="15.75" r="601" s="75">
      <c r="A601" s="82">
        <f>IF(J601="","",J601)</f>
        <v/>
      </c>
      <c r="B601" s="80">
        <f>IF('Time Series Inputs'!A601="","",'Time Series Inputs'!A601)</f>
        <v/>
      </c>
      <c r="C601" s="81">
        <f>IF('Time Series Inputs'!B601="","",'Time Series Inputs'!B601)</f>
        <v/>
      </c>
      <c r="D601" s="81">
        <f>IF('Time Series Inputs'!C601="","",'Time Series Inputs'!C601)</f>
        <v/>
      </c>
      <c r="E601" s="146">
        <f>IF('Rule Recommendations'!A601="","",'Rule Recommendations'!A601)</f>
        <v/>
      </c>
      <c r="F601" s="146">
        <f>IF($E601="","",IF(ROW($E601)&lt;=FIRST_PERMITTED_TRADE_DATE,0,'Apply Constraints'!$E601))</f>
        <v/>
      </c>
      <c r="G601" s="146">
        <f>IF(F601="","",IF(ABS($F601)&gt;MAXIMUM_PERMITTED_LEVERAGE, MAXIMUM_PERMITTED_LEVERAGE*SIGN($F601),$F601))</f>
        <v/>
      </c>
      <c r="H601" s="146">
        <f>IF(G601="","",MAX($G601,-ABS(MAXIMUM_PERMITTED_SHORT_POSITION)))</f>
        <v/>
      </c>
      <c r="I601" s="86">
        <f>IF(C601="","",IF(I600="Triggered","Triggered",IF((C601-C600)/C600*H600&lt;-TRAILING_STOP_LOSS_MAXIMUM_DAILY_LOSS,"Triggered","Inactive")))</f>
        <v/>
      </c>
      <c r="J601" s="146">
        <f>IF(I601="Triggered", 0, H601)</f>
        <v/>
      </c>
    </row>
    <row customHeight="1" ht="15.75" r="602" s="75">
      <c r="A602" s="82">
        <f>IF(J602="","",J602)</f>
        <v/>
      </c>
      <c r="B602" s="80">
        <f>IF('Time Series Inputs'!A602="","",'Time Series Inputs'!A602)</f>
        <v/>
      </c>
      <c r="C602" s="81">
        <f>IF('Time Series Inputs'!B602="","",'Time Series Inputs'!B602)</f>
        <v/>
      </c>
      <c r="D602" s="81">
        <f>IF('Time Series Inputs'!C602="","",'Time Series Inputs'!C602)</f>
        <v/>
      </c>
      <c r="E602" s="146">
        <f>IF('Rule Recommendations'!A602="","",'Rule Recommendations'!A602)</f>
        <v/>
      </c>
      <c r="F602" s="146">
        <f>IF($E602="","",IF(ROW($E602)&lt;=FIRST_PERMITTED_TRADE_DATE,0,'Apply Constraints'!$E602))</f>
        <v/>
      </c>
      <c r="G602" s="146">
        <f>IF(F602="","",IF(ABS($F602)&gt;MAXIMUM_PERMITTED_LEVERAGE, MAXIMUM_PERMITTED_LEVERAGE*SIGN($F602),$F602))</f>
        <v/>
      </c>
      <c r="H602" s="146">
        <f>IF(G602="","",MAX($G602,-ABS(MAXIMUM_PERMITTED_SHORT_POSITION)))</f>
        <v/>
      </c>
      <c r="I602" s="86">
        <f>IF(C602="","",IF(I601="Triggered","Triggered",IF((C602-C601)/C601*H601&lt;-TRAILING_STOP_LOSS_MAXIMUM_DAILY_LOSS,"Triggered","Inactive")))</f>
        <v/>
      </c>
      <c r="J602" s="146">
        <f>IF(I602="Triggered", 0, H602)</f>
        <v/>
      </c>
    </row>
    <row customHeight="1" ht="15.75" r="603" s="75">
      <c r="A603" s="82">
        <f>IF(J603="","",J603)</f>
        <v/>
      </c>
      <c r="B603" s="80">
        <f>IF('Time Series Inputs'!A603="","",'Time Series Inputs'!A603)</f>
        <v/>
      </c>
      <c r="C603" s="81">
        <f>IF('Time Series Inputs'!B603="","",'Time Series Inputs'!B603)</f>
        <v/>
      </c>
      <c r="D603" s="81">
        <f>IF('Time Series Inputs'!C603="","",'Time Series Inputs'!C603)</f>
        <v/>
      </c>
      <c r="E603" s="146">
        <f>IF('Rule Recommendations'!A603="","",'Rule Recommendations'!A603)</f>
        <v/>
      </c>
      <c r="F603" s="146">
        <f>IF($E603="","",IF(ROW($E603)&lt;=FIRST_PERMITTED_TRADE_DATE,0,'Apply Constraints'!$E603))</f>
        <v/>
      </c>
      <c r="G603" s="146">
        <f>IF(F603="","",IF(ABS($F603)&gt;MAXIMUM_PERMITTED_LEVERAGE, MAXIMUM_PERMITTED_LEVERAGE*SIGN($F603),$F603))</f>
        <v/>
      </c>
      <c r="H603" s="146">
        <f>IF(G603="","",MAX($G603,-ABS(MAXIMUM_PERMITTED_SHORT_POSITION)))</f>
        <v/>
      </c>
      <c r="I603" s="86">
        <f>IF(C603="","",IF(I602="Triggered","Triggered",IF((C603-C602)/C602*H602&lt;-TRAILING_STOP_LOSS_MAXIMUM_DAILY_LOSS,"Triggered","Inactive")))</f>
        <v/>
      </c>
      <c r="J603" s="146">
        <f>IF(I603="Triggered", 0, H603)</f>
        <v/>
      </c>
    </row>
    <row customHeight="1" ht="15.75" r="604" s="75">
      <c r="A604" s="82">
        <f>IF(J604="","",J604)</f>
        <v/>
      </c>
      <c r="B604" s="80">
        <f>IF('Time Series Inputs'!A604="","",'Time Series Inputs'!A604)</f>
        <v/>
      </c>
      <c r="C604" s="81">
        <f>IF('Time Series Inputs'!B604="","",'Time Series Inputs'!B604)</f>
        <v/>
      </c>
      <c r="D604" s="81">
        <f>IF('Time Series Inputs'!C604="","",'Time Series Inputs'!C604)</f>
        <v/>
      </c>
      <c r="E604" s="146">
        <f>IF('Rule Recommendations'!A604="","",'Rule Recommendations'!A604)</f>
        <v/>
      </c>
      <c r="F604" s="146">
        <f>IF($E604="","",IF(ROW($E604)&lt;=FIRST_PERMITTED_TRADE_DATE,0,'Apply Constraints'!$E604))</f>
        <v/>
      </c>
      <c r="G604" s="146">
        <f>IF(F604="","",IF(ABS($F604)&gt;MAXIMUM_PERMITTED_LEVERAGE, MAXIMUM_PERMITTED_LEVERAGE*SIGN($F604),$F604))</f>
        <v/>
      </c>
      <c r="H604" s="146">
        <f>IF(G604="","",MAX($G604,-ABS(MAXIMUM_PERMITTED_SHORT_POSITION)))</f>
        <v/>
      </c>
      <c r="I604" s="86">
        <f>IF(C604="","",IF(I603="Triggered","Triggered",IF((C604-C603)/C603*H603&lt;-TRAILING_STOP_LOSS_MAXIMUM_DAILY_LOSS,"Triggered","Inactive")))</f>
        <v/>
      </c>
      <c r="J604" s="146">
        <f>IF(I604="Triggered", 0, H604)</f>
        <v/>
      </c>
    </row>
    <row customHeight="1" ht="15.75" r="605" s="75">
      <c r="A605" s="82">
        <f>IF(J605="","",J605)</f>
        <v/>
      </c>
      <c r="B605" s="80">
        <f>IF('Time Series Inputs'!A605="","",'Time Series Inputs'!A605)</f>
        <v/>
      </c>
      <c r="C605" s="81">
        <f>IF('Time Series Inputs'!B605="","",'Time Series Inputs'!B605)</f>
        <v/>
      </c>
      <c r="D605" s="81">
        <f>IF('Time Series Inputs'!C605="","",'Time Series Inputs'!C605)</f>
        <v/>
      </c>
      <c r="E605" s="146">
        <f>IF('Rule Recommendations'!A605="","",'Rule Recommendations'!A605)</f>
        <v/>
      </c>
      <c r="F605" s="146">
        <f>IF($E605="","",IF(ROW($E605)&lt;=FIRST_PERMITTED_TRADE_DATE,0,'Apply Constraints'!$E605))</f>
        <v/>
      </c>
      <c r="G605" s="146">
        <f>IF(F605="","",IF(ABS($F605)&gt;MAXIMUM_PERMITTED_LEVERAGE, MAXIMUM_PERMITTED_LEVERAGE*SIGN($F605),$F605))</f>
        <v/>
      </c>
      <c r="H605" s="146">
        <f>IF(G605="","",MAX($G605,-ABS(MAXIMUM_PERMITTED_SHORT_POSITION)))</f>
        <v/>
      </c>
      <c r="I605" s="86">
        <f>IF(C605="","",IF(I604="Triggered","Triggered",IF((C605-C604)/C604*H604&lt;-TRAILING_STOP_LOSS_MAXIMUM_DAILY_LOSS,"Triggered","Inactive")))</f>
        <v/>
      </c>
      <c r="J605" s="146">
        <f>IF(I605="Triggered", 0, H605)</f>
        <v/>
      </c>
    </row>
    <row customHeight="1" ht="15.75" r="606" s="75">
      <c r="A606" s="82">
        <f>IF(J606="","",J606)</f>
        <v/>
      </c>
      <c r="B606" s="80">
        <f>IF('Time Series Inputs'!A606="","",'Time Series Inputs'!A606)</f>
        <v/>
      </c>
      <c r="C606" s="81">
        <f>IF('Time Series Inputs'!B606="","",'Time Series Inputs'!B606)</f>
        <v/>
      </c>
      <c r="D606" s="81">
        <f>IF('Time Series Inputs'!C606="","",'Time Series Inputs'!C606)</f>
        <v/>
      </c>
      <c r="E606" s="146">
        <f>IF('Rule Recommendations'!A606="","",'Rule Recommendations'!A606)</f>
        <v/>
      </c>
      <c r="F606" s="146">
        <f>IF($E606="","",IF(ROW($E606)&lt;=FIRST_PERMITTED_TRADE_DATE,0,'Apply Constraints'!$E606))</f>
        <v/>
      </c>
      <c r="G606" s="146">
        <f>IF(F606="","",IF(ABS($F606)&gt;MAXIMUM_PERMITTED_LEVERAGE, MAXIMUM_PERMITTED_LEVERAGE*SIGN($F606),$F606))</f>
        <v/>
      </c>
      <c r="H606" s="146">
        <f>IF(G606="","",MAX($G606,-ABS(MAXIMUM_PERMITTED_SHORT_POSITION)))</f>
        <v/>
      </c>
      <c r="I606" s="86">
        <f>IF(C606="","",IF(I605="Triggered","Triggered",IF((C606-C605)/C605*H605&lt;-TRAILING_STOP_LOSS_MAXIMUM_DAILY_LOSS,"Triggered","Inactive")))</f>
        <v/>
      </c>
      <c r="J606" s="146">
        <f>IF(I606="Triggered", 0, H606)</f>
        <v/>
      </c>
    </row>
    <row customHeight="1" ht="15.75" r="607" s="75">
      <c r="A607" s="82">
        <f>IF(J607="","",J607)</f>
        <v/>
      </c>
      <c r="B607" s="80">
        <f>IF('Time Series Inputs'!A607="","",'Time Series Inputs'!A607)</f>
        <v/>
      </c>
      <c r="C607" s="81">
        <f>IF('Time Series Inputs'!B607="","",'Time Series Inputs'!B607)</f>
        <v/>
      </c>
      <c r="D607" s="81">
        <f>IF('Time Series Inputs'!C607="","",'Time Series Inputs'!C607)</f>
        <v/>
      </c>
      <c r="E607" s="146">
        <f>IF('Rule Recommendations'!A607="","",'Rule Recommendations'!A607)</f>
        <v/>
      </c>
      <c r="F607" s="146">
        <f>IF($E607="","",IF(ROW($E607)&lt;=FIRST_PERMITTED_TRADE_DATE,0,'Apply Constraints'!$E607))</f>
        <v/>
      </c>
      <c r="G607" s="146">
        <f>IF(F607="","",IF(ABS($F607)&gt;MAXIMUM_PERMITTED_LEVERAGE, MAXIMUM_PERMITTED_LEVERAGE*SIGN($F607),$F607))</f>
        <v/>
      </c>
      <c r="H607" s="146">
        <f>IF(G607="","",MAX($G607,-ABS(MAXIMUM_PERMITTED_SHORT_POSITION)))</f>
        <v/>
      </c>
      <c r="I607" s="86">
        <f>IF(C607="","",IF(I606="Triggered","Triggered",IF((C607-C606)/C606*H606&lt;-TRAILING_STOP_LOSS_MAXIMUM_DAILY_LOSS,"Triggered","Inactive")))</f>
        <v/>
      </c>
      <c r="J607" s="146">
        <f>IF(I607="Triggered", 0, H607)</f>
        <v/>
      </c>
    </row>
    <row customHeight="1" ht="15.75" r="608" s="75">
      <c r="A608" s="82">
        <f>IF(J608="","",J608)</f>
        <v/>
      </c>
      <c r="B608" s="80">
        <f>IF('Time Series Inputs'!A608="","",'Time Series Inputs'!A608)</f>
        <v/>
      </c>
      <c r="C608" s="81">
        <f>IF('Time Series Inputs'!B608="","",'Time Series Inputs'!B608)</f>
        <v/>
      </c>
      <c r="D608" s="81">
        <f>IF('Time Series Inputs'!C608="","",'Time Series Inputs'!C608)</f>
        <v/>
      </c>
      <c r="E608" s="146">
        <f>IF('Rule Recommendations'!A608="","",'Rule Recommendations'!A608)</f>
        <v/>
      </c>
      <c r="F608" s="146">
        <f>IF($E608="","",IF(ROW($E608)&lt;=FIRST_PERMITTED_TRADE_DATE,0,'Apply Constraints'!$E608))</f>
        <v/>
      </c>
      <c r="G608" s="146">
        <f>IF(F608="","",IF(ABS($F608)&gt;MAXIMUM_PERMITTED_LEVERAGE, MAXIMUM_PERMITTED_LEVERAGE*SIGN($F608),$F608))</f>
        <v/>
      </c>
      <c r="H608" s="146">
        <f>IF(G608="","",MAX($G608,-ABS(MAXIMUM_PERMITTED_SHORT_POSITION)))</f>
        <v/>
      </c>
      <c r="I608" s="86">
        <f>IF(C608="","",IF(I607="Triggered","Triggered",IF((C608-C607)/C607*H607&lt;-TRAILING_STOP_LOSS_MAXIMUM_DAILY_LOSS,"Triggered","Inactive")))</f>
        <v/>
      </c>
      <c r="J608" s="146">
        <f>IF(I608="Triggered", 0, H608)</f>
        <v/>
      </c>
    </row>
    <row customHeight="1" ht="15.75" r="609" s="75">
      <c r="A609" s="82">
        <f>IF(J609="","",J609)</f>
        <v/>
      </c>
      <c r="B609" s="80">
        <f>IF('Time Series Inputs'!A609="","",'Time Series Inputs'!A609)</f>
        <v/>
      </c>
      <c r="C609" s="81">
        <f>IF('Time Series Inputs'!B609="","",'Time Series Inputs'!B609)</f>
        <v/>
      </c>
      <c r="D609" s="81">
        <f>IF('Time Series Inputs'!C609="","",'Time Series Inputs'!C609)</f>
        <v/>
      </c>
      <c r="E609" s="146">
        <f>IF('Rule Recommendations'!A609="","",'Rule Recommendations'!A609)</f>
        <v/>
      </c>
      <c r="F609" s="146">
        <f>IF($E609="","",IF(ROW($E609)&lt;=FIRST_PERMITTED_TRADE_DATE,0,'Apply Constraints'!$E609))</f>
        <v/>
      </c>
      <c r="G609" s="146">
        <f>IF(F609="","",IF(ABS($F609)&gt;MAXIMUM_PERMITTED_LEVERAGE, MAXIMUM_PERMITTED_LEVERAGE*SIGN($F609),$F609))</f>
        <v/>
      </c>
      <c r="H609" s="146">
        <f>IF(G609="","",MAX($G609,-ABS(MAXIMUM_PERMITTED_SHORT_POSITION)))</f>
        <v/>
      </c>
      <c r="I609" s="86">
        <f>IF(C609="","",IF(I608="Triggered","Triggered",IF((C609-C608)/C608*H608&lt;-TRAILING_STOP_LOSS_MAXIMUM_DAILY_LOSS,"Triggered","Inactive")))</f>
        <v/>
      </c>
      <c r="J609" s="146">
        <f>IF(I609="Triggered", 0, H609)</f>
        <v/>
      </c>
    </row>
    <row customHeight="1" ht="15.75" r="610" s="75">
      <c r="A610" s="82">
        <f>IF(J610="","",J610)</f>
        <v/>
      </c>
      <c r="B610" s="80">
        <f>IF('Time Series Inputs'!A610="","",'Time Series Inputs'!A610)</f>
        <v/>
      </c>
      <c r="C610" s="81">
        <f>IF('Time Series Inputs'!B610="","",'Time Series Inputs'!B610)</f>
        <v/>
      </c>
      <c r="D610" s="81">
        <f>IF('Time Series Inputs'!C610="","",'Time Series Inputs'!C610)</f>
        <v/>
      </c>
      <c r="E610" s="146">
        <f>IF('Rule Recommendations'!A610="","",'Rule Recommendations'!A610)</f>
        <v/>
      </c>
      <c r="F610" s="146">
        <f>IF($E610="","",IF(ROW($E610)&lt;=FIRST_PERMITTED_TRADE_DATE,0,'Apply Constraints'!$E610))</f>
        <v/>
      </c>
      <c r="G610" s="146">
        <f>IF(F610="","",IF(ABS($F610)&gt;MAXIMUM_PERMITTED_LEVERAGE, MAXIMUM_PERMITTED_LEVERAGE*SIGN($F610),$F610))</f>
        <v/>
      </c>
      <c r="H610" s="146">
        <f>IF(G610="","",MAX($G610,-ABS(MAXIMUM_PERMITTED_SHORT_POSITION)))</f>
        <v/>
      </c>
      <c r="I610" s="86">
        <f>IF(C610="","",IF(I609="Triggered","Triggered",IF((C610-C609)/C609*H609&lt;-TRAILING_STOP_LOSS_MAXIMUM_DAILY_LOSS,"Triggered","Inactive")))</f>
        <v/>
      </c>
      <c r="J610" s="146">
        <f>IF(I610="Triggered", 0, H610)</f>
        <v/>
      </c>
    </row>
    <row customHeight="1" ht="15.75" r="611" s="75">
      <c r="A611" s="82">
        <f>IF(J611="","",J611)</f>
        <v/>
      </c>
      <c r="B611" s="80">
        <f>IF('Time Series Inputs'!A611="","",'Time Series Inputs'!A611)</f>
        <v/>
      </c>
      <c r="C611" s="81">
        <f>IF('Time Series Inputs'!B611="","",'Time Series Inputs'!B611)</f>
        <v/>
      </c>
      <c r="D611" s="81">
        <f>IF('Time Series Inputs'!C611="","",'Time Series Inputs'!C611)</f>
        <v/>
      </c>
      <c r="E611" s="146">
        <f>IF('Rule Recommendations'!A611="","",'Rule Recommendations'!A611)</f>
        <v/>
      </c>
      <c r="F611" s="146">
        <f>IF($E611="","",IF(ROW($E611)&lt;=FIRST_PERMITTED_TRADE_DATE,0,'Apply Constraints'!$E611))</f>
        <v/>
      </c>
      <c r="G611" s="146">
        <f>IF(F611="","",IF(ABS($F611)&gt;MAXIMUM_PERMITTED_LEVERAGE, MAXIMUM_PERMITTED_LEVERAGE*SIGN($F611),$F611))</f>
        <v/>
      </c>
      <c r="H611" s="146">
        <f>IF(G611="","",MAX($G611,-ABS(MAXIMUM_PERMITTED_SHORT_POSITION)))</f>
        <v/>
      </c>
      <c r="I611" s="86">
        <f>IF(C611="","",IF(I610="Triggered","Triggered",IF((C611-C610)/C610*H610&lt;-TRAILING_STOP_LOSS_MAXIMUM_DAILY_LOSS,"Triggered","Inactive")))</f>
        <v/>
      </c>
      <c r="J611" s="146">
        <f>IF(I611="Triggered", 0, H611)</f>
        <v/>
      </c>
    </row>
    <row customHeight="1" ht="15.75" r="612" s="75">
      <c r="A612" s="82">
        <f>IF(J612="","",J612)</f>
        <v/>
      </c>
      <c r="B612" s="80">
        <f>IF('Time Series Inputs'!A612="","",'Time Series Inputs'!A612)</f>
        <v/>
      </c>
      <c r="C612" s="81">
        <f>IF('Time Series Inputs'!B612="","",'Time Series Inputs'!B612)</f>
        <v/>
      </c>
      <c r="D612" s="81">
        <f>IF('Time Series Inputs'!C612="","",'Time Series Inputs'!C612)</f>
        <v/>
      </c>
      <c r="E612" s="146">
        <f>IF('Rule Recommendations'!A612="","",'Rule Recommendations'!A612)</f>
        <v/>
      </c>
      <c r="F612" s="146">
        <f>IF($E612="","",IF(ROW($E612)&lt;=FIRST_PERMITTED_TRADE_DATE,0,'Apply Constraints'!$E612))</f>
        <v/>
      </c>
      <c r="G612" s="146">
        <f>IF(F612="","",IF(ABS($F612)&gt;MAXIMUM_PERMITTED_LEVERAGE, MAXIMUM_PERMITTED_LEVERAGE*SIGN($F612),$F612))</f>
        <v/>
      </c>
      <c r="H612" s="146">
        <f>IF(G612="","",MAX($G612,-ABS(MAXIMUM_PERMITTED_SHORT_POSITION)))</f>
        <v/>
      </c>
      <c r="I612" s="86">
        <f>IF(C612="","",IF(I611="Triggered","Triggered",IF((C612-C611)/C611*H611&lt;-TRAILING_STOP_LOSS_MAXIMUM_DAILY_LOSS,"Triggered","Inactive")))</f>
        <v/>
      </c>
      <c r="J612" s="146">
        <f>IF(I612="Triggered", 0, H612)</f>
        <v/>
      </c>
    </row>
    <row customHeight="1" ht="15.75" r="613" s="75">
      <c r="A613" s="82">
        <f>IF(J613="","",J613)</f>
        <v/>
      </c>
      <c r="B613" s="80">
        <f>IF('Time Series Inputs'!A613="","",'Time Series Inputs'!A613)</f>
        <v/>
      </c>
      <c r="C613" s="81">
        <f>IF('Time Series Inputs'!B613="","",'Time Series Inputs'!B613)</f>
        <v/>
      </c>
      <c r="D613" s="81">
        <f>IF('Time Series Inputs'!C613="","",'Time Series Inputs'!C613)</f>
        <v/>
      </c>
      <c r="E613" s="146">
        <f>IF('Rule Recommendations'!A613="","",'Rule Recommendations'!A613)</f>
        <v/>
      </c>
      <c r="F613" s="146">
        <f>IF($E613="","",IF(ROW($E613)&lt;=FIRST_PERMITTED_TRADE_DATE,0,'Apply Constraints'!$E613))</f>
        <v/>
      </c>
      <c r="G613" s="146">
        <f>IF(F613="","",IF(ABS($F613)&gt;MAXIMUM_PERMITTED_LEVERAGE, MAXIMUM_PERMITTED_LEVERAGE*SIGN($F613),$F613))</f>
        <v/>
      </c>
      <c r="H613" s="146">
        <f>IF(G613="","",MAX($G613,-ABS(MAXIMUM_PERMITTED_SHORT_POSITION)))</f>
        <v/>
      </c>
      <c r="I613" s="86">
        <f>IF(C613="","",IF(I612="Triggered","Triggered",IF((C613-C612)/C612*H612&lt;-TRAILING_STOP_LOSS_MAXIMUM_DAILY_LOSS,"Triggered","Inactive")))</f>
        <v/>
      </c>
      <c r="J613" s="146">
        <f>IF(I613="Triggered", 0, H613)</f>
        <v/>
      </c>
    </row>
    <row customHeight="1" ht="15.75" r="614" s="75">
      <c r="A614" s="82">
        <f>IF(J614="","",J614)</f>
        <v/>
      </c>
      <c r="B614" s="80">
        <f>IF('Time Series Inputs'!A614="","",'Time Series Inputs'!A614)</f>
        <v/>
      </c>
      <c r="C614" s="81">
        <f>IF('Time Series Inputs'!B614="","",'Time Series Inputs'!B614)</f>
        <v/>
      </c>
      <c r="D614" s="81">
        <f>IF('Time Series Inputs'!C614="","",'Time Series Inputs'!C614)</f>
        <v/>
      </c>
      <c r="E614" s="146">
        <f>IF('Rule Recommendations'!A614="","",'Rule Recommendations'!A614)</f>
        <v/>
      </c>
      <c r="F614" s="146">
        <f>IF($E614="","",IF(ROW($E614)&lt;=FIRST_PERMITTED_TRADE_DATE,0,'Apply Constraints'!$E614))</f>
        <v/>
      </c>
      <c r="G614" s="146">
        <f>IF(F614="","",IF(ABS($F614)&gt;MAXIMUM_PERMITTED_LEVERAGE, MAXIMUM_PERMITTED_LEVERAGE*SIGN($F614),$F614))</f>
        <v/>
      </c>
      <c r="H614" s="146">
        <f>IF(G614="","",MAX($G614,-ABS(MAXIMUM_PERMITTED_SHORT_POSITION)))</f>
        <v/>
      </c>
      <c r="I614" s="86">
        <f>IF(C614="","",IF(I613="Triggered","Triggered",IF((C614-C613)/C613*H613&lt;-TRAILING_STOP_LOSS_MAXIMUM_DAILY_LOSS,"Triggered","Inactive")))</f>
        <v/>
      </c>
      <c r="J614" s="146">
        <f>IF(I614="Triggered", 0, H614)</f>
        <v/>
      </c>
    </row>
    <row customHeight="1" ht="15.75" r="615" s="75">
      <c r="A615" s="82">
        <f>IF(J615="","",J615)</f>
        <v/>
      </c>
      <c r="B615" s="80">
        <f>IF('Time Series Inputs'!A615="","",'Time Series Inputs'!A615)</f>
        <v/>
      </c>
      <c r="C615" s="81">
        <f>IF('Time Series Inputs'!B615="","",'Time Series Inputs'!B615)</f>
        <v/>
      </c>
      <c r="D615" s="81">
        <f>IF('Time Series Inputs'!C615="","",'Time Series Inputs'!C615)</f>
        <v/>
      </c>
      <c r="E615" s="146">
        <f>IF('Rule Recommendations'!A615="","",'Rule Recommendations'!A615)</f>
        <v/>
      </c>
      <c r="F615" s="146">
        <f>IF($E615="","",IF(ROW($E615)&lt;=FIRST_PERMITTED_TRADE_DATE,0,'Apply Constraints'!$E615))</f>
        <v/>
      </c>
      <c r="G615" s="146">
        <f>IF(F615="","",IF(ABS($F615)&gt;MAXIMUM_PERMITTED_LEVERAGE, MAXIMUM_PERMITTED_LEVERAGE*SIGN($F615),$F615))</f>
        <v/>
      </c>
      <c r="H615" s="146">
        <f>IF(G615="","",MAX($G615,-ABS(MAXIMUM_PERMITTED_SHORT_POSITION)))</f>
        <v/>
      </c>
      <c r="I615" s="86">
        <f>IF(C615="","",IF(I614="Triggered","Triggered",IF((C615-C614)/C614*H614&lt;-TRAILING_STOP_LOSS_MAXIMUM_DAILY_LOSS,"Triggered","Inactive")))</f>
        <v/>
      </c>
      <c r="J615" s="146">
        <f>IF(I615="Triggered", 0, H615)</f>
        <v/>
      </c>
    </row>
    <row customHeight="1" ht="15.75" r="616" s="75">
      <c r="A616" s="82">
        <f>IF(J616="","",J616)</f>
        <v/>
      </c>
      <c r="B616" s="80">
        <f>IF('Time Series Inputs'!A616="","",'Time Series Inputs'!A616)</f>
        <v/>
      </c>
      <c r="C616" s="81">
        <f>IF('Time Series Inputs'!B616="","",'Time Series Inputs'!B616)</f>
        <v/>
      </c>
      <c r="D616" s="81">
        <f>IF('Time Series Inputs'!C616="","",'Time Series Inputs'!C616)</f>
        <v/>
      </c>
      <c r="E616" s="146">
        <f>IF('Rule Recommendations'!A616="","",'Rule Recommendations'!A616)</f>
        <v/>
      </c>
      <c r="F616" s="146">
        <f>IF($E616="","",IF(ROW($E616)&lt;=FIRST_PERMITTED_TRADE_DATE,0,'Apply Constraints'!$E616))</f>
        <v/>
      </c>
      <c r="G616" s="146">
        <f>IF(F616="","",IF(ABS($F616)&gt;MAXIMUM_PERMITTED_LEVERAGE, MAXIMUM_PERMITTED_LEVERAGE*SIGN($F616),$F616))</f>
        <v/>
      </c>
      <c r="H616" s="146">
        <f>IF(G616="","",MAX($G616,-ABS(MAXIMUM_PERMITTED_SHORT_POSITION)))</f>
        <v/>
      </c>
      <c r="I616" s="86">
        <f>IF(C616="","",IF(I615="Triggered","Triggered",IF((C616-C615)/C615*H615&lt;-TRAILING_STOP_LOSS_MAXIMUM_DAILY_LOSS,"Triggered","Inactive")))</f>
        <v/>
      </c>
      <c r="J616" s="146">
        <f>IF(I616="Triggered", 0, H616)</f>
        <v/>
      </c>
    </row>
    <row customHeight="1" ht="15.75" r="617" s="75">
      <c r="A617" s="82">
        <f>IF(J617="","",J617)</f>
        <v/>
      </c>
      <c r="B617" s="80">
        <f>IF('Time Series Inputs'!A617="","",'Time Series Inputs'!A617)</f>
        <v/>
      </c>
      <c r="C617" s="81">
        <f>IF('Time Series Inputs'!B617="","",'Time Series Inputs'!B617)</f>
        <v/>
      </c>
      <c r="D617" s="81">
        <f>IF('Time Series Inputs'!C617="","",'Time Series Inputs'!C617)</f>
        <v/>
      </c>
      <c r="E617" s="146">
        <f>IF('Rule Recommendations'!A617="","",'Rule Recommendations'!A617)</f>
        <v/>
      </c>
      <c r="F617" s="146">
        <f>IF($E617="","",IF(ROW($E617)&lt;=FIRST_PERMITTED_TRADE_DATE,0,'Apply Constraints'!$E617))</f>
        <v/>
      </c>
      <c r="G617" s="146">
        <f>IF(F617="","",IF(ABS($F617)&gt;MAXIMUM_PERMITTED_LEVERAGE, MAXIMUM_PERMITTED_LEVERAGE*SIGN($F617),$F617))</f>
        <v/>
      </c>
      <c r="H617" s="146">
        <f>IF(G617="","",MAX($G617,-ABS(MAXIMUM_PERMITTED_SHORT_POSITION)))</f>
        <v/>
      </c>
      <c r="I617" s="86">
        <f>IF(C617="","",IF(I616="Triggered","Triggered",IF((C617-C616)/C616*H616&lt;-TRAILING_STOP_LOSS_MAXIMUM_DAILY_LOSS,"Triggered","Inactive")))</f>
        <v/>
      </c>
      <c r="J617" s="146">
        <f>IF(I617="Triggered", 0, H617)</f>
        <v/>
      </c>
    </row>
    <row customHeight="1" ht="15.75" r="618" s="75">
      <c r="A618" s="82">
        <f>IF(J618="","",J618)</f>
        <v/>
      </c>
      <c r="B618" s="80">
        <f>IF('Time Series Inputs'!A618="","",'Time Series Inputs'!A618)</f>
        <v/>
      </c>
      <c r="C618" s="81">
        <f>IF('Time Series Inputs'!B618="","",'Time Series Inputs'!B618)</f>
        <v/>
      </c>
      <c r="D618" s="81">
        <f>IF('Time Series Inputs'!C618="","",'Time Series Inputs'!C618)</f>
        <v/>
      </c>
      <c r="E618" s="146">
        <f>IF('Rule Recommendations'!A618="","",'Rule Recommendations'!A618)</f>
        <v/>
      </c>
      <c r="F618" s="146">
        <f>IF($E618="","",IF(ROW($E618)&lt;=FIRST_PERMITTED_TRADE_DATE,0,'Apply Constraints'!$E618))</f>
        <v/>
      </c>
      <c r="G618" s="146">
        <f>IF(F618="","",IF(ABS($F618)&gt;MAXIMUM_PERMITTED_LEVERAGE, MAXIMUM_PERMITTED_LEVERAGE*SIGN($F618),$F618))</f>
        <v/>
      </c>
      <c r="H618" s="146">
        <f>IF(G618="","",MAX($G618,-ABS(MAXIMUM_PERMITTED_SHORT_POSITION)))</f>
        <v/>
      </c>
      <c r="I618" s="86">
        <f>IF(C618="","",IF(I617="Triggered","Triggered",IF((C618-C617)/C617*H617&lt;-TRAILING_STOP_LOSS_MAXIMUM_DAILY_LOSS,"Triggered","Inactive")))</f>
        <v/>
      </c>
      <c r="J618" s="146">
        <f>IF(I618="Triggered", 0, H618)</f>
        <v/>
      </c>
    </row>
    <row customHeight="1" ht="15.75" r="619" s="75">
      <c r="A619" s="82">
        <f>IF(J619="","",J619)</f>
        <v/>
      </c>
      <c r="B619" s="80">
        <f>IF('Time Series Inputs'!A619="","",'Time Series Inputs'!A619)</f>
        <v/>
      </c>
      <c r="C619" s="81">
        <f>IF('Time Series Inputs'!B619="","",'Time Series Inputs'!B619)</f>
        <v/>
      </c>
      <c r="D619" s="81">
        <f>IF('Time Series Inputs'!C619="","",'Time Series Inputs'!C619)</f>
        <v/>
      </c>
      <c r="E619" s="146">
        <f>IF('Rule Recommendations'!A619="","",'Rule Recommendations'!A619)</f>
        <v/>
      </c>
      <c r="F619" s="146">
        <f>IF($E619="","",IF(ROW($E619)&lt;=FIRST_PERMITTED_TRADE_DATE,0,'Apply Constraints'!$E619))</f>
        <v/>
      </c>
      <c r="G619" s="146">
        <f>IF(F619="","",IF(ABS($F619)&gt;MAXIMUM_PERMITTED_LEVERAGE, MAXIMUM_PERMITTED_LEVERAGE*SIGN($F619),$F619))</f>
        <v/>
      </c>
      <c r="H619" s="146">
        <f>IF(G619="","",MAX($G619,-ABS(MAXIMUM_PERMITTED_SHORT_POSITION)))</f>
        <v/>
      </c>
      <c r="I619" s="86">
        <f>IF(C619="","",IF(I618="Triggered","Triggered",IF((C619-C618)/C618*H618&lt;-TRAILING_STOP_LOSS_MAXIMUM_DAILY_LOSS,"Triggered","Inactive")))</f>
        <v/>
      </c>
      <c r="J619" s="146">
        <f>IF(I619="Triggered", 0, H619)</f>
        <v/>
      </c>
    </row>
    <row customHeight="1" ht="15.75" r="620" s="75">
      <c r="A620" s="82">
        <f>IF(J620="","",J620)</f>
        <v/>
      </c>
      <c r="B620" s="80">
        <f>IF('Time Series Inputs'!A620="","",'Time Series Inputs'!A620)</f>
        <v/>
      </c>
      <c r="C620" s="81">
        <f>IF('Time Series Inputs'!B620="","",'Time Series Inputs'!B620)</f>
        <v/>
      </c>
      <c r="D620" s="81">
        <f>IF('Time Series Inputs'!C620="","",'Time Series Inputs'!C620)</f>
        <v/>
      </c>
      <c r="E620" s="146">
        <f>IF('Rule Recommendations'!A620="","",'Rule Recommendations'!A620)</f>
        <v/>
      </c>
      <c r="F620" s="146">
        <f>IF($E620="","",IF(ROW($E620)&lt;=FIRST_PERMITTED_TRADE_DATE,0,'Apply Constraints'!$E620))</f>
        <v/>
      </c>
      <c r="G620" s="146">
        <f>IF(F620="","",IF(ABS($F620)&gt;MAXIMUM_PERMITTED_LEVERAGE, MAXIMUM_PERMITTED_LEVERAGE*SIGN($F620),$F620))</f>
        <v/>
      </c>
      <c r="H620" s="146">
        <f>IF(G620="","",MAX($G620,-ABS(MAXIMUM_PERMITTED_SHORT_POSITION)))</f>
        <v/>
      </c>
      <c r="I620" s="86">
        <f>IF(C620="","",IF(I619="Triggered","Triggered",IF((C620-C619)/C619*H619&lt;-TRAILING_STOP_LOSS_MAXIMUM_DAILY_LOSS,"Triggered","Inactive")))</f>
        <v/>
      </c>
      <c r="J620" s="146">
        <f>IF(I620="Triggered", 0, H620)</f>
        <v/>
      </c>
    </row>
    <row customHeight="1" ht="15.75" r="621" s="75">
      <c r="A621" s="82">
        <f>IF(J621="","",J621)</f>
        <v/>
      </c>
      <c r="B621" s="80">
        <f>IF('Time Series Inputs'!A621="","",'Time Series Inputs'!A621)</f>
        <v/>
      </c>
      <c r="C621" s="81">
        <f>IF('Time Series Inputs'!B621="","",'Time Series Inputs'!B621)</f>
        <v/>
      </c>
      <c r="D621" s="81">
        <f>IF('Time Series Inputs'!C621="","",'Time Series Inputs'!C621)</f>
        <v/>
      </c>
      <c r="E621" s="146">
        <f>IF('Rule Recommendations'!A621="","",'Rule Recommendations'!A621)</f>
        <v/>
      </c>
      <c r="F621" s="146">
        <f>IF($E621="","",IF(ROW($E621)&lt;=FIRST_PERMITTED_TRADE_DATE,0,'Apply Constraints'!$E621))</f>
        <v/>
      </c>
      <c r="G621" s="146">
        <f>IF(F621="","",IF(ABS($F621)&gt;MAXIMUM_PERMITTED_LEVERAGE, MAXIMUM_PERMITTED_LEVERAGE*SIGN($F621),$F621))</f>
        <v/>
      </c>
      <c r="H621" s="146">
        <f>IF(G621="","",MAX($G621,-ABS(MAXIMUM_PERMITTED_SHORT_POSITION)))</f>
        <v/>
      </c>
      <c r="I621" s="86">
        <f>IF(C621="","",IF(I620="Triggered","Triggered",IF((C621-C620)/C620*H620&lt;-TRAILING_STOP_LOSS_MAXIMUM_DAILY_LOSS,"Triggered","Inactive")))</f>
        <v/>
      </c>
      <c r="J621" s="146">
        <f>IF(I621="Triggered", 0, H621)</f>
        <v/>
      </c>
    </row>
    <row customHeight="1" ht="15.75" r="622" s="75">
      <c r="A622" s="82">
        <f>IF(J622="","",J622)</f>
        <v/>
      </c>
      <c r="B622" s="80">
        <f>IF('Time Series Inputs'!A622="","",'Time Series Inputs'!A622)</f>
        <v/>
      </c>
      <c r="C622" s="81">
        <f>IF('Time Series Inputs'!B622="","",'Time Series Inputs'!B622)</f>
        <v/>
      </c>
      <c r="D622" s="81">
        <f>IF('Time Series Inputs'!C622="","",'Time Series Inputs'!C622)</f>
        <v/>
      </c>
      <c r="E622" s="146">
        <f>IF('Rule Recommendations'!A622="","",'Rule Recommendations'!A622)</f>
        <v/>
      </c>
      <c r="F622" s="146">
        <f>IF($E622="","",IF(ROW($E622)&lt;=FIRST_PERMITTED_TRADE_DATE,0,'Apply Constraints'!$E622))</f>
        <v/>
      </c>
      <c r="G622" s="146">
        <f>IF(F622="","",IF(ABS($F622)&gt;MAXIMUM_PERMITTED_LEVERAGE, MAXIMUM_PERMITTED_LEVERAGE*SIGN($F622),$F622))</f>
        <v/>
      </c>
      <c r="H622" s="146">
        <f>IF(G622="","",MAX($G622,-ABS(MAXIMUM_PERMITTED_SHORT_POSITION)))</f>
        <v/>
      </c>
      <c r="I622" s="86">
        <f>IF(C622="","",IF(I621="Triggered","Triggered",IF((C622-C621)/C621*H621&lt;-TRAILING_STOP_LOSS_MAXIMUM_DAILY_LOSS,"Triggered","Inactive")))</f>
        <v/>
      </c>
      <c r="J622" s="146">
        <f>IF(I622="Triggered", 0, H622)</f>
        <v/>
      </c>
    </row>
    <row customHeight="1" ht="15.75" r="623" s="75">
      <c r="A623" s="82">
        <f>IF(J623="","",J623)</f>
        <v/>
      </c>
      <c r="B623" s="80">
        <f>IF('Time Series Inputs'!A623="","",'Time Series Inputs'!A623)</f>
        <v/>
      </c>
      <c r="C623" s="81">
        <f>IF('Time Series Inputs'!B623="","",'Time Series Inputs'!B623)</f>
        <v/>
      </c>
      <c r="D623" s="81">
        <f>IF('Time Series Inputs'!C623="","",'Time Series Inputs'!C623)</f>
        <v/>
      </c>
      <c r="E623" s="146">
        <f>IF('Rule Recommendations'!A623="","",'Rule Recommendations'!A623)</f>
        <v/>
      </c>
      <c r="F623" s="146">
        <f>IF($E623="","",IF(ROW($E623)&lt;=FIRST_PERMITTED_TRADE_DATE,0,'Apply Constraints'!$E623))</f>
        <v/>
      </c>
      <c r="G623" s="146">
        <f>IF(F623="","",IF(ABS($F623)&gt;MAXIMUM_PERMITTED_LEVERAGE, MAXIMUM_PERMITTED_LEVERAGE*SIGN($F623),$F623))</f>
        <v/>
      </c>
      <c r="H623" s="146">
        <f>IF(G623="","",MAX($G623,-ABS(MAXIMUM_PERMITTED_SHORT_POSITION)))</f>
        <v/>
      </c>
      <c r="I623" s="86">
        <f>IF(C623="","",IF(I622="Triggered","Triggered",IF((C623-C622)/C622*H622&lt;-TRAILING_STOP_LOSS_MAXIMUM_DAILY_LOSS,"Triggered","Inactive")))</f>
        <v/>
      </c>
      <c r="J623" s="146">
        <f>IF(I623="Triggered", 0, H623)</f>
        <v/>
      </c>
    </row>
    <row customHeight="1" ht="15.75" r="624" s="75">
      <c r="A624" s="82">
        <f>IF(J624="","",J624)</f>
        <v/>
      </c>
      <c r="B624" s="80">
        <f>IF('Time Series Inputs'!A624="","",'Time Series Inputs'!A624)</f>
        <v/>
      </c>
      <c r="C624" s="81">
        <f>IF('Time Series Inputs'!B624="","",'Time Series Inputs'!B624)</f>
        <v/>
      </c>
      <c r="D624" s="81">
        <f>IF('Time Series Inputs'!C624="","",'Time Series Inputs'!C624)</f>
        <v/>
      </c>
      <c r="E624" s="146">
        <f>IF('Rule Recommendations'!A624="","",'Rule Recommendations'!A624)</f>
        <v/>
      </c>
      <c r="F624" s="146">
        <f>IF($E624="","",IF(ROW($E624)&lt;=FIRST_PERMITTED_TRADE_DATE,0,'Apply Constraints'!$E624))</f>
        <v/>
      </c>
      <c r="G624" s="146">
        <f>IF(F624="","",IF(ABS($F624)&gt;MAXIMUM_PERMITTED_LEVERAGE, MAXIMUM_PERMITTED_LEVERAGE*SIGN($F624),$F624))</f>
        <v/>
      </c>
      <c r="H624" s="146">
        <f>IF(G624="","",MAX($G624,-ABS(MAXIMUM_PERMITTED_SHORT_POSITION)))</f>
        <v/>
      </c>
      <c r="I624" s="86">
        <f>IF(C624="","",IF(I623="Triggered","Triggered",IF((C624-C623)/C623*H623&lt;-TRAILING_STOP_LOSS_MAXIMUM_DAILY_LOSS,"Triggered","Inactive")))</f>
        <v/>
      </c>
      <c r="J624" s="146">
        <f>IF(I624="Triggered", 0, H624)</f>
        <v/>
      </c>
    </row>
    <row customHeight="1" ht="15.75" r="625" s="75">
      <c r="A625" s="82">
        <f>IF(J625="","",J625)</f>
        <v/>
      </c>
      <c r="B625" s="80">
        <f>IF('Time Series Inputs'!A625="","",'Time Series Inputs'!A625)</f>
        <v/>
      </c>
      <c r="C625" s="81">
        <f>IF('Time Series Inputs'!B625="","",'Time Series Inputs'!B625)</f>
        <v/>
      </c>
      <c r="D625" s="81">
        <f>IF('Time Series Inputs'!C625="","",'Time Series Inputs'!C625)</f>
        <v/>
      </c>
      <c r="E625" s="146">
        <f>IF('Rule Recommendations'!A625="","",'Rule Recommendations'!A625)</f>
        <v/>
      </c>
      <c r="F625" s="146">
        <f>IF($E625="","",IF(ROW($E625)&lt;=FIRST_PERMITTED_TRADE_DATE,0,'Apply Constraints'!$E625))</f>
        <v/>
      </c>
      <c r="G625" s="146">
        <f>IF(F625="","",IF(ABS($F625)&gt;MAXIMUM_PERMITTED_LEVERAGE, MAXIMUM_PERMITTED_LEVERAGE*SIGN($F625),$F625))</f>
        <v/>
      </c>
      <c r="H625" s="146">
        <f>IF(G625="","",MAX($G625,-ABS(MAXIMUM_PERMITTED_SHORT_POSITION)))</f>
        <v/>
      </c>
      <c r="I625" s="86">
        <f>IF(C625="","",IF(I624="Triggered","Triggered",IF((C625-C624)/C624*H624&lt;-TRAILING_STOP_LOSS_MAXIMUM_DAILY_LOSS,"Triggered","Inactive")))</f>
        <v/>
      </c>
      <c r="J625" s="146">
        <f>IF(I625="Triggered", 0, H625)</f>
        <v/>
      </c>
    </row>
    <row customHeight="1" ht="15.75" r="626" s="75">
      <c r="A626" s="82">
        <f>IF(J626="","",J626)</f>
        <v/>
      </c>
      <c r="B626" s="80">
        <f>IF('Time Series Inputs'!A626="","",'Time Series Inputs'!A626)</f>
        <v/>
      </c>
      <c r="C626" s="81">
        <f>IF('Time Series Inputs'!B626="","",'Time Series Inputs'!B626)</f>
        <v/>
      </c>
      <c r="D626" s="81">
        <f>IF('Time Series Inputs'!C626="","",'Time Series Inputs'!C626)</f>
        <v/>
      </c>
      <c r="E626" s="146">
        <f>IF('Rule Recommendations'!A626="","",'Rule Recommendations'!A626)</f>
        <v/>
      </c>
      <c r="F626" s="146">
        <f>IF($E626="","",IF(ROW($E626)&lt;=FIRST_PERMITTED_TRADE_DATE,0,'Apply Constraints'!$E626))</f>
        <v/>
      </c>
      <c r="G626" s="146">
        <f>IF(F626="","",IF(ABS($F626)&gt;MAXIMUM_PERMITTED_LEVERAGE, MAXIMUM_PERMITTED_LEVERAGE*SIGN($F626),$F626))</f>
        <v/>
      </c>
      <c r="H626" s="146">
        <f>IF(G626="","",MAX($G626,-ABS(MAXIMUM_PERMITTED_SHORT_POSITION)))</f>
        <v/>
      </c>
      <c r="I626" s="86">
        <f>IF(C626="","",IF(I625="Triggered","Triggered",IF((C626-C625)/C625*H625&lt;-TRAILING_STOP_LOSS_MAXIMUM_DAILY_LOSS,"Triggered","Inactive")))</f>
        <v/>
      </c>
      <c r="J626" s="146">
        <f>IF(I626="Triggered", 0, H626)</f>
        <v/>
      </c>
    </row>
    <row customHeight="1" ht="15.75" r="627" s="75">
      <c r="A627" s="82">
        <f>IF(J627="","",J627)</f>
        <v/>
      </c>
      <c r="B627" s="80">
        <f>IF('Time Series Inputs'!A627="","",'Time Series Inputs'!A627)</f>
        <v/>
      </c>
      <c r="C627" s="81">
        <f>IF('Time Series Inputs'!B627="","",'Time Series Inputs'!B627)</f>
        <v/>
      </c>
      <c r="D627" s="81">
        <f>IF('Time Series Inputs'!C627="","",'Time Series Inputs'!C627)</f>
        <v/>
      </c>
      <c r="E627" s="146">
        <f>IF('Rule Recommendations'!A627="","",'Rule Recommendations'!A627)</f>
        <v/>
      </c>
      <c r="F627" s="146">
        <f>IF($E627="","",IF(ROW($E627)&lt;=FIRST_PERMITTED_TRADE_DATE,0,'Apply Constraints'!$E627))</f>
        <v/>
      </c>
      <c r="G627" s="146">
        <f>IF(F627="","",IF(ABS($F627)&gt;MAXIMUM_PERMITTED_LEVERAGE, MAXIMUM_PERMITTED_LEVERAGE*SIGN($F627),$F627))</f>
        <v/>
      </c>
      <c r="H627" s="146">
        <f>IF(G627="","",MAX($G627,-ABS(MAXIMUM_PERMITTED_SHORT_POSITION)))</f>
        <v/>
      </c>
      <c r="I627" s="86">
        <f>IF(C627="","",IF(I626="Triggered","Triggered",IF((C627-C626)/C626*H626&lt;-TRAILING_STOP_LOSS_MAXIMUM_DAILY_LOSS,"Triggered","Inactive")))</f>
        <v/>
      </c>
      <c r="J627" s="146">
        <f>IF(I627="Triggered", 0, H627)</f>
        <v/>
      </c>
    </row>
    <row customHeight="1" ht="15.75" r="628" s="75">
      <c r="A628" s="82">
        <f>IF(J628="","",J628)</f>
        <v/>
      </c>
      <c r="B628" s="80">
        <f>IF('Time Series Inputs'!A628="","",'Time Series Inputs'!A628)</f>
        <v/>
      </c>
      <c r="C628" s="81">
        <f>IF('Time Series Inputs'!B628="","",'Time Series Inputs'!B628)</f>
        <v/>
      </c>
      <c r="D628" s="81">
        <f>IF('Time Series Inputs'!C628="","",'Time Series Inputs'!C628)</f>
        <v/>
      </c>
      <c r="E628" s="146">
        <f>IF('Rule Recommendations'!A628="","",'Rule Recommendations'!A628)</f>
        <v/>
      </c>
      <c r="F628" s="146">
        <f>IF($E628="","",IF(ROW($E628)&lt;=FIRST_PERMITTED_TRADE_DATE,0,'Apply Constraints'!$E628))</f>
        <v/>
      </c>
      <c r="G628" s="146">
        <f>IF(F628="","",IF(ABS($F628)&gt;MAXIMUM_PERMITTED_LEVERAGE, MAXIMUM_PERMITTED_LEVERAGE*SIGN($F628),$F628))</f>
        <v/>
      </c>
      <c r="H628" s="146">
        <f>IF(G628="","",MAX($G628,-ABS(MAXIMUM_PERMITTED_SHORT_POSITION)))</f>
        <v/>
      </c>
      <c r="I628" s="86">
        <f>IF(C628="","",IF(I627="Triggered","Triggered",IF((C628-C627)/C627*H627&lt;-TRAILING_STOP_LOSS_MAXIMUM_DAILY_LOSS,"Triggered","Inactive")))</f>
        <v/>
      </c>
      <c r="J628" s="146">
        <f>IF(I628="Triggered", 0, H628)</f>
        <v/>
      </c>
    </row>
    <row customHeight="1" ht="15.75" r="629" s="75">
      <c r="A629" s="82">
        <f>IF(J629="","",J629)</f>
        <v/>
      </c>
      <c r="B629" s="80">
        <f>IF('Time Series Inputs'!A629="","",'Time Series Inputs'!A629)</f>
        <v/>
      </c>
      <c r="C629" s="81">
        <f>IF('Time Series Inputs'!B629="","",'Time Series Inputs'!B629)</f>
        <v/>
      </c>
      <c r="D629" s="81">
        <f>IF('Time Series Inputs'!C629="","",'Time Series Inputs'!C629)</f>
        <v/>
      </c>
      <c r="E629" s="146">
        <f>IF('Rule Recommendations'!A629="","",'Rule Recommendations'!A629)</f>
        <v/>
      </c>
      <c r="F629" s="146">
        <f>IF($E629="","",IF(ROW($E629)&lt;=FIRST_PERMITTED_TRADE_DATE,0,'Apply Constraints'!$E629))</f>
        <v/>
      </c>
      <c r="G629" s="146">
        <f>IF(F629="","",IF(ABS($F629)&gt;MAXIMUM_PERMITTED_LEVERAGE, MAXIMUM_PERMITTED_LEVERAGE*SIGN($F629),$F629))</f>
        <v/>
      </c>
      <c r="H629" s="146">
        <f>IF(G629="","",MAX($G629,-ABS(MAXIMUM_PERMITTED_SHORT_POSITION)))</f>
        <v/>
      </c>
      <c r="I629" s="86">
        <f>IF(C629="","",IF(I628="Triggered","Triggered",IF((C629-C628)/C628*H628&lt;-TRAILING_STOP_LOSS_MAXIMUM_DAILY_LOSS,"Triggered","Inactive")))</f>
        <v/>
      </c>
      <c r="J629" s="146">
        <f>IF(I629="Triggered", 0, H629)</f>
        <v/>
      </c>
    </row>
    <row customHeight="1" ht="15.75" r="630" s="75">
      <c r="A630" s="82">
        <f>IF(J630="","",J630)</f>
        <v/>
      </c>
      <c r="B630" s="80">
        <f>IF('Time Series Inputs'!A630="","",'Time Series Inputs'!A630)</f>
        <v/>
      </c>
      <c r="C630" s="81">
        <f>IF('Time Series Inputs'!B630="","",'Time Series Inputs'!B630)</f>
        <v/>
      </c>
      <c r="D630" s="81">
        <f>IF('Time Series Inputs'!C630="","",'Time Series Inputs'!C630)</f>
        <v/>
      </c>
      <c r="E630" s="146">
        <f>IF('Rule Recommendations'!A630="","",'Rule Recommendations'!A630)</f>
        <v/>
      </c>
      <c r="F630" s="146">
        <f>IF($E630="","",IF(ROW($E630)&lt;=FIRST_PERMITTED_TRADE_DATE,0,'Apply Constraints'!$E630))</f>
        <v/>
      </c>
      <c r="G630" s="146">
        <f>IF(F630="","",IF(ABS($F630)&gt;MAXIMUM_PERMITTED_LEVERAGE, MAXIMUM_PERMITTED_LEVERAGE*SIGN($F630),$F630))</f>
        <v/>
      </c>
      <c r="H630" s="146">
        <f>IF(G630="","",MAX($G630,-ABS(MAXIMUM_PERMITTED_SHORT_POSITION)))</f>
        <v/>
      </c>
      <c r="I630" s="86">
        <f>IF(C630="","",IF(I629="Triggered","Triggered",IF((C630-C629)/C629*H629&lt;-TRAILING_STOP_LOSS_MAXIMUM_DAILY_LOSS,"Triggered","Inactive")))</f>
        <v/>
      </c>
      <c r="J630" s="146">
        <f>IF(I630="Triggered", 0, H630)</f>
        <v/>
      </c>
    </row>
    <row customHeight="1" ht="15.75" r="631" s="75">
      <c r="A631" s="82">
        <f>IF(J631="","",J631)</f>
        <v/>
      </c>
      <c r="B631" s="80">
        <f>IF('Time Series Inputs'!A631="","",'Time Series Inputs'!A631)</f>
        <v/>
      </c>
      <c r="C631" s="81">
        <f>IF('Time Series Inputs'!B631="","",'Time Series Inputs'!B631)</f>
        <v/>
      </c>
      <c r="D631" s="81">
        <f>IF('Time Series Inputs'!C631="","",'Time Series Inputs'!C631)</f>
        <v/>
      </c>
      <c r="E631" s="146">
        <f>IF('Rule Recommendations'!A631="","",'Rule Recommendations'!A631)</f>
        <v/>
      </c>
      <c r="F631" s="146">
        <f>IF($E631="","",IF(ROW($E631)&lt;=FIRST_PERMITTED_TRADE_DATE,0,'Apply Constraints'!$E631))</f>
        <v/>
      </c>
      <c r="G631" s="146">
        <f>IF(F631="","",IF(ABS($F631)&gt;MAXIMUM_PERMITTED_LEVERAGE, MAXIMUM_PERMITTED_LEVERAGE*SIGN($F631),$F631))</f>
        <v/>
      </c>
      <c r="H631" s="146">
        <f>IF(G631="","",MAX($G631,-ABS(MAXIMUM_PERMITTED_SHORT_POSITION)))</f>
        <v/>
      </c>
      <c r="I631" s="86">
        <f>IF(C631="","",IF(I630="Triggered","Triggered",IF((C631-C630)/C630*H630&lt;-TRAILING_STOP_LOSS_MAXIMUM_DAILY_LOSS,"Triggered","Inactive")))</f>
        <v/>
      </c>
      <c r="J631" s="146">
        <f>IF(I631="Triggered", 0, H631)</f>
        <v/>
      </c>
    </row>
    <row customHeight="1" ht="15.75" r="632" s="75">
      <c r="A632" s="82">
        <f>IF(J632="","",J632)</f>
        <v/>
      </c>
      <c r="B632" s="80">
        <f>IF('Time Series Inputs'!A632="","",'Time Series Inputs'!A632)</f>
        <v/>
      </c>
      <c r="C632" s="81">
        <f>IF('Time Series Inputs'!B632="","",'Time Series Inputs'!B632)</f>
        <v/>
      </c>
      <c r="D632" s="81">
        <f>IF('Time Series Inputs'!C632="","",'Time Series Inputs'!C632)</f>
        <v/>
      </c>
      <c r="E632" s="146">
        <f>IF('Rule Recommendations'!A632="","",'Rule Recommendations'!A632)</f>
        <v/>
      </c>
      <c r="F632" s="146">
        <f>IF($E632="","",IF(ROW($E632)&lt;=FIRST_PERMITTED_TRADE_DATE,0,'Apply Constraints'!$E632))</f>
        <v/>
      </c>
      <c r="G632" s="146">
        <f>IF(F632="","",IF(ABS($F632)&gt;MAXIMUM_PERMITTED_LEVERAGE, MAXIMUM_PERMITTED_LEVERAGE*SIGN($F632),$F632))</f>
        <v/>
      </c>
      <c r="H632" s="146">
        <f>IF(G632="","",MAX($G632,-ABS(MAXIMUM_PERMITTED_SHORT_POSITION)))</f>
        <v/>
      </c>
      <c r="I632" s="86">
        <f>IF(C632="","",IF(I631="Triggered","Triggered",IF((C632-C631)/C631*H631&lt;-TRAILING_STOP_LOSS_MAXIMUM_DAILY_LOSS,"Triggered","Inactive")))</f>
        <v/>
      </c>
      <c r="J632" s="146">
        <f>IF(I632="Triggered", 0, H632)</f>
        <v/>
      </c>
    </row>
    <row customHeight="1" ht="15.75" r="633" s="75">
      <c r="A633" s="82">
        <f>IF(J633="","",J633)</f>
        <v/>
      </c>
      <c r="B633" s="80">
        <f>IF('Time Series Inputs'!A633="","",'Time Series Inputs'!A633)</f>
        <v/>
      </c>
      <c r="C633" s="81">
        <f>IF('Time Series Inputs'!B633="","",'Time Series Inputs'!B633)</f>
        <v/>
      </c>
      <c r="D633" s="81">
        <f>IF('Time Series Inputs'!C633="","",'Time Series Inputs'!C633)</f>
        <v/>
      </c>
      <c r="E633" s="146">
        <f>IF('Rule Recommendations'!A633="","",'Rule Recommendations'!A633)</f>
        <v/>
      </c>
      <c r="F633" s="146">
        <f>IF($E633="","",IF(ROW($E633)&lt;=FIRST_PERMITTED_TRADE_DATE,0,'Apply Constraints'!$E633))</f>
        <v/>
      </c>
      <c r="G633" s="146">
        <f>IF(F633="","",IF(ABS($F633)&gt;MAXIMUM_PERMITTED_LEVERAGE, MAXIMUM_PERMITTED_LEVERAGE*SIGN($F633),$F633))</f>
        <v/>
      </c>
      <c r="H633" s="146">
        <f>IF(G633="","",MAX($G633,-ABS(MAXIMUM_PERMITTED_SHORT_POSITION)))</f>
        <v/>
      </c>
      <c r="I633" s="86">
        <f>IF(C633="","",IF(I632="Triggered","Triggered",IF((C633-C632)/C632*H632&lt;-TRAILING_STOP_LOSS_MAXIMUM_DAILY_LOSS,"Triggered","Inactive")))</f>
        <v/>
      </c>
      <c r="J633" s="146">
        <f>IF(I633="Triggered", 0, H633)</f>
        <v/>
      </c>
    </row>
    <row customHeight="1" ht="15.75" r="634" s="75">
      <c r="A634" s="82">
        <f>IF(J634="","",J634)</f>
        <v/>
      </c>
      <c r="B634" s="80">
        <f>IF('Time Series Inputs'!A634="","",'Time Series Inputs'!A634)</f>
        <v/>
      </c>
      <c r="C634" s="81">
        <f>IF('Time Series Inputs'!B634="","",'Time Series Inputs'!B634)</f>
        <v/>
      </c>
      <c r="D634" s="81">
        <f>IF('Time Series Inputs'!C634="","",'Time Series Inputs'!C634)</f>
        <v/>
      </c>
      <c r="E634" s="146">
        <f>IF('Rule Recommendations'!A634="","",'Rule Recommendations'!A634)</f>
        <v/>
      </c>
      <c r="F634" s="146">
        <f>IF($E634="","",IF(ROW($E634)&lt;=FIRST_PERMITTED_TRADE_DATE,0,'Apply Constraints'!$E634))</f>
        <v/>
      </c>
      <c r="G634" s="146">
        <f>IF(F634="","",IF(ABS($F634)&gt;MAXIMUM_PERMITTED_LEVERAGE, MAXIMUM_PERMITTED_LEVERAGE*SIGN($F634),$F634))</f>
        <v/>
      </c>
      <c r="H634" s="146">
        <f>IF(G634="","",MAX($G634,-ABS(MAXIMUM_PERMITTED_SHORT_POSITION)))</f>
        <v/>
      </c>
      <c r="I634" s="86">
        <f>IF(C634="","",IF(I633="Triggered","Triggered",IF((C634-C633)/C633*H633&lt;-TRAILING_STOP_LOSS_MAXIMUM_DAILY_LOSS,"Triggered","Inactive")))</f>
        <v/>
      </c>
      <c r="J634" s="146">
        <f>IF(I634="Triggered", 0, H634)</f>
        <v/>
      </c>
    </row>
    <row customHeight="1" ht="15.75" r="635" s="75">
      <c r="A635" s="82">
        <f>IF(J635="","",J635)</f>
        <v/>
      </c>
      <c r="B635" s="80">
        <f>IF('Time Series Inputs'!A635="","",'Time Series Inputs'!A635)</f>
        <v/>
      </c>
      <c r="C635" s="81">
        <f>IF('Time Series Inputs'!B635="","",'Time Series Inputs'!B635)</f>
        <v/>
      </c>
      <c r="D635" s="81">
        <f>IF('Time Series Inputs'!C635="","",'Time Series Inputs'!C635)</f>
        <v/>
      </c>
      <c r="E635" s="146">
        <f>IF('Rule Recommendations'!A635="","",'Rule Recommendations'!A635)</f>
        <v/>
      </c>
      <c r="F635" s="146">
        <f>IF($E635="","",IF(ROW($E635)&lt;=FIRST_PERMITTED_TRADE_DATE,0,'Apply Constraints'!$E635))</f>
        <v/>
      </c>
      <c r="G635" s="146">
        <f>IF(F635="","",IF(ABS($F635)&gt;MAXIMUM_PERMITTED_LEVERAGE, MAXIMUM_PERMITTED_LEVERAGE*SIGN($F635),$F635))</f>
        <v/>
      </c>
      <c r="H635" s="146">
        <f>IF(G635="","",MAX($G635,-ABS(MAXIMUM_PERMITTED_SHORT_POSITION)))</f>
        <v/>
      </c>
      <c r="I635" s="86">
        <f>IF(C635="","",IF(I634="Triggered","Triggered",IF((C635-C634)/C634*H634&lt;-TRAILING_STOP_LOSS_MAXIMUM_DAILY_LOSS,"Triggered","Inactive")))</f>
        <v/>
      </c>
      <c r="J635" s="146">
        <f>IF(I635="Triggered", 0, H635)</f>
        <v/>
      </c>
    </row>
    <row customHeight="1" ht="15.75" r="636" s="75">
      <c r="A636" s="82">
        <f>IF(J636="","",J636)</f>
        <v/>
      </c>
      <c r="B636" s="80">
        <f>IF('Time Series Inputs'!A636="","",'Time Series Inputs'!A636)</f>
        <v/>
      </c>
      <c r="C636" s="81">
        <f>IF('Time Series Inputs'!B636="","",'Time Series Inputs'!B636)</f>
        <v/>
      </c>
      <c r="D636" s="81">
        <f>IF('Time Series Inputs'!C636="","",'Time Series Inputs'!C636)</f>
        <v/>
      </c>
      <c r="E636" s="146">
        <f>IF('Rule Recommendations'!A636="","",'Rule Recommendations'!A636)</f>
        <v/>
      </c>
      <c r="F636" s="146">
        <f>IF($E636="","",IF(ROW($E636)&lt;=FIRST_PERMITTED_TRADE_DATE,0,'Apply Constraints'!$E636))</f>
        <v/>
      </c>
      <c r="G636" s="146">
        <f>IF(F636="","",IF(ABS($F636)&gt;MAXIMUM_PERMITTED_LEVERAGE, MAXIMUM_PERMITTED_LEVERAGE*SIGN($F636),$F636))</f>
        <v/>
      </c>
      <c r="H636" s="146">
        <f>IF(G636="","",MAX($G636,-ABS(MAXIMUM_PERMITTED_SHORT_POSITION)))</f>
        <v/>
      </c>
      <c r="I636" s="86">
        <f>IF(C636="","",IF(I635="Triggered","Triggered",IF((C636-C635)/C635*H635&lt;-TRAILING_STOP_LOSS_MAXIMUM_DAILY_LOSS,"Triggered","Inactive")))</f>
        <v/>
      </c>
      <c r="J636" s="146">
        <f>IF(I636="Triggered", 0, H636)</f>
        <v/>
      </c>
    </row>
    <row customHeight="1" ht="15.75" r="637" s="75">
      <c r="A637" s="82">
        <f>IF(J637="","",J637)</f>
        <v/>
      </c>
      <c r="B637" s="80">
        <f>IF('Time Series Inputs'!A637="","",'Time Series Inputs'!A637)</f>
        <v/>
      </c>
      <c r="C637" s="81">
        <f>IF('Time Series Inputs'!B637="","",'Time Series Inputs'!B637)</f>
        <v/>
      </c>
      <c r="D637" s="81">
        <f>IF('Time Series Inputs'!C637="","",'Time Series Inputs'!C637)</f>
        <v/>
      </c>
      <c r="E637" s="146">
        <f>IF('Rule Recommendations'!A637="","",'Rule Recommendations'!A637)</f>
        <v/>
      </c>
      <c r="F637" s="146">
        <f>IF($E637="","",IF(ROW($E637)&lt;=FIRST_PERMITTED_TRADE_DATE,0,'Apply Constraints'!$E637))</f>
        <v/>
      </c>
      <c r="G637" s="146">
        <f>IF(F637="","",IF(ABS($F637)&gt;MAXIMUM_PERMITTED_LEVERAGE, MAXIMUM_PERMITTED_LEVERAGE*SIGN($F637),$F637))</f>
        <v/>
      </c>
      <c r="H637" s="146">
        <f>IF(G637="","",MAX($G637,-ABS(MAXIMUM_PERMITTED_SHORT_POSITION)))</f>
        <v/>
      </c>
      <c r="I637" s="86">
        <f>IF(C637="","",IF(I636="Triggered","Triggered",IF((C637-C636)/C636*H636&lt;-TRAILING_STOP_LOSS_MAXIMUM_DAILY_LOSS,"Triggered","Inactive")))</f>
        <v/>
      </c>
      <c r="J637" s="146">
        <f>IF(I637="Triggered", 0, H637)</f>
        <v/>
      </c>
    </row>
    <row customHeight="1" ht="15.75" r="638" s="75">
      <c r="A638" s="82">
        <f>IF(J638="","",J638)</f>
        <v/>
      </c>
      <c r="B638" s="80">
        <f>IF('Time Series Inputs'!A638="","",'Time Series Inputs'!A638)</f>
        <v/>
      </c>
      <c r="C638" s="81">
        <f>IF('Time Series Inputs'!B638="","",'Time Series Inputs'!B638)</f>
        <v/>
      </c>
      <c r="D638" s="81">
        <f>IF('Time Series Inputs'!C638="","",'Time Series Inputs'!C638)</f>
        <v/>
      </c>
      <c r="E638" s="146">
        <f>IF('Rule Recommendations'!A638="","",'Rule Recommendations'!A638)</f>
        <v/>
      </c>
      <c r="F638" s="146">
        <f>IF($E638="","",IF(ROW($E638)&lt;=FIRST_PERMITTED_TRADE_DATE,0,'Apply Constraints'!$E638))</f>
        <v/>
      </c>
      <c r="G638" s="146">
        <f>IF(F638="","",IF(ABS($F638)&gt;MAXIMUM_PERMITTED_LEVERAGE, MAXIMUM_PERMITTED_LEVERAGE*SIGN($F638),$F638))</f>
        <v/>
      </c>
      <c r="H638" s="146">
        <f>IF(G638="","",MAX($G638,-ABS(MAXIMUM_PERMITTED_SHORT_POSITION)))</f>
        <v/>
      </c>
      <c r="I638" s="86">
        <f>IF(C638="","",IF(I637="Triggered","Triggered",IF((C638-C637)/C637*H637&lt;-TRAILING_STOP_LOSS_MAXIMUM_DAILY_LOSS,"Triggered","Inactive")))</f>
        <v/>
      </c>
      <c r="J638" s="146">
        <f>IF(I638="Triggered", 0, H638)</f>
        <v/>
      </c>
    </row>
    <row customHeight="1" ht="15.75" r="639" s="75">
      <c r="A639" s="82">
        <f>IF(J639="","",J639)</f>
        <v/>
      </c>
      <c r="B639" s="80">
        <f>IF('Time Series Inputs'!A639="","",'Time Series Inputs'!A639)</f>
        <v/>
      </c>
      <c r="C639" s="81">
        <f>IF('Time Series Inputs'!B639="","",'Time Series Inputs'!B639)</f>
        <v/>
      </c>
      <c r="D639" s="81">
        <f>IF('Time Series Inputs'!C639="","",'Time Series Inputs'!C639)</f>
        <v/>
      </c>
      <c r="E639" s="146">
        <f>IF('Rule Recommendations'!A639="","",'Rule Recommendations'!A639)</f>
        <v/>
      </c>
      <c r="F639" s="146">
        <f>IF($E639="","",IF(ROW($E639)&lt;=FIRST_PERMITTED_TRADE_DATE,0,'Apply Constraints'!$E639))</f>
        <v/>
      </c>
      <c r="G639" s="146">
        <f>IF(F639="","",IF(ABS($F639)&gt;MAXIMUM_PERMITTED_LEVERAGE, MAXIMUM_PERMITTED_LEVERAGE*SIGN($F639),$F639))</f>
        <v/>
      </c>
      <c r="H639" s="146">
        <f>IF(G639="","",MAX($G639,-ABS(MAXIMUM_PERMITTED_SHORT_POSITION)))</f>
        <v/>
      </c>
      <c r="I639" s="86">
        <f>IF(C639="","",IF(I638="Triggered","Triggered",IF((C639-C638)/C638*H638&lt;-TRAILING_STOP_LOSS_MAXIMUM_DAILY_LOSS,"Triggered","Inactive")))</f>
        <v/>
      </c>
      <c r="J639" s="146">
        <f>IF(I639="Triggered", 0, H639)</f>
        <v/>
      </c>
    </row>
    <row customHeight="1" ht="15.75" r="640" s="75">
      <c r="A640" s="82">
        <f>IF(J640="","",J640)</f>
        <v/>
      </c>
      <c r="B640" s="80">
        <f>IF('Time Series Inputs'!A640="","",'Time Series Inputs'!A640)</f>
        <v/>
      </c>
      <c r="C640" s="81">
        <f>IF('Time Series Inputs'!B640="","",'Time Series Inputs'!B640)</f>
        <v/>
      </c>
      <c r="D640" s="81">
        <f>IF('Time Series Inputs'!C640="","",'Time Series Inputs'!C640)</f>
        <v/>
      </c>
      <c r="E640" s="146">
        <f>IF('Rule Recommendations'!A640="","",'Rule Recommendations'!A640)</f>
        <v/>
      </c>
      <c r="F640" s="146">
        <f>IF($E640="","",IF(ROW($E640)&lt;=FIRST_PERMITTED_TRADE_DATE,0,'Apply Constraints'!$E640))</f>
        <v/>
      </c>
      <c r="G640" s="146">
        <f>IF(F640="","",IF(ABS($F640)&gt;MAXIMUM_PERMITTED_LEVERAGE, MAXIMUM_PERMITTED_LEVERAGE*SIGN($F640),$F640))</f>
        <v/>
      </c>
      <c r="H640" s="146">
        <f>IF(G640="","",MAX($G640,-ABS(MAXIMUM_PERMITTED_SHORT_POSITION)))</f>
        <v/>
      </c>
      <c r="I640" s="86">
        <f>IF(C640="","",IF(I639="Triggered","Triggered",IF((C640-C639)/C639*H639&lt;-TRAILING_STOP_LOSS_MAXIMUM_DAILY_LOSS,"Triggered","Inactive")))</f>
        <v/>
      </c>
      <c r="J640" s="146">
        <f>IF(I640="Triggered", 0, H640)</f>
        <v/>
      </c>
    </row>
    <row customHeight="1" ht="15.75" r="641" s="75">
      <c r="A641" s="82">
        <f>IF(J641="","",J641)</f>
        <v/>
      </c>
      <c r="B641" s="80">
        <f>IF('Time Series Inputs'!A641="","",'Time Series Inputs'!A641)</f>
        <v/>
      </c>
      <c r="C641" s="81">
        <f>IF('Time Series Inputs'!B641="","",'Time Series Inputs'!B641)</f>
        <v/>
      </c>
      <c r="D641" s="81">
        <f>IF('Time Series Inputs'!C641="","",'Time Series Inputs'!C641)</f>
        <v/>
      </c>
      <c r="E641" s="146">
        <f>IF('Rule Recommendations'!A641="","",'Rule Recommendations'!A641)</f>
        <v/>
      </c>
      <c r="F641" s="146">
        <f>IF($E641="","",IF(ROW($E641)&lt;=FIRST_PERMITTED_TRADE_DATE,0,'Apply Constraints'!$E641))</f>
        <v/>
      </c>
      <c r="G641" s="146">
        <f>IF(F641="","",IF(ABS($F641)&gt;MAXIMUM_PERMITTED_LEVERAGE, MAXIMUM_PERMITTED_LEVERAGE*SIGN($F641),$F641))</f>
        <v/>
      </c>
      <c r="H641" s="146">
        <f>IF(G641="","",MAX($G641,-ABS(MAXIMUM_PERMITTED_SHORT_POSITION)))</f>
        <v/>
      </c>
      <c r="I641" s="86">
        <f>IF(C641="","",IF(I640="Triggered","Triggered",IF((C641-C640)/C640*H640&lt;-TRAILING_STOP_LOSS_MAXIMUM_DAILY_LOSS,"Triggered","Inactive")))</f>
        <v/>
      </c>
      <c r="J641" s="146">
        <f>IF(I641="Triggered", 0, H641)</f>
        <v/>
      </c>
    </row>
    <row customHeight="1" ht="15.75" r="642" s="75">
      <c r="A642" s="82">
        <f>IF(J642="","",J642)</f>
        <v/>
      </c>
      <c r="B642" s="80">
        <f>IF('Time Series Inputs'!A642="","",'Time Series Inputs'!A642)</f>
        <v/>
      </c>
      <c r="C642" s="81">
        <f>IF('Time Series Inputs'!B642="","",'Time Series Inputs'!B642)</f>
        <v/>
      </c>
      <c r="D642" s="81">
        <f>IF('Time Series Inputs'!C642="","",'Time Series Inputs'!C642)</f>
        <v/>
      </c>
      <c r="E642" s="146">
        <f>IF('Rule Recommendations'!A642="","",'Rule Recommendations'!A642)</f>
        <v/>
      </c>
      <c r="F642" s="146">
        <f>IF($E642="","",IF(ROW($E642)&lt;=FIRST_PERMITTED_TRADE_DATE,0,'Apply Constraints'!$E642))</f>
        <v/>
      </c>
      <c r="G642" s="146">
        <f>IF(F642="","",IF(ABS($F642)&gt;MAXIMUM_PERMITTED_LEVERAGE, MAXIMUM_PERMITTED_LEVERAGE*SIGN($F642),$F642))</f>
        <v/>
      </c>
      <c r="H642" s="146">
        <f>IF(G642="","",MAX($G642,-ABS(MAXIMUM_PERMITTED_SHORT_POSITION)))</f>
        <v/>
      </c>
      <c r="I642" s="86">
        <f>IF(C642="","",IF(I641="Triggered","Triggered",IF((C642-C641)/C641*H641&lt;-TRAILING_STOP_LOSS_MAXIMUM_DAILY_LOSS,"Triggered","Inactive")))</f>
        <v/>
      </c>
      <c r="J642" s="146">
        <f>IF(I642="Triggered", 0, H642)</f>
        <v/>
      </c>
    </row>
    <row customHeight="1" ht="15.75" r="643" s="75">
      <c r="A643" s="82">
        <f>IF(J643="","",J643)</f>
        <v/>
      </c>
      <c r="B643" s="80">
        <f>IF('Time Series Inputs'!A643="","",'Time Series Inputs'!A643)</f>
        <v/>
      </c>
      <c r="C643" s="81">
        <f>IF('Time Series Inputs'!B643="","",'Time Series Inputs'!B643)</f>
        <v/>
      </c>
      <c r="D643" s="81">
        <f>IF('Time Series Inputs'!C643="","",'Time Series Inputs'!C643)</f>
        <v/>
      </c>
      <c r="E643" s="146">
        <f>IF('Rule Recommendations'!A643="","",'Rule Recommendations'!A643)</f>
        <v/>
      </c>
      <c r="F643" s="146">
        <f>IF($E643="","",IF(ROW($E643)&lt;=FIRST_PERMITTED_TRADE_DATE,0,'Apply Constraints'!$E643))</f>
        <v/>
      </c>
      <c r="G643" s="146">
        <f>IF(F643="","",IF(ABS($F643)&gt;MAXIMUM_PERMITTED_LEVERAGE, MAXIMUM_PERMITTED_LEVERAGE*SIGN($F643),$F643))</f>
        <v/>
      </c>
      <c r="H643" s="146">
        <f>IF(G643="","",MAX($G643,-ABS(MAXIMUM_PERMITTED_SHORT_POSITION)))</f>
        <v/>
      </c>
      <c r="I643" s="86">
        <f>IF(C643="","",IF(I642="Triggered","Triggered",IF((C643-C642)/C642*H642&lt;-TRAILING_STOP_LOSS_MAXIMUM_DAILY_LOSS,"Triggered","Inactive")))</f>
        <v/>
      </c>
      <c r="J643" s="146">
        <f>IF(I643="Triggered", 0, H643)</f>
        <v/>
      </c>
    </row>
    <row customHeight="1" ht="15.75" r="644" s="75">
      <c r="A644" s="82">
        <f>IF(J644="","",J644)</f>
        <v/>
      </c>
      <c r="B644" s="80">
        <f>IF('Time Series Inputs'!A644="","",'Time Series Inputs'!A644)</f>
        <v/>
      </c>
      <c r="C644" s="81">
        <f>IF('Time Series Inputs'!B644="","",'Time Series Inputs'!B644)</f>
        <v/>
      </c>
      <c r="D644" s="81">
        <f>IF('Time Series Inputs'!C644="","",'Time Series Inputs'!C644)</f>
        <v/>
      </c>
      <c r="E644" s="146">
        <f>IF('Rule Recommendations'!A644="","",'Rule Recommendations'!A644)</f>
        <v/>
      </c>
      <c r="F644" s="146">
        <f>IF($E644="","",IF(ROW($E644)&lt;=FIRST_PERMITTED_TRADE_DATE,0,'Apply Constraints'!$E644))</f>
        <v/>
      </c>
      <c r="G644" s="146">
        <f>IF(F644="","",IF(ABS($F644)&gt;MAXIMUM_PERMITTED_LEVERAGE, MAXIMUM_PERMITTED_LEVERAGE*SIGN($F644),$F644))</f>
        <v/>
      </c>
      <c r="H644" s="146">
        <f>IF(G644="","",MAX($G644,-ABS(MAXIMUM_PERMITTED_SHORT_POSITION)))</f>
        <v/>
      </c>
      <c r="I644" s="86">
        <f>IF(C644="","",IF(I643="Triggered","Triggered",IF((C644-C643)/C643*H643&lt;-TRAILING_STOP_LOSS_MAXIMUM_DAILY_LOSS,"Triggered","Inactive")))</f>
        <v/>
      </c>
      <c r="J644" s="146">
        <f>IF(I644="Triggered", 0, H644)</f>
        <v/>
      </c>
    </row>
    <row customHeight="1" ht="15.75" r="645" s="75">
      <c r="A645" s="82">
        <f>IF(J645="","",J645)</f>
        <v/>
      </c>
      <c r="B645" s="80">
        <f>IF('Time Series Inputs'!A645="","",'Time Series Inputs'!A645)</f>
        <v/>
      </c>
      <c r="C645" s="81">
        <f>IF('Time Series Inputs'!B645="","",'Time Series Inputs'!B645)</f>
        <v/>
      </c>
      <c r="D645" s="81">
        <f>IF('Time Series Inputs'!C645="","",'Time Series Inputs'!C645)</f>
        <v/>
      </c>
      <c r="E645" s="146">
        <f>IF('Rule Recommendations'!A645="","",'Rule Recommendations'!A645)</f>
        <v/>
      </c>
      <c r="F645" s="146">
        <f>IF($E645="","",IF(ROW($E645)&lt;=FIRST_PERMITTED_TRADE_DATE,0,'Apply Constraints'!$E645))</f>
        <v/>
      </c>
      <c r="G645" s="146">
        <f>IF(F645="","",IF(ABS($F645)&gt;MAXIMUM_PERMITTED_LEVERAGE, MAXIMUM_PERMITTED_LEVERAGE*SIGN($F645),$F645))</f>
        <v/>
      </c>
      <c r="H645" s="146">
        <f>IF(G645="","",MAX($G645,-ABS(MAXIMUM_PERMITTED_SHORT_POSITION)))</f>
        <v/>
      </c>
      <c r="I645" s="86">
        <f>IF(C645="","",IF(I644="Triggered","Triggered",IF((C645-C644)/C644*H644&lt;-TRAILING_STOP_LOSS_MAXIMUM_DAILY_LOSS,"Triggered","Inactive")))</f>
        <v/>
      </c>
      <c r="J645" s="146">
        <f>IF(I645="Triggered", 0, H645)</f>
        <v/>
      </c>
    </row>
    <row customHeight="1" ht="15.75" r="646" s="75">
      <c r="A646" s="82">
        <f>IF(J646="","",J646)</f>
        <v/>
      </c>
      <c r="B646" s="80">
        <f>IF('Time Series Inputs'!A646="","",'Time Series Inputs'!A646)</f>
        <v/>
      </c>
      <c r="C646" s="81">
        <f>IF('Time Series Inputs'!B646="","",'Time Series Inputs'!B646)</f>
        <v/>
      </c>
      <c r="D646" s="81">
        <f>IF('Time Series Inputs'!C646="","",'Time Series Inputs'!C646)</f>
        <v/>
      </c>
      <c r="E646" s="146">
        <f>IF('Rule Recommendations'!A646="","",'Rule Recommendations'!A646)</f>
        <v/>
      </c>
      <c r="F646" s="146">
        <f>IF($E646="","",IF(ROW($E646)&lt;=FIRST_PERMITTED_TRADE_DATE,0,'Apply Constraints'!$E646))</f>
        <v/>
      </c>
      <c r="G646" s="146">
        <f>IF(F646="","",IF(ABS($F646)&gt;MAXIMUM_PERMITTED_LEVERAGE, MAXIMUM_PERMITTED_LEVERAGE*SIGN($F646),$F646))</f>
        <v/>
      </c>
      <c r="H646" s="146">
        <f>IF(G646="","",MAX($G646,-ABS(MAXIMUM_PERMITTED_SHORT_POSITION)))</f>
        <v/>
      </c>
      <c r="I646" s="86">
        <f>IF(C646="","",IF(I645="Triggered","Triggered",IF((C646-C645)/C645*H645&lt;-TRAILING_STOP_LOSS_MAXIMUM_DAILY_LOSS,"Triggered","Inactive")))</f>
        <v/>
      </c>
      <c r="J646" s="146">
        <f>IF(I646="Triggered", 0, H646)</f>
        <v/>
      </c>
    </row>
    <row customHeight="1" ht="15.75" r="647" s="75">
      <c r="A647" s="82">
        <f>IF(J647="","",J647)</f>
        <v/>
      </c>
      <c r="B647" s="80">
        <f>IF('Time Series Inputs'!A647="","",'Time Series Inputs'!A647)</f>
        <v/>
      </c>
      <c r="C647" s="81">
        <f>IF('Time Series Inputs'!B647="","",'Time Series Inputs'!B647)</f>
        <v/>
      </c>
      <c r="D647" s="81">
        <f>IF('Time Series Inputs'!C647="","",'Time Series Inputs'!C647)</f>
        <v/>
      </c>
      <c r="E647" s="146">
        <f>IF('Rule Recommendations'!A647="","",'Rule Recommendations'!A647)</f>
        <v/>
      </c>
      <c r="F647" s="146">
        <f>IF($E647="","",IF(ROW($E647)&lt;=FIRST_PERMITTED_TRADE_DATE,0,'Apply Constraints'!$E647))</f>
        <v/>
      </c>
      <c r="G647" s="146">
        <f>IF(F647="","",IF(ABS($F647)&gt;MAXIMUM_PERMITTED_LEVERAGE, MAXIMUM_PERMITTED_LEVERAGE*SIGN($F647),$F647))</f>
        <v/>
      </c>
      <c r="H647" s="146">
        <f>IF(G647="","",MAX($G647,-ABS(MAXIMUM_PERMITTED_SHORT_POSITION)))</f>
        <v/>
      </c>
      <c r="I647" s="86">
        <f>IF(C647="","",IF(I646="Triggered","Triggered",IF((C647-C646)/C646*H646&lt;-TRAILING_STOP_LOSS_MAXIMUM_DAILY_LOSS,"Triggered","Inactive")))</f>
        <v/>
      </c>
      <c r="J647" s="146">
        <f>IF(I647="Triggered", 0, H647)</f>
        <v/>
      </c>
    </row>
    <row customHeight="1" ht="15.75" r="648" s="75">
      <c r="A648" s="82">
        <f>IF(J648="","",J648)</f>
        <v/>
      </c>
      <c r="B648" s="80">
        <f>IF('Time Series Inputs'!A648="","",'Time Series Inputs'!A648)</f>
        <v/>
      </c>
      <c r="C648" s="81">
        <f>IF('Time Series Inputs'!B648="","",'Time Series Inputs'!B648)</f>
        <v/>
      </c>
      <c r="D648" s="81">
        <f>IF('Time Series Inputs'!C648="","",'Time Series Inputs'!C648)</f>
        <v/>
      </c>
      <c r="E648" s="146">
        <f>IF('Rule Recommendations'!A648="","",'Rule Recommendations'!A648)</f>
        <v/>
      </c>
      <c r="F648" s="146">
        <f>IF($E648="","",IF(ROW($E648)&lt;=FIRST_PERMITTED_TRADE_DATE,0,'Apply Constraints'!$E648))</f>
        <v/>
      </c>
      <c r="G648" s="146">
        <f>IF(F648="","",IF(ABS($F648)&gt;MAXIMUM_PERMITTED_LEVERAGE, MAXIMUM_PERMITTED_LEVERAGE*SIGN($F648),$F648))</f>
        <v/>
      </c>
      <c r="H648" s="146">
        <f>IF(G648="","",MAX($G648,-ABS(MAXIMUM_PERMITTED_SHORT_POSITION)))</f>
        <v/>
      </c>
      <c r="I648" s="86">
        <f>IF(C648="","",IF(I647="Triggered","Triggered",IF((C648-C647)/C647*H647&lt;-TRAILING_STOP_LOSS_MAXIMUM_DAILY_LOSS,"Triggered","Inactive")))</f>
        <v/>
      </c>
      <c r="J648" s="146">
        <f>IF(I648="Triggered", 0, H648)</f>
        <v/>
      </c>
    </row>
    <row customHeight="1" ht="15.75" r="649" s="75">
      <c r="A649" s="82">
        <f>IF(J649="","",J649)</f>
        <v/>
      </c>
      <c r="B649" s="80">
        <f>IF('Time Series Inputs'!A649="","",'Time Series Inputs'!A649)</f>
        <v/>
      </c>
      <c r="C649" s="81">
        <f>IF('Time Series Inputs'!B649="","",'Time Series Inputs'!B649)</f>
        <v/>
      </c>
      <c r="D649" s="81">
        <f>IF('Time Series Inputs'!C649="","",'Time Series Inputs'!C649)</f>
        <v/>
      </c>
      <c r="E649" s="146">
        <f>IF('Rule Recommendations'!A649="","",'Rule Recommendations'!A649)</f>
        <v/>
      </c>
      <c r="F649" s="146">
        <f>IF($E649="","",IF(ROW($E649)&lt;=FIRST_PERMITTED_TRADE_DATE,0,'Apply Constraints'!$E649))</f>
        <v/>
      </c>
      <c r="G649" s="146">
        <f>IF(F649="","",IF(ABS($F649)&gt;MAXIMUM_PERMITTED_LEVERAGE, MAXIMUM_PERMITTED_LEVERAGE*SIGN($F649),$F649))</f>
        <v/>
      </c>
      <c r="H649" s="146">
        <f>IF(G649="","",MAX($G649,-ABS(MAXIMUM_PERMITTED_SHORT_POSITION)))</f>
        <v/>
      </c>
      <c r="I649" s="86">
        <f>IF(C649="","",IF(I648="Triggered","Triggered",IF((C649-C648)/C648*H648&lt;-TRAILING_STOP_LOSS_MAXIMUM_DAILY_LOSS,"Triggered","Inactive")))</f>
        <v/>
      </c>
      <c r="J649" s="146">
        <f>IF(I649="Triggered", 0, H649)</f>
        <v/>
      </c>
    </row>
    <row customHeight="1" ht="15.75" r="650" s="75">
      <c r="A650" s="82">
        <f>IF(J650="","",J650)</f>
        <v/>
      </c>
      <c r="B650" s="80">
        <f>IF('Time Series Inputs'!A650="","",'Time Series Inputs'!A650)</f>
        <v/>
      </c>
      <c r="C650" s="81">
        <f>IF('Time Series Inputs'!B650="","",'Time Series Inputs'!B650)</f>
        <v/>
      </c>
      <c r="D650" s="81">
        <f>IF('Time Series Inputs'!C650="","",'Time Series Inputs'!C650)</f>
        <v/>
      </c>
      <c r="E650" s="146">
        <f>IF('Rule Recommendations'!A650="","",'Rule Recommendations'!A650)</f>
        <v/>
      </c>
      <c r="F650" s="146">
        <f>IF($E650="","",IF(ROW($E650)&lt;=FIRST_PERMITTED_TRADE_DATE,0,'Apply Constraints'!$E650))</f>
        <v/>
      </c>
      <c r="G650" s="146">
        <f>IF(F650="","",IF(ABS($F650)&gt;MAXIMUM_PERMITTED_LEVERAGE, MAXIMUM_PERMITTED_LEVERAGE*SIGN($F650),$F650))</f>
        <v/>
      </c>
      <c r="H650" s="146">
        <f>IF(G650="","",MAX($G650,-ABS(MAXIMUM_PERMITTED_SHORT_POSITION)))</f>
        <v/>
      </c>
      <c r="I650" s="86">
        <f>IF(C650="","",IF(I649="Triggered","Triggered",IF((C650-C649)/C649*H649&lt;-TRAILING_STOP_LOSS_MAXIMUM_DAILY_LOSS,"Triggered","Inactive")))</f>
        <v/>
      </c>
      <c r="J650" s="146">
        <f>IF(I650="Triggered", 0, H650)</f>
        <v/>
      </c>
    </row>
    <row customHeight="1" ht="15.75" r="651" s="75">
      <c r="A651" s="82">
        <f>IF(J651="","",J651)</f>
        <v/>
      </c>
      <c r="B651" s="80">
        <f>IF('Time Series Inputs'!A651="","",'Time Series Inputs'!A651)</f>
        <v/>
      </c>
      <c r="C651" s="81">
        <f>IF('Time Series Inputs'!B651="","",'Time Series Inputs'!B651)</f>
        <v/>
      </c>
      <c r="D651" s="81">
        <f>IF('Time Series Inputs'!C651="","",'Time Series Inputs'!C651)</f>
        <v/>
      </c>
      <c r="E651" s="146">
        <f>IF('Rule Recommendations'!A651="","",'Rule Recommendations'!A651)</f>
        <v/>
      </c>
      <c r="F651" s="146">
        <f>IF($E651="","",IF(ROW($E651)&lt;=FIRST_PERMITTED_TRADE_DATE,0,'Apply Constraints'!$E651))</f>
        <v/>
      </c>
      <c r="G651" s="146">
        <f>IF(F651="","",IF(ABS($F651)&gt;MAXIMUM_PERMITTED_LEVERAGE, MAXIMUM_PERMITTED_LEVERAGE*SIGN($F651),$F651))</f>
        <v/>
      </c>
      <c r="H651" s="146">
        <f>IF(G651="","",MAX($G651,-ABS(MAXIMUM_PERMITTED_SHORT_POSITION)))</f>
        <v/>
      </c>
      <c r="I651" s="86">
        <f>IF(C651="","",IF(I650="Triggered","Triggered",IF((C651-C650)/C650*H650&lt;-TRAILING_STOP_LOSS_MAXIMUM_DAILY_LOSS,"Triggered","Inactive")))</f>
        <v/>
      </c>
      <c r="J651" s="146">
        <f>IF(I651="Triggered", 0, H651)</f>
        <v/>
      </c>
    </row>
    <row customHeight="1" ht="15.75" r="652" s="75">
      <c r="A652" s="82">
        <f>IF(J652="","",J652)</f>
        <v/>
      </c>
      <c r="B652" s="80">
        <f>IF('Time Series Inputs'!A652="","",'Time Series Inputs'!A652)</f>
        <v/>
      </c>
      <c r="C652" s="81">
        <f>IF('Time Series Inputs'!B652="","",'Time Series Inputs'!B652)</f>
        <v/>
      </c>
      <c r="D652" s="81">
        <f>IF('Time Series Inputs'!C652="","",'Time Series Inputs'!C652)</f>
        <v/>
      </c>
      <c r="E652" s="146">
        <f>IF('Rule Recommendations'!A652="","",'Rule Recommendations'!A652)</f>
        <v/>
      </c>
      <c r="F652" s="146">
        <f>IF($E652="","",IF(ROW($E652)&lt;=FIRST_PERMITTED_TRADE_DATE,0,'Apply Constraints'!$E652))</f>
        <v/>
      </c>
      <c r="G652" s="146">
        <f>IF(F652="","",IF(ABS($F652)&gt;MAXIMUM_PERMITTED_LEVERAGE, MAXIMUM_PERMITTED_LEVERAGE*SIGN($F652),$F652))</f>
        <v/>
      </c>
      <c r="H652" s="146">
        <f>IF(G652="","",MAX($G652,-ABS(MAXIMUM_PERMITTED_SHORT_POSITION)))</f>
        <v/>
      </c>
      <c r="I652" s="86">
        <f>IF(C652="","",IF(I651="Triggered","Triggered",IF((C652-C651)/C651*H651&lt;-TRAILING_STOP_LOSS_MAXIMUM_DAILY_LOSS,"Triggered","Inactive")))</f>
        <v/>
      </c>
      <c r="J652" s="146">
        <f>IF(I652="Triggered", 0, H652)</f>
        <v/>
      </c>
    </row>
    <row customHeight="1" ht="15.75" r="653" s="75">
      <c r="A653" s="82">
        <f>IF(J653="","",J653)</f>
        <v/>
      </c>
      <c r="B653" s="80">
        <f>IF('Time Series Inputs'!A653="","",'Time Series Inputs'!A653)</f>
        <v/>
      </c>
      <c r="C653" s="81">
        <f>IF('Time Series Inputs'!B653="","",'Time Series Inputs'!B653)</f>
        <v/>
      </c>
      <c r="D653" s="81">
        <f>IF('Time Series Inputs'!C653="","",'Time Series Inputs'!C653)</f>
        <v/>
      </c>
      <c r="E653" s="146">
        <f>IF('Rule Recommendations'!A653="","",'Rule Recommendations'!A653)</f>
        <v/>
      </c>
      <c r="F653" s="146">
        <f>IF($E653="","",IF(ROW($E653)&lt;=FIRST_PERMITTED_TRADE_DATE,0,'Apply Constraints'!$E653))</f>
        <v/>
      </c>
      <c r="G653" s="146">
        <f>IF(F653="","",IF(ABS($F653)&gt;MAXIMUM_PERMITTED_LEVERAGE, MAXIMUM_PERMITTED_LEVERAGE*SIGN($F653),$F653))</f>
        <v/>
      </c>
      <c r="H653" s="146">
        <f>IF(G653="","",MAX($G653,-ABS(MAXIMUM_PERMITTED_SHORT_POSITION)))</f>
        <v/>
      </c>
      <c r="I653" s="86">
        <f>IF(C653="","",IF(I652="Triggered","Triggered",IF((C653-C652)/C652*H652&lt;-TRAILING_STOP_LOSS_MAXIMUM_DAILY_LOSS,"Triggered","Inactive")))</f>
        <v/>
      </c>
      <c r="J653" s="146">
        <f>IF(I653="Triggered", 0, H653)</f>
        <v/>
      </c>
    </row>
    <row customHeight="1" ht="15.75" r="654" s="75">
      <c r="A654" s="82">
        <f>IF(J654="","",J654)</f>
        <v/>
      </c>
      <c r="B654" s="80">
        <f>IF('Time Series Inputs'!A654="","",'Time Series Inputs'!A654)</f>
        <v/>
      </c>
      <c r="C654" s="81">
        <f>IF('Time Series Inputs'!B654="","",'Time Series Inputs'!B654)</f>
        <v/>
      </c>
      <c r="D654" s="81">
        <f>IF('Time Series Inputs'!C654="","",'Time Series Inputs'!C654)</f>
        <v/>
      </c>
      <c r="E654" s="146">
        <f>IF('Rule Recommendations'!A654="","",'Rule Recommendations'!A654)</f>
        <v/>
      </c>
      <c r="F654" s="146">
        <f>IF($E654="","",IF(ROW($E654)&lt;=FIRST_PERMITTED_TRADE_DATE,0,'Apply Constraints'!$E654))</f>
        <v/>
      </c>
      <c r="G654" s="146">
        <f>IF(F654="","",IF(ABS($F654)&gt;MAXIMUM_PERMITTED_LEVERAGE, MAXIMUM_PERMITTED_LEVERAGE*SIGN($F654),$F654))</f>
        <v/>
      </c>
      <c r="H654" s="146">
        <f>IF(G654="","",MAX($G654,-ABS(MAXIMUM_PERMITTED_SHORT_POSITION)))</f>
        <v/>
      </c>
      <c r="I654" s="86">
        <f>IF(C654="","",IF(I653="Triggered","Triggered",IF((C654-C653)/C653*H653&lt;-TRAILING_STOP_LOSS_MAXIMUM_DAILY_LOSS,"Triggered","Inactive")))</f>
        <v/>
      </c>
      <c r="J654" s="146">
        <f>IF(I654="Triggered", 0, H654)</f>
        <v/>
      </c>
    </row>
    <row customHeight="1" ht="15.75" r="655" s="75">
      <c r="A655" s="82">
        <f>IF(J655="","",J655)</f>
        <v/>
      </c>
      <c r="B655" s="80">
        <f>IF('Time Series Inputs'!A655="","",'Time Series Inputs'!A655)</f>
        <v/>
      </c>
      <c r="C655" s="81">
        <f>IF('Time Series Inputs'!B655="","",'Time Series Inputs'!B655)</f>
        <v/>
      </c>
      <c r="D655" s="81">
        <f>IF('Time Series Inputs'!C655="","",'Time Series Inputs'!C655)</f>
        <v/>
      </c>
      <c r="E655" s="146">
        <f>IF('Rule Recommendations'!A655="","",'Rule Recommendations'!A655)</f>
        <v/>
      </c>
      <c r="F655" s="146">
        <f>IF($E655="","",IF(ROW($E655)&lt;=FIRST_PERMITTED_TRADE_DATE,0,'Apply Constraints'!$E655))</f>
        <v/>
      </c>
      <c r="G655" s="146">
        <f>IF(F655="","",IF(ABS($F655)&gt;MAXIMUM_PERMITTED_LEVERAGE, MAXIMUM_PERMITTED_LEVERAGE*SIGN($F655),$F655))</f>
        <v/>
      </c>
      <c r="H655" s="146">
        <f>IF(G655="","",MAX($G655,-ABS(MAXIMUM_PERMITTED_SHORT_POSITION)))</f>
        <v/>
      </c>
      <c r="I655" s="86">
        <f>IF(C655="","",IF(I654="Triggered","Triggered",IF((C655-C654)/C654*H654&lt;-TRAILING_STOP_LOSS_MAXIMUM_DAILY_LOSS,"Triggered","Inactive")))</f>
        <v/>
      </c>
      <c r="J655" s="146">
        <f>IF(I655="Triggered", 0, H655)</f>
        <v/>
      </c>
    </row>
    <row customHeight="1" ht="15.75" r="656" s="75">
      <c r="A656" s="82">
        <f>IF(J656="","",J656)</f>
        <v/>
      </c>
      <c r="B656" s="80">
        <f>IF('Time Series Inputs'!A656="","",'Time Series Inputs'!A656)</f>
        <v/>
      </c>
      <c r="C656" s="81">
        <f>IF('Time Series Inputs'!B656="","",'Time Series Inputs'!B656)</f>
        <v/>
      </c>
      <c r="D656" s="81">
        <f>IF('Time Series Inputs'!C656="","",'Time Series Inputs'!C656)</f>
        <v/>
      </c>
      <c r="E656" s="146">
        <f>IF('Rule Recommendations'!A656="","",'Rule Recommendations'!A656)</f>
        <v/>
      </c>
      <c r="F656" s="146">
        <f>IF($E656="","",IF(ROW($E656)&lt;=FIRST_PERMITTED_TRADE_DATE,0,'Apply Constraints'!$E656))</f>
        <v/>
      </c>
      <c r="G656" s="146">
        <f>IF(F656="","",IF(ABS($F656)&gt;MAXIMUM_PERMITTED_LEVERAGE, MAXIMUM_PERMITTED_LEVERAGE*SIGN($F656),$F656))</f>
        <v/>
      </c>
      <c r="H656" s="146">
        <f>IF(G656="","",MAX($G656,-ABS(MAXIMUM_PERMITTED_SHORT_POSITION)))</f>
        <v/>
      </c>
      <c r="I656" s="86">
        <f>IF(C656="","",IF(I655="Triggered","Triggered",IF((C656-C655)/C655*H655&lt;-TRAILING_STOP_LOSS_MAXIMUM_DAILY_LOSS,"Triggered","Inactive")))</f>
        <v/>
      </c>
      <c r="J656" s="146">
        <f>IF(I656="Triggered", 0, H656)</f>
        <v/>
      </c>
    </row>
    <row customHeight="1" ht="15.75" r="657" s="75">
      <c r="A657" s="82">
        <f>IF(J657="","",J657)</f>
        <v/>
      </c>
      <c r="B657" s="80">
        <f>IF('Time Series Inputs'!A657="","",'Time Series Inputs'!A657)</f>
        <v/>
      </c>
      <c r="C657" s="81">
        <f>IF('Time Series Inputs'!B657="","",'Time Series Inputs'!B657)</f>
        <v/>
      </c>
      <c r="D657" s="81">
        <f>IF('Time Series Inputs'!C657="","",'Time Series Inputs'!C657)</f>
        <v/>
      </c>
      <c r="E657" s="146">
        <f>IF('Rule Recommendations'!A657="","",'Rule Recommendations'!A657)</f>
        <v/>
      </c>
      <c r="F657" s="146">
        <f>IF($E657="","",IF(ROW($E657)&lt;=FIRST_PERMITTED_TRADE_DATE,0,'Apply Constraints'!$E657))</f>
        <v/>
      </c>
      <c r="G657" s="146">
        <f>IF(F657="","",IF(ABS($F657)&gt;MAXIMUM_PERMITTED_LEVERAGE, MAXIMUM_PERMITTED_LEVERAGE*SIGN($F657),$F657))</f>
        <v/>
      </c>
      <c r="H657" s="146">
        <f>IF(G657="","",MAX($G657,-ABS(MAXIMUM_PERMITTED_SHORT_POSITION)))</f>
        <v/>
      </c>
      <c r="I657" s="86">
        <f>IF(C657="","",IF(I656="Triggered","Triggered",IF((C657-C656)/C656*H656&lt;-TRAILING_STOP_LOSS_MAXIMUM_DAILY_LOSS,"Triggered","Inactive")))</f>
        <v/>
      </c>
      <c r="J657" s="146">
        <f>IF(I657="Triggered", 0, H657)</f>
        <v/>
      </c>
    </row>
    <row customHeight="1" ht="15.75" r="658" s="75">
      <c r="A658" s="82">
        <f>IF(J658="","",J658)</f>
        <v/>
      </c>
      <c r="B658" s="80">
        <f>IF('Time Series Inputs'!A658="","",'Time Series Inputs'!A658)</f>
        <v/>
      </c>
      <c r="C658" s="81">
        <f>IF('Time Series Inputs'!B658="","",'Time Series Inputs'!B658)</f>
        <v/>
      </c>
      <c r="D658" s="81">
        <f>IF('Time Series Inputs'!C658="","",'Time Series Inputs'!C658)</f>
        <v/>
      </c>
      <c r="E658" s="146">
        <f>IF('Rule Recommendations'!A658="","",'Rule Recommendations'!A658)</f>
        <v/>
      </c>
      <c r="F658" s="146">
        <f>IF($E658="","",IF(ROW($E658)&lt;=FIRST_PERMITTED_TRADE_DATE,0,'Apply Constraints'!$E658))</f>
        <v/>
      </c>
      <c r="G658" s="146">
        <f>IF(F658="","",IF(ABS($F658)&gt;MAXIMUM_PERMITTED_LEVERAGE, MAXIMUM_PERMITTED_LEVERAGE*SIGN($F658),$F658))</f>
        <v/>
      </c>
      <c r="H658" s="146">
        <f>IF(G658="","",MAX($G658,-ABS(MAXIMUM_PERMITTED_SHORT_POSITION)))</f>
        <v/>
      </c>
      <c r="I658" s="86">
        <f>IF(C658="","",IF(I657="Triggered","Triggered",IF((C658-C657)/C657*H657&lt;-TRAILING_STOP_LOSS_MAXIMUM_DAILY_LOSS,"Triggered","Inactive")))</f>
        <v/>
      </c>
      <c r="J658" s="146">
        <f>IF(I658="Triggered", 0, H658)</f>
        <v/>
      </c>
    </row>
    <row customHeight="1" ht="15.75" r="659" s="75">
      <c r="A659" s="82">
        <f>IF(J659="","",J659)</f>
        <v/>
      </c>
      <c r="B659" s="80">
        <f>IF('Time Series Inputs'!A659="","",'Time Series Inputs'!A659)</f>
        <v/>
      </c>
      <c r="C659" s="81">
        <f>IF('Time Series Inputs'!B659="","",'Time Series Inputs'!B659)</f>
        <v/>
      </c>
      <c r="D659" s="81">
        <f>IF('Time Series Inputs'!C659="","",'Time Series Inputs'!C659)</f>
        <v/>
      </c>
      <c r="E659" s="146">
        <f>IF('Rule Recommendations'!A659="","",'Rule Recommendations'!A659)</f>
        <v/>
      </c>
      <c r="F659" s="146">
        <f>IF($E659="","",IF(ROW($E659)&lt;=FIRST_PERMITTED_TRADE_DATE,0,'Apply Constraints'!$E659))</f>
        <v/>
      </c>
      <c r="G659" s="146">
        <f>IF(F659="","",IF(ABS($F659)&gt;MAXIMUM_PERMITTED_LEVERAGE, MAXIMUM_PERMITTED_LEVERAGE*SIGN($F659),$F659))</f>
        <v/>
      </c>
      <c r="H659" s="146">
        <f>IF(G659="","",MAX($G659,-ABS(MAXIMUM_PERMITTED_SHORT_POSITION)))</f>
        <v/>
      </c>
      <c r="I659" s="86">
        <f>IF(C659="","",IF(I658="Triggered","Triggered",IF((C659-C658)/C658*H658&lt;-TRAILING_STOP_LOSS_MAXIMUM_DAILY_LOSS,"Triggered","Inactive")))</f>
        <v/>
      </c>
      <c r="J659" s="146">
        <f>IF(I659="Triggered", 0, H659)</f>
        <v/>
      </c>
    </row>
    <row customHeight="1" ht="15.75" r="660" s="75">
      <c r="A660" s="82">
        <f>IF(J660="","",J660)</f>
        <v/>
      </c>
      <c r="B660" s="80">
        <f>IF('Time Series Inputs'!A660="","",'Time Series Inputs'!A660)</f>
        <v/>
      </c>
      <c r="C660" s="81">
        <f>IF('Time Series Inputs'!B660="","",'Time Series Inputs'!B660)</f>
        <v/>
      </c>
      <c r="D660" s="81">
        <f>IF('Time Series Inputs'!C660="","",'Time Series Inputs'!C660)</f>
        <v/>
      </c>
      <c r="E660" s="146">
        <f>IF('Rule Recommendations'!A660="","",'Rule Recommendations'!A660)</f>
        <v/>
      </c>
      <c r="F660" s="146">
        <f>IF($E660="","",IF(ROW($E660)&lt;=FIRST_PERMITTED_TRADE_DATE,0,'Apply Constraints'!$E660))</f>
        <v/>
      </c>
      <c r="G660" s="146">
        <f>IF(F660="","",IF(ABS($F660)&gt;MAXIMUM_PERMITTED_LEVERAGE, MAXIMUM_PERMITTED_LEVERAGE*SIGN($F660),$F660))</f>
        <v/>
      </c>
      <c r="H660" s="146">
        <f>IF(G660="","",MAX($G660,-ABS(MAXIMUM_PERMITTED_SHORT_POSITION)))</f>
        <v/>
      </c>
      <c r="I660" s="86">
        <f>IF(C660="","",IF(I659="Triggered","Triggered",IF((C660-C659)/C659*H659&lt;-TRAILING_STOP_LOSS_MAXIMUM_DAILY_LOSS,"Triggered","Inactive")))</f>
        <v/>
      </c>
      <c r="J660" s="146">
        <f>IF(I660="Triggered", 0, H660)</f>
        <v/>
      </c>
    </row>
    <row customHeight="1" ht="15.75" r="661" s="75">
      <c r="A661" s="82">
        <f>IF(J661="","",J661)</f>
        <v/>
      </c>
      <c r="B661" s="80">
        <f>IF('Time Series Inputs'!A661="","",'Time Series Inputs'!A661)</f>
        <v/>
      </c>
      <c r="C661" s="81">
        <f>IF('Time Series Inputs'!B661="","",'Time Series Inputs'!B661)</f>
        <v/>
      </c>
      <c r="D661" s="81">
        <f>IF('Time Series Inputs'!C661="","",'Time Series Inputs'!C661)</f>
        <v/>
      </c>
      <c r="E661" s="146">
        <f>IF('Rule Recommendations'!A661="","",'Rule Recommendations'!A661)</f>
        <v/>
      </c>
      <c r="F661" s="146">
        <f>IF($E661="","",IF(ROW($E661)&lt;=FIRST_PERMITTED_TRADE_DATE,0,'Apply Constraints'!$E661))</f>
        <v/>
      </c>
      <c r="G661" s="146">
        <f>IF(F661="","",IF(ABS($F661)&gt;MAXIMUM_PERMITTED_LEVERAGE, MAXIMUM_PERMITTED_LEVERAGE*SIGN($F661),$F661))</f>
        <v/>
      </c>
      <c r="H661" s="146">
        <f>IF(G661="","",MAX($G661,-ABS(MAXIMUM_PERMITTED_SHORT_POSITION)))</f>
        <v/>
      </c>
      <c r="I661" s="86">
        <f>IF(C661="","",IF(I660="Triggered","Triggered",IF((C661-C660)/C660*H660&lt;-TRAILING_STOP_LOSS_MAXIMUM_DAILY_LOSS,"Triggered","Inactive")))</f>
        <v/>
      </c>
      <c r="J661" s="146">
        <f>IF(I661="Triggered", 0, H661)</f>
        <v/>
      </c>
    </row>
    <row customHeight="1" ht="15.75" r="662" s="75">
      <c r="A662" s="82">
        <f>IF(J662="","",J662)</f>
        <v/>
      </c>
      <c r="B662" s="80">
        <f>IF('Time Series Inputs'!A662="","",'Time Series Inputs'!A662)</f>
        <v/>
      </c>
      <c r="C662" s="81">
        <f>IF('Time Series Inputs'!B662="","",'Time Series Inputs'!B662)</f>
        <v/>
      </c>
      <c r="D662" s="81">
        <f>IF('Time Series Inputs'!C662="","",'Time Series Inputs'!C662)</f>
        <v/>
      </c>
      <c r="E662" s="146">
        <f>IF('Rule Recommendations'!A662="","",'Rule Recommendations'!A662)</f>
        <v/>
      </c>
      <c r="F662" s="146">
        <f>IF($E662="","",IF(ROW($E662)&lt;=FIRST_PERMITTED_TRADE_DATE,0,'Apply Constraints'!$E662))</f>
        <v/>
      </c>
      <c r="G662" s="146">
        <f>IF(F662="","",IF(ABS($F662)&gt;MAXIMUM_PERMITTED_LEVERAGE, MAXIMUM_PERMITTED_LEVERAGE*SIGN($F662),$F662))</f>
        <v/>
      </c>
      <c r="H662" s="146">
        <f>IF(G662="","",MAX($G662,-ABS(MAXIMUM_PERMITTED_SHORT_POSITION)))</f>
        <v/>
      </c>
      <c r="I662" s="86">
        <f>IF(C662="","",IF(I661="Triggered","Triggered",IF((C662-C661)/C661*H661&lt;-TRAILING_STOP_LOSS_MAXIMUM_DAILY_LOSS,"Triggered","Inactive")))</f>
        <v/>
      </c>
      <c r="J662" s="146">
        <f>IF(I662="Triggered", 0, H662)</f>
        <v/>
      </c>
    </row>
    <row customHeight="1" ht="15.75" r="663" s="75">
      <c r="A663" s="82">
        <f>IF(J663="","",J663)</f>
        <v/>
      </c>
      <c r="B663" s="80">
        <f>IF('Time Series Inputs'!A663="","",'Time Series Inputs'!A663)</f>
        <v/>
      </c>
      <c r="C663" s="81">
        <f>IF('Time Series Inputs'!B663="","",'Time Series Inputs'!B663)</f>
        <v/>
      </c>
      <c r="D663" s="81">
        <f>IF('Time Series Inputs'!C663="","",'Time Series Inputs'!C663)</f>
        <v/>
      </c>
      <c r="E663" s="146">
        <f>IF('Rule Recommendations'!A663="","",'Rule Recommendations'!A663)</f>
        <v/>
      </c>
      <c r="F663" s="146">
        <f>IF($E663="","",IF(ROW($E663)&lt;=FIRST_PERMITTED_TRADE_DATE,0,'Apply Constraints'!$E663))</f>
        <v/>
      </c>
      <c r="G663" s="146">
        <f>IF(F663="","",IF(ABS($F663)&gt;MAXIMUM_PERMITTED_LEVERAGE, MAXIMUM_PERMITTED_LEVERAGE*SIGN($F663),$F663))</f>
        <v/>
      </c>
      <c r="H663" s="146">
        <f>IF(G663="","",MAX($G663,-ABS(MAXIMUM_PERMITTED_SHORT_POSITION)))</f>
        <v/>
      </c>
      <c r="I663" s="86">
        <f>IF(C663="","",IF(I662="Triggered","Triggered",IF((C663-C662)/C662*H662&lt;-TRAILING_STOP_LOSS_MAXIMUM_DAILY_LOSS,"Triggered","Inactive")))</f>
        <v/>
      </c>
      <c r="J663" s="146">
        <f>IF(I663="Triggered", 0, H663)</f>
        <v/>
      </c>
    </row>
    <row customHeight="1" ht="15.75" r="664" s="75">
      <c r="A664" s="82">
        <f>IF(J664="","",J664)</f>
        <v/>
      </c>
      <c r="B664" s="80">
        <f>IF('Time Series Inputs'!A664="","",'Time Series Inputs'!A664)</f>
        <v/>
      </c>
      <c r="C664" s="81">
        <f>IF('Time Series Inputs'!B664="","",'Time Series Inputs'!B664)</f>
        <v/>
      </c>
      <c r="D664" s="81">
        <f>IF('Time Series Inputs'!C664="","",'Time Series Inputs'!C664)</f>
        <v/>
      </c>
      <c r="E664" s="146">
        <f>IF('Rule Recommendations'!A664="","",'Rule Recommendations'!A664)</f>
        <v/>
      </c>
      <c r="F664" s="146">
        <f>IF($E664="","",IF(ROW($E664)&lt;=FIRST_PERMITTED_TRADE_DATE,0,'Apply Constraints'!$E664))</f>
        <v/>
      </c>
      <c r="G664" s="146">
        <f>IF(F664="","",IF(ABS($F664)&gt;MAXIMUM_PERMITTED_LEVERAGE, MAXIMUM_PERMITTED_LEVERAGE*SIGN($F664),$F664))</f>
        <v/>
      </c>
      <c r="H664" s="146">
        <f>IF(G664="","",MAX($G664,-ABS(MAXIMUM_PERMITTED_SHORT_POSITION)))</f>
        <v/>
      </c>
      <c r="I664" s="86">
        <f>IF(C664="","",IF(I663="Triggered","Triggered",IF((C664-C663)/C663*H663&lt;-TRAILING_STOP_LOSS_MAXIMUM_DAILY_LOSS,"Triggered","Inactive")))</f>
        <v/>
      </c>
      <c r="J664" s="146">
        <f>IF(I664="Triggered", 0, H664)</f>
        <v/>
      </c>
    </row>
    <row customHeight="1" ht="15.75" r="665" s="75">
      <c r="A665" s="82">
        <f>IF(J665="","",J665)</f>
        <v/>
      </c>
      <c r="B665" s="80">
        <f>IF('Time Series Inputs'!A665="","",'Time Series Inputs'!A665)</f>
        <v/>
      </c>
      <c r="C665" s="81">
        <f>IF('Time Series Inputs'!B665="","",'Time Series Inputs'!B665)</f>
        <v/>
      </c>
      <c r="D665" s="81">
        <f>IF('Time Series Inputs'!C665="","",'Time Series Inputs'!C665)</f>
        <v/>
      </c>
      <c r="E665" s="146">
        <f>IF('Rule Recommendations'!A665="","",'Rule Recommendations'!A665)</f>
        <v/>
      </c>
      <c r="F665" s="146">
        <f>IF($E665="","",IF(ROW($E665)&lt;=FIRST_PERMITTED_TRADE_DATE,0,'Apply Constraints'!$E665))</f>
        <v/>
      </c>
      <c r="G665" s="146">
        <f>IF(F665="","",IF(ABS($F665)&gt;MAXIMUM_PERMITTED_LEVERAGE, MAXIMUM_PERMITTED_LEVERAGE*SIGN($F665),$F665))</f>
        <v/>
      </c>
      <c r="H665" s="146">
        <f>IF(G665="","",MAX($G665,-ABS(MAXIMUM_PERMITTED_SHORT_POSITION)))</f>
        <v/>
      </c>
      <c r="I665" s="86">
        <f>IF(C665="","",IF(I664="Triggered","Triggered",IF((C665-C664)/C664*H664&lt;-TRAILING_STOP_LOSS_MAXIMUM_DAILY_LOSS,"Triggered","Inactive")))</f>
        <v/>
      </c>
      <c r="J665" s="146">
        <f>IF(I665="Triggered", 0, H665)</f>
        <v/>
      </c>
    </row>
    <row customHeight="1" ht="15.75" r="666" s="75">
      <c r="A666" s="82">
        <f>IF(J666="","",J666)</f>
        <v/>
      </c>
      <c r="B666" s="80">
        <f>IF('Time Series Inputs'!A666="","",'Time Series Inputs'!A666)</f>
        <v/>
      </c>
      <c r="C666" s="81">
        <f>IF('Time Series Inputs'!B666="","",'Time Series Inputs'!B666)</f>
        <v/>
      </c>
      <c r="D666" s="81">
        <f>IF('Time Series Inputs'!C666="","",'Time Series Inputs'!C666)</f>
        <v/>
      </c>
      <c r="E666" s="146">
        <f>IF('Rule Recommendations'!A666="","",'Rule Recommendations'!A666)</f>
        <v/>
      </c>
      <c r="F666" s="146">
        <f>IF($E666="","",IF(ROW($E666)&lt;=FIRST_PERMITTED_TRADE_DATE,0,'Apply Constraints'!$E666))</f>
        <v/>
      </c>
      <c r="G666" s="146">
        <f>IF(F666="","",IF(ABS($F666)&gt;MAXIMUM_PERMITTED_LEVERAGE, MAXIMUM_PERMITTED_LEVERAGE*SIGN($F666),$F666))</f>
        <v/>
      </c>
      <c r="H666" s="146">
        <f>IF(G666="","",MAX($G666,-ABS(MAXIMUM_PERMITTED_SHORT_POSITION)))</f>
        <v/>
      </c>
      <c r="I666" s="86">
        <f>IF(C666="","",IF(I665="Triggered","Triggered",IF((C666-C665)/C665*H665&lt;-TRAILING_STOP_LOSS_MAXIMUM_DAILY_LOSS,"Triggered","Inactive")))</f>
        <v/>
      </c>
      <c r="J666" s="146">
        <f>IF(I666="Triggered", 0, H666)</f>
        <v/>
      </c>
    </row>
    <row customHeight="1" ht="15.75" r="667" s="75">
      <c r="A667" s="82">
        <f>IF(J667="","",J667)</f>
        <v/>
      </c>
      <c r="B667" s="80">
        <f>IF('Time Series Inputs'!A667="","",'Time Series Inputs'!A667)</f>
        <v/>
      </c>
      <c r="C667" s="81">
        <f>IF('Time Series Inputs'!B667="","",'Time Series Inputs'!B667)</f>
        <v/>
      </c>
      <c r="D667" s="81">
        <f>IF('Time Series Inputs'!C667="","",'Time Series Inputs'!C667)</f>
        <v/>
      </c>
      <c r="E667" s="146">
        <f>IF('Rule Recommendations'!A667="","",'Rule Recommendations'!A667)</f>
        <v/>
      </c>
      <c r="F667" s="146">
        <f>IF($E667="","",IF(ROW($E667)&lt;=FIRST_PERMITTED_TRADE_DATE,0,'Apply Constraints'!$E667))</f>
        <v/>
      </c>
      <c r="G667" s="146">
        <f>IF(F667="","",IF(ABS($F667)&gt;MAXIMUM_PERMITTED_LEVERAGE, MAXIMUM_PERMITTED_LEVERAGE*SIGN($F667),$F667))</f>
        <v/>
      </c>
      <c r="H667" s="146">
        <f>IF(G667="","",MAX($G667,-ABS(MAXIMUM_PERMITTED_SHORT_POSITION)))</f>
        <v/>
      </c>
      <c r="I667" s="86">
        <f>IF(C667="","",IF(I666="Triggered","Triggered",IF((C667-C666)/C666*H666&lt;-TRAILING_STOP_LOSS_MAXIMUM_DAILY_LOSS,"Triggered","Inactive")))</f>
        <v/>
      </c>
      <c r="J667" s="146">
        <f>IF(I667="Triggered", 0, H667)</f>
        <v/>
      </c>
    </row>
    <row customHeight="1" ht="15.75" r="668" s="75">
      <c r="A668" s="82">
        <f>IF(J668="","",J668)</f>
        <v/>
      </c>
      <c r="B668" s="80">
        <f>IF('Time Series Inputs'!A668="","",'Time Series Inputs'!A668)</f>
        <v/>
      </c>
      <c r="C668" s="81">
        <f>IF('Time Series Inputs'!B668="","",'Time Series Inputs'!B668)</f>
        <v/>
      </c>
      <c r="D668" s="81">
        <f>IF('Time Series Inputs'!C668="","",'Time Series Inputs'!C668)</f>
        <v/>
      </c>
      <c r="E668" s="146">
        <f>IF('Rule Recommendations'!A668="","",'Rule Recommendations'!A668)</f>
        <v/>
      </c>
      <c r="F668" s="146">
        <f>IF($E668="","",IF(ROW($E668)&lt;=FIRST_PERMITTED_TRADE_DATE,0,'Apply Constraints'!$E668))</f>
        <v/>
      </c>
      <c r="G668" s="146">
        <f>IF(F668="","",IF(ABS($F668)&gt;MAXIMUM_PERMITTED_LEVERAGE, MAXIMUM_PERMITTED_LEVERAGE*SIGN($F668),$F668))</f>
        <v/>
      </c>
      <c r="H668" s="146">
        <f>IF(G668="","",MAX($G668,-ABS(MAXIMUM_PERMITTED_SHORT_POSITION)))</f>
        <v/>
      </c>
      <c r="I668" s="86">
        <f>IF(C668="","",IF(I667="Triggered","Triggered",IF((C668-C667)/C667*H667&lt;-TRAILING_STOP_LOSS_MAXIMUM_DAILY_LOSS,"Triggered","Inactive")))</f>
        <v/>
      </c>
      <c r="J668" s="146">
        <f>IF(I668="Triggered", 0, H668)</f>
        <v/>
      </c>
    </row>
    <row customHeight="1" ht="15.75" r="669" s="75">
      <c r="A669" s="82">
        <f>IF(J669="","",J669)</f>
        <v/>
      </c>
      <c r="B669" s="80">
        <f>IF('Time Series Inputs'!A669="","",'Time Series Inputs'!A669)</f>
        <v/>
      </c>
      <c r="C669" s="81">
        <f>IF('Time Series Inputs'!B669="","",'Time Series Inputs'!B669)</f>
        <v/>
      </c>
      <c r="D669" s="81">
        <f>IF('Time Series Inputs'!C669="","",'Time Series Inputs'!C669)</f>
        <v/>
      </c>
      <c r="E669" s="146">
        <f>IF('Rule Recommendations'!A669="","",'Rule Recommendations'!A669)</f>
        <v/>
      </c>
      <c r="F669" s="146">
        <f>IF($E669="","",IF(ROW($E669)&lt;=FIRST_PERMITTED_TRADE_DATE,0,'Apply Constraints'!$E669))</f>
        <v/>
      </c>
      <c r="G669" s="146">
        <f>IF(F669="","",IF(ABS($F669)&gt;MAXIMUM_PERMITTED_LEVERAGE, MAXIMUM_PERMITTED_LEVERAGE*SIGN($F669),$F669))</f>
        <v/>
      </c>
      <c r="H669" s="146">
        <f>IF(G669="","",MAX($G669,-ABS(MAXIMUM_PERMITTED_SHORT_POSITION)))</f>
        <v/>
      </c>
      <c r="I669" s="86">
        <f>IF(C669="","",IF(I668="Triggered","Triggered",IF((C669-C668)/C668*H668&lt;-TRAILING_STOP_LOSS_MAXIMUM_DAILY_LOSS,"Triggered","Inactive")))</f>
        <v/>
      </c>
      <c r="J669" s="146">
        <f>IF(I669="Triggered", 0, H669)</f>
        <v/>
      </c>
    </row>
    <row customHeight="1" ht="15.75" r="670" s="75">
      <c r="A670" s="82">
        <f>IF(J670="","",J670)</f>
        <v/>
      </c>
      <c r="B670" s="80">
        <f>IF('Time Series Inputs'!A670="","",'Time Series Inputs'!A670)</f>
        <v/>
      </c>
      <c r="C670" s="81">
        <f>IF('Time Series Inputs'!B670="","",'Time Series Inputs'!B670)</f>
        <v/>
      </c>
      <c r="D670" s="81">
        <f>IF('Time Series Inputs'!C670="","",'Time Series Inputs'!C670)</f>
        <v/>
      </c>
      <c r="E670" s="146">
        <f>IF('Rule Recommendations'!A670="","",'Rule Recommendations'!A670)</f>
        <v/>
      </c>
      <c r="F670" s="146">
        <f>IF($E670="","",IF(ROW($E670)&lt;=FIRST_PERMITTED_TRADE_DATE,0,'Apply Constraints'!$E670))</f>
        <v/>
      </c>
      <c r="G670" s="146">
        <f>IF(F670="","",IF(ABS($F670)&gt;MAXIMUM_PERMITTED_LEVERAGE, MAXIMUM_PERMITTED_LEVERAGE*SIGN($F670),$F670))</f>
        <v/>
      </c>
      <c r="H670" s="146">
        <f>IF(G670="","",MAX($G670,-ABS(MAXIMUM_PERMITTED_SHORT_POSITION)))</f>
        <v/>
      </c>
      <c r="I670" s="86">
        <f>IF(C670="","",IF(I669="Triggered","Triggered",IF((C670-C669)/C669*H669&lt;-TRAILING_STOP_LOSS_MAXIMUM_DAILY_LOSS,"Triggered","Inactive")))</f>
        <v/>
      </c>
      <c r="J670" s="146">
        <f>IF(I670="Triggered", 0, H670)</f>
        <v/>
      </c>
    </row>
    <row customHeight="1" ht="15.75" r="671" s="75">
      <c r="A671" s="82">
        <f>IF(J671="","",J671)</f>
        <v/>
      </c>
      <c r="B671" s="80">
        <f>IF('Time Series Inputs'!A671="","",'Time Series Inputs'!A671)</f>
        <v/>
      </c>
      <c r="C671" s="81">
        <f>IF('Time Series Inputs'!B671="","",'Time Series Inputs'!B671)</f>
        <v/>
      </c>
      <c r="D671" s="81">
        <f>IF('Time Series Inputs'!C671="","",'Time Series Inputs'!C671)</f>
        <v/>
      </c>
      <c r="E671" s="146">
        <f>IF('Rule Recommendations'!A671="","",'Rule Recommendations'!A671)</f>
        <v/>
      </c>
      <c r="F671" s="146">
        <f>IF($E671="","",IF(ROW($E671)&lt;=FIRST_PERMITTED_TRADE_DATE,0,'Apply Constraints'!$E671))</f>
        <v/>
      </c>
      <c r="G671" s="146">
        <f>IF(F671="","",IF(ABS($F671)&gt;MAXIMUM_PERMITTED_LEVERAGE, MAXIMUM_PERMITTED_LEVERAGE*SIGN($F671),$F671))</f>
        <v/>
      </c>
      <c r="H671" s="146">
        <f>IF(G671="","",MAX($G671,-ABS(MAXIMUM_PERMITTED_SHORT_POSITION)))</f>
        <v/>
      </c>
      <c r="I671" s="86">
        <f>IF(C671="","",IF(I670="Triggered","Triggered",IF((C671-C670)/C670*H670&lt;-TRAILING_STOP_LOSS_MAXIMUM_DAILY_LOSS,"Triggered","Inactive")))</f>
        <v/>
      </c>
      <c r="J671" s="146">
        <f>IF(I671="Triggered", 0, H671)</f>
        <v/>
      </c>
    </row>
    <row customHeight="1" ht="15.75" r="672" s="75">
      <c r="A672" s="82">
        <f>IF(J672="","",J672)</f>
        <v/>
      </c>
      <c r="B672" s="80">
        <f>IF('Time Series Inputs'!A672="","",'Time Series Inputs'!A672)</f>
        <v/>
      </c>
      <c r="C672" s="81">
        <f>IF('Time Series Inputs'!B672="","",'Time Series Inputs'!B672)</f>
        <v/>
      </c>
      <c r="D672" s="81">
        <f>IF('Time Series Inputs'!C672="","",'Time Series Inputs'!C672)</f>
        <v/>
      </c>
      <c r="E672" s="146">
        <f>IF('Rule Recommendations'!A672="","",'Rule Recommendations'!A672)</f>
        <v/>
      </c>
      <c r="F672" s="146">
        <f>IF($E672="","",IF(ROW($E672)&lt;=FIRST_PERMITTED_TRADE_DATE,0,'Apply Constraints'!$E672))</f>
        <v/>
      </c>
      <c r="G672" s="146">
        <f>IF(F672="","",IF(ABS($F672)&gt;MAXIMUM_PERMITTED_LEVERAGE, MAXIMUM_PERMITTED_LEVERAGE*SIGN($F672),$F672))</f>
        <v/>
      </c>
      <c r="H672" s="146">
        <f>IF(G672="","",MAX($G672,-ABS(MAXIMUM_PERMITTED_SHORT_POSITION)))</f>
        <v/>
      </c>
      <c r="I672" s="86">
        <f>IF(C672="","",IF(I671="Triggered","Triggered",IF((C672-C671)/C671*H671&lt;-TRAILING_STOP_LOSS_MAXIMUM_DAILY_LOSS,"Triggered","Inactive")))</f>
        <v/>
      </c>
      <c r="J672" s="146">
        <f>IF(I672="Triggered", 0, H672)</f>
        <v/>
      </c>
    </row>
    <row customHeight="1" ht="15.75" r="673" s="75">
      <c r="A673" s="82">
        <f>IF(J673="","",J673)</f>
        <v/>
      </c>
      <c r="B673" s="80">
        <f>IF('Time Series Inputs'!A673="","",'Time Series Inputs'!A673)</f>
        <v/>
      </c>
      <c r="C673" s="81">
        <f>IF('Time Series Inputs'!B673="","",'Time Series Inputs'!B673)</f>
        <v/>
      </c>
      <c r="D673" s="81">
        <f>IF('Time Series Inputs'!C673="","",'Time Series Inputs'!C673)</f>
        <v/>
      </c>
      <c r="E673" s="146">
        <f>IF('Rule Recommendations'!A673="","",'Rule Recommendations'!A673)</f>
        <v/>
      </c>
      <c r="F673" s="146">
        <f>IF($E673="","",IF(ROW($E673)&lt;=FIRST_PERMITTED_TRADE_DATE,0,'Apply Constraints'!$E673))</f>
        <v/>
      </c>
      <c r="G673" s="146">
        <f>IF(F673="","",IF(ABS($F673)&gt;MAXIMUM_PERMITTED_LEVERAGE, MAXIMUM_PERMITTED_LEVERAGE*SIGN($F673),$F673))</f>
        <v/>
      </c>
      <c r="H673" s="146">
        <f>IF(G673="","",MAX($G673,-ABS(MAXIMUM_PERMITTED_SHORT_POSITION)))</f>
        <v/>
      </c>
      <c r="I673" s="86">
        <f>IF(C673="","",IF(I672="Triggered","Triggered",IF((C673-C672)/C672*H672&lt;-TRAILING_STOP_LOSS_MAXIMUM_DAILY_LOSS,"Triggered","Inactive")))</f>
        <v/>
      </c>
      <c r="J673" s="146">
        <f>IF(I673="Triggered", 0, H673)</f>
        <v/>
      </c>
    </row>
    <row customHeight="1" ht="15.75" r="674" s="75">
      <c r="A674" s="82">
        <f>IF(J674="","",J674)</f>
        <v/>
      </c>
      <c r="B674" s="80">
        <f>IF('Time Series Inputs'!A674="","",'Time Series Inputs'!A674)</f>
        <v/>
      </c>
      <c r="C674" s="81">
        <f>IF('Time Series Inputs'!B674="","",'Time Series Inputs'!B674)</f>
        <v/>
      </c>
      <c r="D674" s="81">
        <f>IF('Time Series Inputs'!C674="","",'Time Series Inputs'!C674)</f>
        <v/>
      </c>
      <c r="E674" s="146">
        <f>IF('Rule Recommendations'!A674="","",'Rule Recommendations'!A674)</f>
        <v/>
      </c>
      <c r="F674" s="146">
        <f>IF($E674="","",IF(ROW($E674)&lt;=FIRST_PERMITTED_TRADE_DATE,0,'Apply Constraints'!$E674))</f>
        <v/>
      </c>
      <c r="G674" s="146">
        <f>IF(F674="","",IF(ABS($F674)&gt;MAXIMUM_PERMITTED_LEVERAGE, MAXIMUM_PERMITTED_LEVERAGE*SIGN($F674),$F674))</f>
        <v/>
      </c>
      <c r="H674" s="146">
        <f>IF(G674="","",MAX($G674,-ABS(MAXIMUM_PERMITTED_SHORT_POSITION)))</f>
        <v/>
      </c>
      <c r="I674" s="86">
        <f>IF(C674="","",IF(I673="Triggered","Triggered",IF((C674-C673)/C673*H673&lt;-TRAILING_STOP_LOSS_MAXIMUM_DAILY_LOSS,"Triggered","Inactive")))</f>
        <v/>
      </c>
      <c r="J674" s="146">
        <f>IF(I674="Triggered", 0, H674)</f>
        <v/>
      </c>
    </row>
    <row customHeight="1" ht="15.75" r="675" s="75">
      <c r="A675" s="82">
        <f>IF(J675="","",J675)</f>
        <v/>
      </c>
      <c r="B675" s="80">
        <f>IF('Time Series Inputs'!A675="","",'Time Series Inputs'!A675)</f>
        <v/>
      </c>
      <c r="C675" s="81">
        <f>IF('Time Series Inputs'!B675="","",'Time Series Inputs'!B675)</f>
        <v/>
      </c>
      <c r="D675" s="81">
        <f>IF('Time Series Inputs'!C675="","",'Time Series Inputs'!C675)</f>
        <v/>
      </c>
      <c r="E675" s="146">
        <f>IF('Rule Recommendations'!A675="","",'Rule Recommendations'!A675)</f>
        <v/>
      </c>
      <c r="F675" s="146">
        <f>IF($E675="","",IF(ROW($E675)&lt;=FIRST_PERMITTED_TRADE_DATE,0,'Apply Constraints'!$E675))</f>
        <v/>
      </c>
      <c r="G675" s="146">
        <f>IF(F675="","",IF(ABS($F675)&gt;MAXIMUM_PERMITTED_LEVERAGE, MAXIMUM_PERMITTED_LEVERAGE*SIGN($F675),$F675))</f>
        <v/>
      </c>
      <c r="H675" s="146">
        <f>IF(G675="","",MAX($G675,-ABS(MAXIMUM_PERMITTED_SHORT_POSITION)))</f>
        <v/>
      </c>
      <c r="I675" s="86">
        <f>IF(C675="","",IF(I674="Triggered","Triggered",IF((C675-C674)/C674*H674&lt;-TRAILING_STOP_LOSS_MAXIMUM_DAILY_LOSS,"Triggered","Inactive")))</f>
        <v/>
      </c>
      <c r="J675" s="146">
        <f>IF(I675="Triggered", 0, H675)</f>
        <v/>
      </c>
    </row>
    <row customHeight="1" ht="15.75" r="676" s="75">
      <c r="A676" s="82">
        <f>IF(J676="","",J676)</f>
        <v/>
      </c>
      <c r="B676" s="80">
        <f>IF('Time Series Inputs'!A676="","",'Time Series Inputs'!A676)</f>
        <v/>
      </c>
      <c r="C676" s="81">
        <f>IF('Time Series Inputs'!B676="","",'Time Series Inputs'!B676)</f>
        <v/>
      </c>
      <c r="D676" s="81">
        <f>IF('Time Series Inputs'!C676="","",'Time Series Inputs'!C676)</f>
        <v/>
      </c>
      <c r="E676" s="146">
        <f>IF('Rule Recommendations'!A676="","",'Rule Recommendations'!A676)</f>
        <v/>
      </c>
      <c r="F676" s="146">
        <f>IF($E676="","",IF(ROW($E676)&lt;=FIRST_PERMITTED_TRADE_DATE,0,'Apply Constraints'!$E676))</f>
        <v/>
      </c>
      <c r="G676" s="146">
        <f>IF(F676="","",IF(ABS($F676)&gt;MAXIMUM_PERMITTED_LEVERAGE, MAXIMUM_PERMITTED_LEVERAGE*SIGN($F676),$F676))</f>
        <v/>
      </c>
      <c r="H676" s="146">
        <f>IF(G676="","",MAX($G676,-ABS(MAXIMUM_PERMITTED_SHORT_POSITION)))</f>
        <v/>
      </c>
      <c r="I676" s="86">
        <f>IF(C676="","",IF(I675="Triggered","Triggered",IF((C676-C675)/C675*H675&lt;-TRAILING_STOP_LOSS_MAXIMUM_DAILY_LOSS,"Triggered","Inactive")))</f>
        <v/>
      </c>
      <c r="J676" s="146">
        <f>IF(I676="Triggered", 0, H676)</f>
        <v/>
      </c>
    </row>
    <row customHeight="1" ht="15.75" r="677" s="75">
      <c r="A677" s="82">
        <f>IF(J677="","",J677)</f>
        <v/>
      </c>
      <c r="B677" s="80">
        <f>IF('Time Series Inputs'!A677="","",'Time Series Inputs'!A677)</f>
        <v/>
      </c>
      <c r="C677" s="81">
        <f>IF('Time Series Inputs'!B677="","",'Time Series Inputs'!B677)</f>
        <v/>
      </c>
      <c r="D677" s="81">
        <f>IF('Time Series Inputs'!C677="","",'Time Series Inputs'!C677)</f>
        <v/>
      </c>
      <c r="E677" s="146">
        <f>IF('Rule Recommendations'!A677="","",'Rule Recommendations'!A677)</f>
        <v/>
      </c>
      <c r="F677" s="146">
        <f>IF($E677="","",IF(ROW($E677)&lt;=FIRST_PERMITTED_TRADE_DATE,0,'Apply Constraints'!$E677))</f>
        <v/>
      </c>
      <c r="G677" s="146">
        <f>IF(F677="","",IF(ABS($F677)&gt;MAXIMUM_PERMITTED_LEVERAGE, MAXIMUM_PERMITTED_LEVERAGE*SIGN($F677),$F677))</f>
        <v/>
      </c>
      <c r="H677" s="146">
        <f>IF(G677="","",MAX($G677,-ABS(MAXIMUM_PERMITTED_SHORT_POSITION)))</f>
        <v/>
      </c>
      <c r="I677" s="86">
        <f>IF(C677="","",IF(I676="Triggered","Triggered",IF((C677-C676)/C676*H676&lt;-TRAILING_STOP_LOSS_MAXIMUM_DAILY_LOSS,"Triggered","Inactive")))</f>
        <v/>
      </c>
      <c r="J677" s="146">
        <f>IF(I677="Triggered", 0, H677)</f>
        <v/>
      </c>
    </row>
    <row customHeight="1" ht="15.75" r="678" s="75">
      <c r="A678" s="82">
        <f>IF(J678="","",J678)</f>
        <v/>
      </c>
      <c r="B678" s="80">
        <f>IF('Time Series Inputs'!A678="","",'Time Series Inputs'!A678)</f>
        <v/>
      </c>
      <c r="C678" s="81">
        <f>IF('Time Series Inputs'!B678="","",'Time Series Inputs'!B678)</f>
        <v/>
      </c>
      <c r="D678" s="81">
        <f>IF('Time Series Inputs'!C678="","",'Time Series Inputs'!C678)</f>
        <v/>
      </c>
      <c r="E678" s="146">
        <f>IF('Rule Recommendations'!A678="","",'Rule Recommendations'!A678)</f>
        <v/>
      </c>
      <c r="F678" s="146">
        <f>IF($E678="","",IF(ROW($E678)&lt;=FIRST_PERMITTED_TRADE_DATE,0,'Apply Constraints'!$E678))</f>
        <v/>
      </c>
      <c r="G678" s="146">
        <f>IF(F678="","",IF(ABS($F678)&gt;MAXIMUM_PERMITTED_LEVERAGE, MAXIMUM_PERMITTED_LEVERAGE*SIGN($F678),$F678))</f>
        <v/>
      </c>
      <c r="H678" s="146">
        <f>IF(G678="","",MAX($G678,-ABS(MAXIMUM_PERMITTED_SHORT_POSITION)))</f>
        <v/>
      </c>
      <c r="I678" s="86">
        <f>IF(C678="","",IF(I677="Triggered","Triggered",IF((C678-C677)/C677*H677&lt;-TRAILING_STOP_LOSS_MAXIMUM_DAILY_LOSS,"Triggered","Inactive")))</f>
        <v/>
      </c>
      <c r="J678" s="146">
        <f>IF(I678="Triggered", 0, H678)</f>
        <v/>
      </c>
    </row>
    <row customHeight="1" ht="15.75" r="679" s="75">
      <c r="A679" s="82">
        <f>IF(J679="","",J679)</f>
        <v/>
      </c>
      <c r="B679" s="80">
        <f>IF('Time Series Inputs'!A679="","",'Time Series Inputs'!A679)</f>
        <v/>
      </c>
      <c r="C679" s="81">
        <f>IF('Time Series Inputs'!B679="","",'Time Series Inputs'!B679)</f>
        <v/>
      </c>
      <c r="D679" s="81">
        <f>IF('Time Series Inputs'!C679="","",'Time Series Inputs'!C679)</f>
        <v/>
      </c>
      <c r="E679" s="146">
        <f>IF('Rule Recommendations'!A679="","",'Rule Recommendations'!A679)</f>
        <v/>
      </c>
      <c r="F679" s="146">
        <f>IF($E679="","",IF(ROW($E679)&lt;=FIRST_PERMITTED_TRADE_DATE,0,'Apply Constraints'!$E679))</f>
        <v/>
      </c>
      <c r="G679" s="146">
        <f>IF(F679="","",IF(ABS($F679)&gt;MAXIMUM_PERMITTED_LEVERAGE, MAXIMUM_PERMITTED_LEVERAGE*SIGN($F679),$F679))</f>
        <v/>
      </c>
      <c r="H679" s="146">
        <f>IF(G679="","",MAX($G679,-ABS(MAXIMUM_PERMITTED_SHORT_POSITION)))</f>
        <v/>
      </c>
      <c r="I679" s="86">
        <f>IF(C679="","",IF(I678="Triggered","Triggered",IF((C679-C678)/C678*H678&lt;-TRAILING_STOP_LOSS_MAXIMUM_DAILY_LOSS,"Triggered","Inactive")))</f>
        <v/>
      </c>
      <c r="J679" s="146">
        <f>IF(I679="Triggered", 0, H679)</f>
        <v/>
      </c>
    </row>
    <row customHeight="1" ht="15.75" r="680" s="75">
      <c r="A680" s="82">
        <f>IF(J680="","",J680)</f>
        <v/>
      </c>
      <c r="B680" s="80">
        <f>IF('Time Series Inputs'!A680="","",'Time Series Inputs'!A680)</f>
        <v/>
      </c>
      <c r="C680" s="81">
        <f>IF('Time Series Inputs'!B680="","",'Time Series Inputs'!B680)</f>
        <v/>
      </c>
      <c r="D680" s="81">
        <f>IF('Time Series Inputs'!C680="","",'Time Series Inputs'!C680)</f>
        <v/>
      </c>
      <c r="E680" s="146">
        <f>IF('Rule Recommendations'!A680="","",'Rule Recommendations'!A680)</f>
        <v/>
      </c>
      <c r="F680" s="146">
        <f>IF($E680="","",IF(ROW($E680)&lt;=FIRST_PERMITTED_TRADE_DATE,0,'Apply Constraints'!$E680))</f>
        <v/>
      </c>
      <c r="G680" s="146">
        <f>IF(F680="","",IF(ABS($F680)&gt;MAXIMUM_PERMITTED_LEVERAGE, MAXIMUM_PERMITTED_LEVERAGE*SIGN($F680),$F680))</f>
        <v/>
      </c>
      <c r="H680" s="146">
        <f>IF(G680="","",MAX($G680,-ABS(MAXIMUM_PERMITTED_SHORT_POSITION)))</f>
        <v/>
      </c>
      <c r="I680" s="86">
        <f>IF(C680="","",IF(I679="Triggered","Triggered",IF((C680-C679)/C679*H679&lt;-TRAILING_STOP_LOSS_MAXIMUM_DAILY_LOSS,"Triggered","Inactive")))</f>
        <v/>
      </c>
      <c r="J680" s="146">
        <f>IF(I680="Triggered", 0, H680)</f>
        <v/>
      </c>
    </row>
    <row customHeight="1" ht="15.75" r="681" s="75">
      <c r="A681" s="82">
        <f>IF(J681="","",J681)</f>
        <v/>
      </c>
      <c r="B681" s="80">
        <f>IF('Time Series Inputs'!A681="","",'Time Series Inputs'!A681)</f>
        <v/>
      </c>
      <c r="C681" s="81">
        <f>IF('Time Series Inputs'!B681="","",'Time Series Inputs'!B681)</f>
        <v/>
      </c>
      <c r="D681" s="81">
        <f>IF('Time Series Inputs'!C681="","",'Time Series Inputs'!C681)</f>
        <v/>
      </c>
      <c r="E681" s="146">
        <f>IF('Rule Recommendations'!A681="","",'Rule Recommendations'!A681)</f>
        <v/>
      </c>
      <c r="F681" s="146">
        <f>IF($E681="","",IF(ROW($E681)&lt;=FIRST_PERMITTED_TRADE_DATE,0,'Apply Constraints'!$E681))</f>
        <v/>
      </c>
      <c r="G681" s="146">
        <f>IF(F681="","",IF(ABS($F681)&gt;MAXIMUM_PERMITTED_LEVERAGE, MAXIMUM_PERMITTED_LEVERAGE*SIGN($F681),$F681))</f>
        <v/>
      </c>
      <c r="H681" s="146">
        <f>IF(G681="","",MAX($G681,-ABS(MAXIMUM_PERMITTED_SHORT_POSITION)))</f>
        <v/>
      </c>
      <c r="I681" s="86">
        <f>IF(C681="","",IF(I680="Triggered","Triggered",IF((C681-C680)/C680*H680&lt;-TRAILING_STOP_LOSS_MAXIMUM_DAILY_LOSS,"Triggered","Inactive")))</f>
        <v/>
      </c>
      <c r="J681" s="146">
        <f>IF(I681="Triggered", 0, H681)</f>
        <v/>
      </c>
    </row>
    <row customHeight="1" ht="15.75" r="682" s="75">
      <c r="A682" s="82">
        <f>IF(J682="","",J682)</f>
        <v/>
      </c>
      <c r="B682" s="80">
        <f>IF('Time Series Inputs'!A682="","",'Time Series Inputs'!A682)</f>
        <v/>
      </c>
      <c r="C682" s="81">
        <f>IF('Time Series Inputs'!B682="","",'Time Series Inputs'!B682)</f>
        <v/>
      </c>
      <c r="D682" s="81">
        <f>IF('Time Series Inputs'!C682="","",'Time Series Inputs'!C682)</f>
        <v/>
      </c>
      <c r="E682" s="146">
        <f>IF('Rule Recommendations'!A682="","",'Rule Recommendations'!A682)</f>
        <v/>
      </c>
      <c r="F682" s="146">
        <f>IF($E682="","",IF(ROW($E682)&lt;=FIRST_PERMITTED_TRADE_DATE,0,'Apply Constraints'!$E682))</f>
        <v/>
      </c>
      <c r="G682" s="146">
        <f>IF(F682="","",IF(ABS($F682)&gt;MAXIMUM_PERMITTED_LEVERAGE, MAXIMUM_PERMITTED_LEVERAGE*SIGN($F682),$F682))</f>
        <v/>
      </c>
      <c r="H682" s="146">
        <f>IF(G682="","",MAX($G682,-ABS(MAXIMUM_PERMITTED_SHORT_POSITION)))</f>
        <v/>
      </c>
      <c r="I682" s="86">
        <f>IF(C682="","",IF(I681="Triggered","Triggered",IF((C682-C681)/C681*H681&lt;-TRAILING_STOP_LOSS_MAXIMUM_DAILY_LOSS,"Triggered","Inactive")))</f>
        <v/>
      </c>
      <c r="J682" s="146">
        <f>IF(I682="Triggered", 0, H682)</f>
        <v/>
      </c>
    </row>
    <row customHeight="1" ht="15.75" r="683" s="75">
      <c r="A683" s="82">
        <f>IF(J683="","",J683)</f>
        <v/>
      </c>
      <c r="B683" s="80">
        <f>IF('Time Series Inputs'!A683="","",'Time Series Inputs'!A683)</f>
        <v/>
      </c>
      <c r="C683" s="81">
        <f>IF('Time Series Inputs'!B683="","",'Time Series Inputs'!B683)</f>
        <v/>
      </c>
      <c r="D683" s="81">
        <f>IF('Time Series Inputs'!C683="","",'Time Series Inputs'!C683)</f>
        <v/>
      </c>
      <c r="E683" s="146">
        <f>IF('Rule Recommendations'!A683="","",'Rule Recommendations'!A683)</f>
        <v/>
      </c>
      <c r="F683" s="146">
        <f>IF($E683="","",IF(ROW($E683)&lt;=FIRST_PERMITTED_TRADE_DATE,0,'Apply Constraints'!$E683))</f>
        <v/>
      </c>
      <c r="G683" s="146">
        <f>IF(F683="","",IF(ABS($F683)&gt;MAXIMUM_PERMITTED_LEVERAGE, MAXIMUM_PERMITTED_LEVERAGE*SIGN($F683),$F683))</f>
        <v/>
      </c>
      <c r="H683" s="146">
        <f>IF(G683="","",MAX($G683,-ABS(MAXIMUM_PERMITTED_SHORT_POSITION)))</f>
        <v/>
      </c>
      <c r="I683" s="86">
        <f>IF(C683="","",IF(I682="Triggered","Triggered",IF((C683-C682)/C682*H682&lt;-TRAILING_STOP_LOSS_MAXIMUM_DAILY_LOSS,"Triggered","Inactive")))</f>
        <v/>
      </c>
      <c r="J683" s="146">
        <f>IF(I683="Triggered", 0, H683)</f>
        <v/>
      </c>
    </row>
    <row customHeight="1" ht="15.75" r="684" s="75">
      <c r="A684" s="82">
        <f>IF(J684="","",J684)</f>
        <v/>
      </c>
      <c r="B684" s="80">
        <f>IF('Time Series Inputs'!A684="","",'Time Series Inputs'!A684)</f>
        <v/>
      </c>
      <c r="C684" s="81">
        <f>IF('Time Series Inputs'!B684="","",'Time Series Inputs'!B684)</f>
        <v/>
      </c>
      <c r="D684" s="81">
        <f>IF('Time Series Inputs'!C684="","",'Time Series Inputs'!C684)</f>
        <v/>
      </c>
      <c r="E684" s="146">
        <f>IF('Rule Recommendations'!A684="","",'Rule Recommendations'!A684)</f>
        <v/>
      </c>
      <c r="F684" s="146">
        <f>IF($E684="","",IF(ROW($E684)&lt;=FIRST_PERMITTED_TRADE_DATE,0,'Apply Constraints'!$E684))</f>
        <v/>
      </c>
      <c r="G684" s="146">
        <f>IF(F684="","",IF(ABS($F684)&gt;MAXIMUM_PERMITTED_LEVERAGE, MAXIMUM_PERMITTED_LEVERAGE*SIGN($F684),$F684))</f>
        <v/>
      </c>
      <c r="H684" s="146">
        <f>IF(G684="","",MAX($G684,-ABS(MAXIMUM_PERMITTED_SHORT_POSITION)))</f>
        <v/>
      </c>
      <c r="I684" s="86">
        <f>IF(C684="","",IF(I683="Triggered","Triggered",IF((C684-C683)/C683*H683&lt;-TRAILING_STOP_LOSS_MAXIMUM_DAILY_LOSS,"Triggered","Inactive")))</f>
        <v/>
      </c>
      <c r="J684" s="146">
        <f>IF(I684="Triggered", 0, H684)</f>
        <v/>
      </c>
    </row>
    <row customHeight="1" ht="15.75" r="685" s="75">
      <c r="A685" s="82">
        <f>IF(J685="","",J685)</f>
        <v/>
      </c>
      <c r="B685" s="80">
        <f>IF('Time Series Inputs'!A685="","",'Time Series Inputs'!A685)</f>
        <v/>
      </c>
      <c r="C685" s="81">
        <f>IF('Time Series Inputs'!B685="","",'Time Series Inputs'!B685)</f>
        <v/>
      </c>
      <c r="D685" s="81">
        <f>IF('Time Series Inputs'!C685="","",'Time Series Inputs'!C685)</f>
        <v/>
      </c>
      <c r="E685" s="146">
        <f>IF('Rule Recommendations'!A685="","",'Rule Recommendations'!A685)</f>
        <v/>
      </c>
      <c r="F685" s="146">
        <f>IF($E685="","",IF(ROW($E685)&lt;=FIRST_PERMITTED_TRADE_DATE,0,'Apply Constraints'!$E685))</f>
        <v/>
      </c>
      <c r="G685" s="146">
        <f>IF(F685="","",IF(ABS($F685)&gt;MAXIMUM_PERMITTED_LEVERAGE, MAXIMUM_PERMITTED_LEVERAGE*SIGN($F685),$F685))</f>
        <v/>
      </c>
      <c r="H685" s="146">
        <f>IF(G685="","",MAX($G685,-ABS(MAXIMUM_PERMITTED_SHORT_POSITION)))</f>
        <v/>
      </c>
      <c r="I685" s="86">
        <f>IF(C685="","",IF(I684="Triggered","Triggered",IF((C685-C684)/C684*H684&lt;-TRAILING_STOP_LOSS_MAXIMUM_DAILY_LOSS,"Triggered","Inactive")))</f>
        <v/>
      </c>
      <c r="J685" s="146">
        <f>IF(I685="Triggered", 0, H685)</f>
        <v/>
      </c>
    </row>
    <row customHeight="1" ht="15.75" r="686" s="75">
      <c r="A686" s="82">
        <f>IF(J686="","",J686)</f>
        <v/>
      </c>
      <c r="B686" s="80">
        <f>IF('Time Series Inputs'!A686="","",'Time Series Inputs'!A686)</f>
        <v/>
      </c>
      <c r="C686" s="81">
        <f>IF('Time Series Inputs'!B686="","",'Time Series Inputs'!B686)</f>
        <v/>
      </c>
      <c r="D686" s="81">
        <f>IF('Time Series Inputs'!C686="","",'Time Series Inputs'!C686)</f>
        <v/>
      </c>
      <c r="E686" s="146">
        <f>IF('Rule Recommendations'!A686="","",'Rule Recommendations'!A686)</f>
        <v/>
      </c>
      <c r="F686" s="146">
        <f>IF($E686="","",IF(ROW($E686)&lt;=FIRST_PERMITTED_TRADE_DATE,0,'Apply Constraints'!$E686))</f>
        <v/>
      </c>
      <c r="G686" s="146">
        <f>IF(F686="","",IF(ABS($F686)&gt;MAXIMUM_PERMITTED_LEVERAGE, MAXIMUM_PERMITTED_LEVERAGE*SIGN($F686),$F686))</f>
        <v/>
      </c>
      <c r="H686" s="146">
        <f>IF(G686="","",MAX($G686,-ABS(MAXIMUM_PERMITTED_SHORT_POSITION)))</f>
        <v/>
      </c>
      <c r="I686" s="86">
        <f>IF(C686="","",IF(I685="Triggered","Triggered",IF((C686-C685)/C685*H685&lt;-TRAILING_STOP_LOSS_MAXIMUM_DAILY_LOSS,"Triggered","Inactive")))</f>
        <v/>
      </c>
      <c r="J686" s="146">
        <f>IF(I686="Triggered", 0, H686)</f>
        <v/>
      </c>
    </row>
    <row customHeight="1" ht="15.75" r="687" s="75">
      <c r="A687" s="82">
        <f>IF(J687="","",J687)</f>
        <v/>
      </c>
      <c r="B687" s="80">
        <f>IF('Time Series Inputs'!A687="","",'Time Series Inputs'!A687)</f>
        <v/>
      </c>
      <c r="C687" s="81">
        <f>IF('Time Series Inputs'!B687="","",'Time Series Inputs'!B687)</f>
        <v/>
      </c>
      <c r="D687" s="81">
        <f>IF('Time Series Inputs'!C687="","",'Time Series Inputs'!C687)</f>
        <v/>
      </c>
      <c r="E687" s="146">
        <f>IF('Rule Recommendations'!A687="","",'Rule Recommendations'!A687)</f>
        <v/>
      </c>
      <c r="F687" s="146">
        <f>IF($E687="","",IF(ROW($E687)&lt;=FIRST_PERMITTED_TRADE_DATE,0,'Apply Constraints'!$E687))</f>
        <v/>
      </c>
      <c r="G687" s="146">
        <f>IF(F687="","",IF(ABS($F687)&gt;MAXIMUM_PERMITTED_LEVERAGE, MAXIMUM_PERMITTED_LEVERAGE*SIGN($F687),$F687))</f>
        <v/>
      </c>
      <c r="H687" s="146">
        <f>IF(G687="","",MAX($G687,-ABS(MAXIMUM_PERMITTED_SHORT_POSITION)))</f>
        <v/>
      </c>
      <c r="I687" s="86">
        <f>IF(C687="","",IF(I686="Triggered","Triggered",IF((C687-C686)/C686*H686&lt;-TRAILING_STOP_LOSS_MAXIMUM_DAILY_LOSS,"Triggered","Inactive")))</f>
        <v/>
      </c>
      <c r="J687" s="146">
        <f>IF(I687="Triggered", 0, H687)</f>
        <v/>
      </c>
    </row>
    <row customHeight="1" ht="15.75" r="688" s="75">
      <c r="A688" s="82">
        <f>IF(J688="","",J688)</f>
        <v/>
      </c>
      <c r="B688" s="80">
        <f>IF('Time Series Inputs'!A688="","",'Time Series Inputs'!A688)</f>
        <v/>
      </c>
      <c r="C688" s="81">
        <f>IF('Time Series Inputs'!B688="","",'Time Series Inputs'!B688)</f>
        <v/>
      </c>
      <c r="D688" s="81">
        <f>IF('Time Series Inputs'!C688="","",'Time Series Inputs'!C688)</f>
        <v/>
      </c>
      <c r="E688" s="146">
        <f>IF('Rule Recommendations'!A688="","",'Rule Recommendations'!A688)</f>
        <v/>
      </c>
      <c r="F688" s="146">
        <f>IF($E688="","",IF(ROW($E688)&lt;=FIRST_PERMITTED_TRADE_DATE,0,'Apply Constraints'!$E688))</f>
        <v/>
      </c>
      <c r="G688" s="146">
        <f>IF(F688="","",IF(ABS($F688)&gt;MAXIMUM_PERMITTED_LEVERAGE, MAXIMUM_PERMITTED_LEVERAGE*SIGN($F688),$F688))</f>
        <v/>
      </c>
      <c r="H688" s="146">
        <f>IF(G688="","",MAX($G688,-ABS(MAXIMUM_PERMITTED_SHORT_POSITION)))</f>
        <v/>
      </c>
      <c r="I688" s="86">
        <f>IF(C688="","",IF(I687="Triggered","Triggered",IF((C688-C687)/C687*H687&lt;-TRAILING_STOP_LOSS_MAXIMUM_DAILY_LOSS,"Triggered","Inactive")))</f>
        <v/>
      </c>
      <c r="J688" s="146">
        <f>IF(I688="Triggered", 0, H688)</f>
        <v/>
      </c>
    </row>
    <row customHeight="1" ht="15.75" r="689" s="75">
      <c r="A689" s="82">
        <f>IF(J689="","",J689)</f>
        <v/>
      </c>
      <c r="B689" s="80">
        <f>IF('Time Series Inputs'!A689="","",'Time Series Inputs'!A689)</f>
        <v/>
      </c>
      <c r="C689" s="81">
        <f>IF('Time Series Inputs'!B689="","",'Time Series Inputs'!B689)</f>
        <v/>
      </c>
      <c r="D689" s="81">
        <f>IF('Time Series Inputs'!C689="","",'Time Series Inputs'!C689)</f>
        <v/>
      </c>
      <c r="E689" s="146">
        <f>IF('Rule Recommendations'!A689="","",'Rule Recommendations'!A689)</f>
        <v/>
      </c>
      <c r="F689" s="146">
        <f>IF($E689="","",IF(ROW($E689)&lt;=FIRST_PERMITTED_TRADE_DATE,0,'Apply Constraints'!$E689))</f>
        <v/>
      </c>
      <c r="G689" s="146">
        <f>IF(F689="","",IF(ABS($F689)&gt;MAXIMUM_PERMITTED_LEVERAGE, MAXIMUM_PERMITTED_LEVERAGE*SIGN($F689),$F689))</f>
        <v/>
      </c>
      <c r="H689" s="146">
        <f>IF(G689="","",MAX($G689,-ABS(MAXIMUM_PERMITTED_SHORT_POSITION)))</f>
        <v/>
      </c>
      <c r="I689" s="86">
        <f>IF(C689="","",IF(I688="Triggered","Triggered",IF((C689-C688)/C688*H688&lt;-TRAILING_STOP_LOSS_MAXIMUM_DAILY_LOSS,"Triggered","Inactive")))</f>
        <v/>
      </c>
      <c r="J689" s="146">
        <f>IF(I689="Triggered", 0, H689)</f>
        <v/>
      </c>
    </row>
    <row customHeight="1" ht="15.75" r="690" s="75">
      <c r="A690" s="82">
        <f>IF(J690="","",J690)</f>
        <v/>
      </c>
      <c r="B690" s="80">
        <f>IF('Time Series Inputs'!A690="","",'Time Series Inputs'!A690)</f>
        <v/>
      </c>
      <c r="C690" s="81">
        <f>IF('Time Series Inputs'!B690="","",'Time Series Inputs'!B690)</f>
        <v/>
      </c>
      <c r="D690" s="81">
        <f>IF('Time Series Inputs'!C690="","",'Time Series Inputs'!C690)</f>
        <v/>
      </c>
      <c r="E690" s="146">
        <f>IF('Rule Recommendations'!A690="","",'Rule Recommendations'!A690)</f>
        <v/>
      </c>
      <c r="F690" s="146">
        <f>IF($E690="","",IF(ROW($E690)&lt;=FIRST_PERMITTED_TRADE_DATE,0,'Apply Constraints'!$E690))</f>
        <v/>
      </c>
      <c r="G690" s="146">
        <f>IF(F690="","",IF(ABS($F690)&gt;MAXIMUM_PERMITTED_LEVERAGE, MAXIMUM_PERMITTED_LEVERAGE*SIGN($F690),$F690))</f>
        <v/>
      </c>
      <c r="H690" s="146">
        <f>IF(G690="","",MAX($G690,-ABS(MAXIMUM_PERMITTED_SHORT_POSITION)))</f>
        <v/>
      </c>
      <c r="I690" s="86">
        <f>IF(C690="","",IF(I689="Triggered","Triggered",IF((C690-C689)/C689*H689&lt;-TRAILING_STOP_LOSS_MAXIMUM_DAILY_LOSS,"Triggered","Inactive")))</f>
        <v/>
      </c>
      <c r="J690" s="146">
        <f>IF(I690="Triggered", 0, H690)</f>
        <v/>
      </c>
    </row>
    <row customHeight="1" ht="15.75" r="691" s="75">
      <c r="A691" s="82">
        <f>IF(J691="","",J691)</f>
        <v/>
      </c>
      <c r="B691" s="80">
        <f>IF('Time Series Inputs'!A691="","",'Time Series Inputs'!A691)</f>
        <v/>
      </c>
      <c r="C691" s="81">
        <f>IF('Time Series Inputs'!B691="","",'Time Series Inputs'!B691)</f>
        <v/>
      </c>
      <c r="D691" s="81">
        <f>IF('Time Series Inputs'!C691="","",'Time Series Inputs'!C691)</f>
        <v/>
      </c>
      <c r="E691" s="146">
        <f>IF('Rule Recommendations'!A691="","",'Rule Recommendations'!A691)</f>
        <v/>
      </c>
      <c r="F691" s="146">
        <f>IF($E691="","",IF(ROW($E691)&lt;=FIRST_PERMITTED_TRADE_DATE,0,'Apply Constraints'!$E691))</f>
        <v/>
      </c>
      <c r="G691" s="146">
        <f>IF(F691="","",IF(ABS($F691)&gt;MAXIMUM_PERMITTED_LEVERAGE, MAXIMUM_PERMITTED_LEVERAGE*SIGN($F691),$F691))</f>
        <v/>
      </c>
      <c r="H691" s="146">
        <f>IF(G691="","",MAX($G691,-ABS(MAXIMUM_PERMITTED_SHORT_POSITION)))</f>
        <v/>
      </c>
      <c r="I691" s="86">
        <f>IF(C691="","",IF(I690="Triggered","Triggered",IF((C691-C690)/C690*H690&lt;-TRAILING_STOP_LOSS_MAXIMUM_DAILY_LOSS,"Triggered","Inactive")))</f>
        <v/>
      </c>
      <c r="J691" s="146">
        <f>IF(I691="Triggered", 0, H691)</f>
        <v/>
      </c>
    </row>
    <row customHeight="1" ht="15.75" r="692" s="75">
      <c r="A692" s="82">
        <f>IF(J692="","",J692)</f>
        <v/>
      </c>
      <c r="B692" s="80">
        <f>IF('Time Series Inputs'!A692="","",'Time Series Inputs'!A692)</f>
        <v/>
      </c>
      <c r="C692" s="81">
        <f>IF('Time Series Inputs'!B692="","",'Time Series Inputs'!B692)</f>
        <v/>
      </c>
      <c r="D692" s="81">
        <f>IF('Time Series Inputs'!C692="","",'Time Series Inputs'!C692)</f>
        <v/>
      </c>
      <c r="E692" s="146">
        <f>IF('Rule Recommendations'!A692="","",'Rule Recommendations'!A692)</f>
        <v/>
      </c>
      <c r="F692" s="146">
        <f>IF($E692="","",IF(ROW($E692)&lt;=FIRST_PERMITTED_TRADE_DATE,0,'Apply Constraints'!$E692))</f>
        <v/>
      </c>
      <c r="G692" s="146">
        <f>IF(F692="","",IF(ABS($F692)&gt;MAXIMUM_PERMITTED_LEVERAGE, MAXIMUM_PERMITTED_LEVERAGE*SIGN($F692),$F692))</f>
        <v/>
      </c>
      <c r="H692" s="146">
        <f>IF(G692="","",MAX($G692,-ABS(MAXIMUM_PERMITTED_SHORT_POSITION)))</f>
        <v/>
      </c>
      <c r="I692" s="86">
        <f>IF(C692="","",IF(I691="Triggered","Triggered",IF((C692-C691)/C691*H691&lt;-TRAILING_STOP_LOSS_MAXIMUM_DAILY_LOSS,"Triggered","Inactive")))</f>
        <v/>
      </c>
      <c r="J692" s="146">
        <f>IF(I692="Triggered", 0, H692)</f>
        <v/>
      </c>
    </row>
    <row customHeight="1" ht="15.75" r="693" s="75">
      <c r="A693" s="82">
        <f>IF(J693="","",J693)</f>
        <v/>
      </c>
      <c r="B693" s="80">
        <f>IF('Time Series Inputs'!A693="","",'Time Series Inputs'!A693)</f>
        <v/>
      </c>
      <c r="C693" s="81">
        <f>IF('Time Series Inputs'!B693="","",'Time Series Inputs'!B693)</f>
        <v/>
      </c>
      <c r="D693" s="81">
        <f>IF('Time Series Inputs'!C693="","",'Time Series Inputs'!C693)</f>
        <v/>
      </c>
      <c r="E693" s="146">
        <f>IF('Rule Recommendations'!A693="","",'Rule Recommendations'!A693)</f>
        <v/>
      </c>
      <c r="F693" s="146">
        <f>IF($E693="","",IF(ROW($E693)&lt;=FIRST_PERMITTED_TRADE_DATE,0,'Apply Constraints'!$E693))</f>
        <v/>
      </c>
      <c r="G693" s="146">
        <f>IF(F693="","",IF(ABS($F693)&gt;MAXIMUM_PERMITTED_LEVERAGE, MAXIMUM_PERMITTED_LEVERAGE*SIGN($F693),$F693))</f>
        <v/>
      </c>
      <c r="H693" s="146">
        <f>IF(G693="","",MAX($G693,-ABS(MAXIMUM_PERMITTED_SHORT_POSITION)))</f>
        <v/>
      </c>
      <c r="I693" s="86">
        <f>IF(C693="","",IF(I692="Triggered","Triggered",IF((C693-C692)/C692*H692&lt;-TRAILING_STOP_LOSS_MAXIMUM_DAILY_LOSS,"Triggered","Inactive")))</f>
        <v/>
      </c>
      <c r="J693" s="146">
        <f>IF(I693="Triggered", 0, H693)</f>
        <v/>
      </c>
    </row>
    <row customHeight="1" ht="15.75" r="694" s="75">
      <c r="A694" s="82">
        <f>IF(J694="","",J694)</f>
        <v/>
      </c>
      <c r="B694" s="80">
        <f>IF('Time Series Inputs'!A694="","",'Time Series Inputs'!A694)</f>
        <v/>
      </c>
      <c r="C694" s="81">
        <f>IF('Time Series Inputs'!B694="","",'Time Series Inputs'!B694)</f>
        <v/>
      </c>
      <c r="D694" s="81">
        <f>IF('Time Series Inputs'!C694="","",'Time Series Inputs'!C694)</f>
        <v/>
      </c>
      <c r="E694" s="146">
        <f>IF('Rule Recommendations'!A694="","",'Rule Recommendations'!A694)</f>
        <v/>
      </c>
      <c r="F694" s="146">
        <f>IF($E694="","",IF(ROW($E694)&lt;=FIRST_PERMITTED_TRADE_DATE,0,'Apply Constraints'!$E694))</f>
        <v/>
      </c>
      <c r="G694" s="146">
        <f>IF(F694="","",IF(ABS($F694)&gt;MAXIMUM_PERMITTED_LEVERAGE, MAXIMUM_PERMITTED_LEVERAGE*SIGN($F694),$F694))</f>
        <v/>
      </c>
      <c r="H694" s="146">
        <f>IF(G694="","",MAX($G694,-ABS(MAXIMUM_PERMITTED_SHORT_POSITION)))</f>
        <v/>
      </c>
      <c r="I694" s="86">
        <f>IF(C694="","",IF(I693="Triggered","Triggered",IF((C694-C693)/C693*H693&lt;-TRAILING_STOP_LOSS_MAXIMUM_DAILY_LOSS,"Triggered","Inactive")))</f>
        <v/>
      </c>
      <c r="J694" s="146">
        <f>IF(I694="Triggered", 0, H694)</f>
        <v/>
      </c>
    </row>
    <row customHeight="1" ht="15.75" r="695" s="75">
      <c r="A695" s="82">
        <f>IF(J695="","",J695)</f>
        <v/>
      </c>
      <c r="B695" s="80">
        <f>IF('Time Series Inputs'!A695="","",'Time Series Inputs'!A695)</f>
        <v/>
      </c>
      <c r="C695" s="81">
        <f>IF('Time Series Inputs'!B695="","",'Time Series Inputs'!B695)</f>
        <v/>
      </c>
      <c r="D695" s="81">
        <f>IF('Time Series Inputs'!C695="","",'Time Series Inputs'!C695)</f>
        <v/>
      </c>
      <c r="E695" s="146">
        <f>IF('Rule Recommendations'!A695="","",'Rule Recommendations'!A695)</f>
        <v/>
      </c>
      <c r="F695" s="146">
        <f>IF($E695="","",IF(ROW($E695)&lt;=FIRST_PERMITTED_TRADE_DATE,0,'Apply Constraints'!$E695))</f>
        <v/>
      </c>
      <c r="G695" s="146">
        <f>IF(F695="","",IF(ABS($F695)&gt;MAXIMUM_PERMITTED_LEVERAGE, MAXIMUM_PERMITTED_LEVERAGE*SIGN($F695),$F695))</f>
        <v/>
      </c>
      <c r="H695" s="146">
        <f>IF(G695="","",MAX($G695,-ABS(MAXIMUM_PERMITTED_SHORT_POSITION)))</f>
        <v/>
      </c>
      <c r="I695" s="86">
        <f>IF(C695="","",IF(I694="Triggered","Triggered",IF((C695-C694)/C694*H694&lt;-TRAILING_STOP_LOSS_MAXIMUM_DAILY_LOSS,"Triggered","Inactive")))</f>
        <v/>
      </c>
      <c r="J695" s="146">
        <f>IF(I695="Triggered", 0, H695)</f>
        <v/>
      </c>
    </row>
    <row customHeight="1" ht="15.75" r="696" s="75">
      <c r="A696" s="82">
        <f>IF(J696="","",J696)</f>
        <v/>
      </c>
      <c r="B696" s="80">
        <f>IF('Time Series Inputs'!A696="","",'Time Series Inputs'!A696)</f>
        <v/>
      </c>
      <c r="C696" s="81">
        <f>IF('Time Series Inputs'!B696="","",'Time Series Inputs'!B696)</f>
        <v/>
      </c>
      <c r="D696" s="81">
        <f>IF('Time Series Inputs'!C696="","",'Time Series Inputs'!C696)</f>
        <v/>
      </c>
      <c r="E696" s="146">
        <f>IF('Rule Recommendations'!A696="","",'Rule Recommendations'!A696)</f>
        <v/>
      </c>
      <c r="F696" s="146">
        <f>IF($E696="","",IF(ROW($E696)&lt;=FIRST_PERMITTED_TRADE_DATE,0,'Apply Constraints'!$E696))</f>
        <v/>
      </c>
      <c r="G696" s="146">
        <f>IF(F696="","",IF(ABS($F696)&gt;MAXIMUM_PERMITTED_LEVERAGE, MAXIMUM_PERMITTED_LEVERAGE*SIGN($F696),$F696))</f>
        <v/>
      </c>
      <c r="H696" s="146">
        <f>IF(G696="","",MAX($G696,-ABS(MAXIMUM_PERMITTED_SHORT_POSITION)))</f>
        <v/>
      </c>
      <c r="I696" s="86">
        <f>IF(C696="","",IF(I695="Triggered","Triggered",IF((C696-C695)/C695*H695&lt;-TRAILING_STOP_LOSS_MAXIMUM_DAILY_LOSS,"Triggered","Inactive")))</f>
        <v/>
      </c>
      <c r="J696" s="146">
        <f>IF(I696="Triggered", 0, H696)</f>
        <v/>
      </c>
    </row>
    <row customHeight="1" ht="15.75" r="697" s="75">
      <c r="A697" s="82">
        <f>IF(J697="","",J697)</f>
        <v/>
      </c>
      <c r="B697" s="80">
        <f>IF('Time Series Inputs'!A697="","",'Time Series Inputs'!A697)</f>
        <v/>
      </c>
      <c r="C697" s="81">
        <f>IF('Time Series Inputs'!B697="","",'Time Series Inputs'!B697)</f>
        <v/>
      </c>
      <c r="D697" s="81">
        <f>IF('Time Series Inputs'!C697="","",'Time Series Inputs'!C697)</f>
        <v/>
      </c>
      <c r="E697" s="146">
        <f>IF('Rule Recommendations'!A697="","",'Rule Recommendations'!A697)</f>
        <v/>
      </c>
      <c r="F697" s="146">
        <f>IF($E697="","",IF(ROW($E697)&lt;=FIRST_PERMITTED_TRADE_DATE,0,'Apply Constraints'!$E697))</f>
        <v/>
      </c>
      <c r="G697" s="146">
        <f>IF(F697="","",IF(ABS($F697)&gt;MAXIMUM_PERMITTED_LEVERAGE, MAXIMUM_PERMITTED_LEVERAGE*SIGN($F697),$F697))</f>
        <v/>
      </c>
      <c r="H697" s="146">
        <f>IF(G697="","",MAX($G697,-ABS(MAXIMUM_PERMITTED_SHORT_POSITION)))</f>
        <v/>
      </c>
      <c r="I697" s="86">
        <f>IF(C697="","",IF(I696="Triggered","Triggered",IF((C697-C696)/C696*H696&lt;-TRAILING_STOP_LOSS_MAXIMUM_DAILY_LOSS,"Triggered","Inactive")))</f>
        <v/>
      </c>
      <c r="J697" s="146">
        <f>IF(I697="Triggered", 0, H697)</f>
        <v/>
      </c>
    </row>
    <row customHeight="1" ht="15.75" r="698" s="75">
      <c r="A698" s="82">
        <f>IF(J698="","",J698)</f>
        <v/>
      </c>
      <c r="B698" s="80">
        <f>IF('Time Series Inputs'!A698="","",'Time Series Inputs'!A698)</f>
        <v/>
      </c>
      <c r="C698" s="81">
        <f>IF('Time Series Inputs'!B698="","",'Time Series Inputs'!B698)</f>
        <v/>
      </c>
      <c r="D698" s="81">
        <f>IF('Time Series Inputs'!C698="","",'Time Series Inputs'!C698)</f>
        <v/>
      </c>
      <c r="E698" s="146">
        <f>IF('Rule Recommendations'!A698="","",'Rule Recommendations'!A698)</f>
        <v/>
      </c>
      <c r="F698" s="146">
        <f>IF($E698="","",IF(ROW($E698)&lt;=FIRST_PERMITTED_TRADE_DATE,0,'Apply Constraints'!$E698))</f>
        <v/>
      </c>
      <c r="G698" s="146">
        <f>IF(F698="","",IF(ABS($F698)&gt;MAXIMUM_PERMITTED_LEVERAGE, MAXIMUM_PERMITTED_LEVERAGE*SIGN($F698),$F698))</f>
        <v/>
      </c>
      <c r="H698" s="146">
        <f>IF(G698="","",MAX($G698,-ABS(MAXIMUM_PERMITTED_SHORT_POSITION)))</f>
        <v/>
      </c>
      <c r="I698" s="86">
        <f>IF(C698="","",IF(I697="Triggered","Triggered",IF((C698-C697)/C697*H697&lt;-TRAILING_STOP_LOSS_MAXIMUM_DAILY_LOSS,"Triggered","Inactive")))</f>
        <v/>
      </c>
      <c r="J698" s="146">
        <f>IF(I698="Triggered", 0, H698)</f>
        <v/>
      </c>
    </row>
    <row customHeight="1" ht="15.75" r="699" s="75">
      <c r="A699" s="82">
        <f>IF(J699="","",J699)</f>
        <v/>
      </c>
      <c r="B699" s="80">
        <f>IF('Time Series Inputs'!A699="","",'Time Series Inputs'!A699)</f>
        <v/>
      </c>
      <c r="C699" s="81">
        <f>IF('Time Series Inputs'!B699="","",'Time Series Inputs'!B699)</f>
        <v/>
      </c>
      <c r="D699" s="81">
        <f>IF('Time Series Inputs'!C699="","",'Time Series Inputs'!C699)</f>
        <v/>
      </c>
      <c r="E699" s="146">
        <f>IF('Rule Recommendations'!A699="","",'Rule Recommendations'!A699)</f>
        <v/>
      </c>
      <c r="F699" s="146">
        <f>IF($E699="","",IF(ROW($E699)&lt;=FIRST_PERMITTED_TRADE_DATE,0,'Apply Constraints'!$E699))</f>
        <v/>
      </c>
      <c r="G699" s="146">
        <f>IF(F699="","",IF(ABS($F699)&gt;MAXIMUM_PERMITTED_LEVERAGE, MAXIMUM_PERMITTED_LEVERAGE*SIGN($F699),$F699))</f>
        <v/>
      </c>
      <c r="H699" s="146">
        <f>IF(G699="","",MAX($G699,-ABS(MAXIMUM_PERMITTED_SHORT_POSITION)))</f>
        <v/>
      </c>
      <c r="I699" s="86">
        <f>IF(C699="","",IF(I698="Triggered","Triggered",IF((C699-C698)/C698*H698&lt;-TRAILING_STOP_LOSS_MAXIMUM_DAILY_LOSS,"Triggered","Inactive")))</f>
        <v/>
      </c>
      <c r="J699" s="146">
        <f>IF(I699="Triggered", 0, H699)</f>
        <v/>
      </c>
    </row>
    <row customHeight="1" ht="15.75" r="700" s="75">
      <c r="A700" s="82">
        <f>IF(J700="","",J700)</f>
        <v/>
      </c>
      <c r="B700" s="80">
        <f>IF('Time Series Inputs'!A700="","",'Time Series Inputs'!A700)</f>
        <v/>
      </c>
      <c r="C700" s="81">
        <f>IF('Time Series Inputs'!B700="","",'Time Series Inputs'!B700)</f>
        <v/>
      </c>
      <c r="D700" s="81">
        <f>IF('Time Series Inputs'!C700="","",'Time Series Inputs'!C700)</f>
        <v/>
      </c>
      <c r="E700" s="146">
        <f>IF('Rule Recommendations'!A700="","",'Rule Recommendations'!A700)</f>
        <v/>
      </c>
      <c r="F700" s="146">
        <f>IF($E700="","",IF(ROW($E700)&lt;=FIRST_PERMITTED_TRADE_DATE,0,'Apply Constraints'!$E700))</f>
        <v/>
      </c>
      <c r="G700" s="146">
        <f>IF(F700="","",IF(ABS($F700)&gt;MAXIMUM_PERMITTED_LEVERAGE, MAXIMUM_PERMITTED_LEVERAGE*SIGN($F700),$F700))</f>
        <v/>
      </c>
      <c r="H700" s="146">
        <f>IF(G700="","",MAX($G700,-ABS(MAXIMUM_PERMITTED_SHORT_POSITION)))</f>
        <v/>
      </c>
      <c r="I700" s="86">
        <f>IF(C700="","",IF(I699="Triggered","Triggered",IF((C700-C699)/C699*H699&lt;-TRAILING_STOP_LOSS_MAXIMUM_DAILY_LOSS,"Triggered","Inactive")))</f>
        <v/>
      </c>
      <c r="J700" s="146">
        <f>IF(I700="Triggered", 0, H700)</f>
        <v/>
      </c>
    </row>
    <row customHeight="1" ht="15.75" r="701" s="75">
      <c r="A701" s="82">
        <f>IF(J701="","",J701)</f>
        <v/>
      </c>
      <c r="B701" s="80">
        <f>IF('Time Series Inputs'!A701="","",'Time Series Inputs'!A701)</f>
        <v/>
      </c>
      <c r="C701" s="81">
        <f>IF('Time Series Inputs'!B701="","",'Time Series Inputs'!B701)</f>
        <v/>
      </c>
      <c r="D701" s="81">
        <f>IF('Time Series Inputs'!C701="","",'Time Series Inputs'!C701)</f>
        <v/>
      </c>
      <c r="E701" s="146">
        <f>IF('Rule Recommendations'!A701="","",'Rule Recommendations'!A701)</f>
        <v/>
      </c>
      <c r="F701" s="146">
        <f>IF($E701="","",IF(ROW($E701)&lt;=FIRST_PERMITTED_TRADE_DATE,0,'Apply Constraints'!$E701))</f>
        <v/>
      </c>
      <c r="G701" s="146">
        <f>IF(F701="","",IF(ABS($F701)&gt;MAXIMUM_PERMITTED_LEVERAGE, MAXIMUM_PERMITTED_LEVERAGE*SIGN($F701),$F701))</f>
        <v/>
      </c>
      <c r="H701" s="146">
        <f>IF(G701="","",MAX($G701,-ABS(MAXIMUM_PERMITTED_SHORT_POSITION)))</f>
        <v/>
      </c>
      <c r="I701" s="86">
        <f>IF(C701="","",IF(I700="Triggered","Triggered",IF((C701-C700)/C700*H700&lt;-TRAILING_STOP_LOSS_MAXIMUM_DAILY_LOSS,"Triggered","Inactive")))</f>
        <v/>
      </c>
      <c r="J701" s="146">
        <f>IF(I701="Triggered", 0, H701)</f>
        <v/>
      </c>
    </row>
    <row customHeight="1" ht="15.75" r="702" s="75">
      <c r="A702" s="82">
        <f>IF(J702="","",J702)</f>
        <v/>
      </c>
      <c r="B702" s="80">
        <f>IF('Time Series Inputs'!A702="","",'Time Series Inputs'!A702)</f>
        <v/>
      </c>
      <c r="C702" s="81">
        <f>IF('Time Series Inputs'!B702="","",'Time Series Inputs'!B702)</f>
        <v/>
      </c>
      <c r="D702" s="81">
        <f>IF('Time Series Inputs'!C702="","",'Time Series Inputs'!C702)</f>
        <v/>
      </c>
      <c r="E702" s="146">
        <f>IF('Rule Recommendations'!A702="","",'Rule Recommendations'!A702)</f>
        <v/>
      </c>
      <c r="F702" s="146">
        <f>IF($E702="","",IF(ROW($E702)&lt;=FIRST_PERMITTED_TRADE_DATE,0,'Apply Constraints'!$E702))</f>
        <v/>
      </c>
      <c r="G702" s="146">
        <f>IF(F702="","",IF(ABS($F702)&gt;MAXIMUM_PERMITTED_LEVERAGE, MAXIMUM_PERMITTED_LEVERAGE*SIGN($F702),$F702))</f>
        <v/>
      </c>
      <c r="H702" s="146">
        <f>IF(G702="","",MAX($G702,-ABS(MAXIMUM_PERMITTED_SHORT_POSITION)))</f>
        <v/>
      </c>
      <c r="I702" s="86">
        <f>IF(C702="","",IF(I701="Triggered","Triggered",IF((C702-C701)/C701*H701&lt;-TRAILING_STOP_LOSS_MAXIMUM_DAILY_LOSS,"Triggered","Inactive")))</f>
        <v/>
      </c>
      <c r="J702" s="146">
        <f>IF(I702="Triggered", 0, H702)</f>
        <v/>
      </c>
    </row>
    <row customHeight="1" ht="15.75" r="703" s="75">
      <c r="A703" s="82">
        <f>IF(J703="","",J703)</f>
        <v/>
      </c>
      <c r="B703" s="80">
        <f>IF('Time Series Inputs'!A703="","",'Time Series Inputs'!A703)</f>
        <v/>
      </c>
      <c r="C703" s="81">
        <f>IF('Time Series Inputs'!B703="","",'Time Series Inputs'!B703)</f>
        <v/>
      </c>
      <c r="D703" s="81">
        <f>IF('Time Series Inputs'!C703="","",'Time Series Inputs'!C703)</f>
        <v/>
      </c>
      <c r="E703" s="146">
        <f>IF('Rule Recommendations'!A703="","",'Rule Recommendations'!A703)</f>
        <v/>
      </c>
      <c r="F703" s="146">
        <f>IF($E703="","",IF(ROW($E703)&lt;=FIRST_PERMITTED_TRADE_DATE,0,'Apply Constraints'!$E703))</f>
        <v/>
      </c>
      <c r="G703" s="146">
        <f>IF(F703="","",IF(ABS($F703)&gt;MAXIMUM_PERMITTED_LEVERAGE, MAXIMUM_PERMITTED_LEVERAGE*SIGN($F703),$F703))</f>
        <v/>
      </c>
      <c r="H703" s="146">
        <f>IF(G703="","",MAX($G703,-ABS(MAXIMUM_PERMITTED_SHORT_POSITION)))</f>
        <v/>
      </c>
      <c r="I703" s="86">
        <f>IF(C703="","",IF(I702="Triggered","Triggered",IF((C703-C702)/C702*H702&lt;-TRAILING_STOP_LOSS_MAXIMUM_DAILY_LOSS,"Triggered","Inactive")))</f>
        <v/>
      </c>
      <c r="J703" s="146">
        <f>IF(I703="Triggered", 0, H703)</f>
        <v/>
      </c>
    </row>
    <row customHeight="1" ht="15.75" r="704" s="75">
      <c r="A704" s="82">
        <f>IF(J704="","",J704)</f>
        <v/>
      </c>
      <c r="B704" s="80">
        <f>IF('Time Series Inputs'!A704="","",'Time Series Inputs'!A704)</f>
        <v/>
      </c>
      <c r="C704" s="81">
        <f>IF('Time Series Inputs'!B704="","",'Time Series Inputs'!B704)</f>
        <v/>
      </c>
      <c r="D704" s="81">
        <f>IF('Time Series Inputs'!C704="","",'Time Series Inputs'!C704)</f>
        <v/>
      </c>
      <c r="E704" s="146">
        <f>IF('Rule Recommendations'!A704="","",'Rule Recommendations'!A704)</f>
        <v/>
      </c>
      <c r="F704" s="146">
        <f>IF($E704="","",IF(ROW($E704)&lt;=FIRST_PERMITTED_TRADE_DATE,0,'Apply Constraints'!$E704))</f>
        <v/>
      </c>
      <c r="G704" s="146">
        <f>IF(F704="","",IF(ABS($F704)&gt;MAXIMUM_PERMITTED_LEVERAGE, MAXIMUM_PERMITTED_LEVERAGE*SIGN($F704),$F704))</f>
        <v/>
      </c>
      <c r="H704" s="146">
        <f>IF(G704="","",MAX($G704,-ABS(MAXIMUM_PERMITTED_SHORT_POSITION)))</f>
        <v/>
      </c>
      <c r="I704" s="86">
        <f>IF(C704="","",IF(I703="Triggered","Triggered",IF((C704-C703)/C703*H703&lt;-TRAILING_STOP_LOSS_MAXIMUM_DAILY_LOSS,"Triggered","Inactive")))</f>
        <v/>
      </c>
      <c r="J704" s="146">
        <f>IF(I704="Triggered", 0, H704)</f>
        <v/>
      </c>
    </row>
    <row customHeight="1" ht="15.75" r="705" s="75">
      <c r="A705" s="82">
        <f>IF(J705="","",J705)</f>
        <v/>
      </c>
      <c r="B705" s="80">
        <f>IF('Time Series Inputs'!A705="","",'Time Series Inputs'!A705)</f>
        <v/>
      </c>
      <c r="C705" s="81">
        <f>IF('Time Series Inputs'!B705="","",'Time Series Inputs'!B705)</f>
        <v/>
      </c>
      <c r="D705" s="81">
        <f>IF('Time Series Inputs'!C705="","",'Time Series Inputs'!C705)</f>
        <v/>
      </c>
      <c r="E705" s="146">
        <f>IF('Rule Recommendations'!A705="","",'Rule Recommendations'!A705)</f>
        <v/>
      </c>
      <c r="F705" s="146">
        <f>IF($E705="","",IF(ROW($E705)&lt;=FIRST_PERMITTED_TRADE_DATE,0,'Apply Constraints'!$E705))</f>
        <v/>
      </c>
      <c r="G705" s="146">
        <f>IF(F705="","",IF(ABS($F705)&gt;MAXIMUM_PERMITTED_LEVERAGE, MAXIMUM_PERMITTED_LEVERAGE*SIGN($F705),$F705))</f>
        <v/>
      </c>
      <c r="H705" s="146">
        <f>IF(G705="","",MAX($G705,-ABS(MAXIMUM_PERMITTED_SHORT_POSITION)))</f>
        <v/>
      </c>
      <c r="I705" s="86">
        <f>IF(C705="","",IF(I704="Triggered","Triggered",IF((C705-C704)/C704*H704&lt;-TRAILING_STOP_LOSS_MAXIMUM_DAILY_LOSS,"Triggered","Inactive")))</f>
        <v/>
      </c>
      <c r="J705" s="146">
        <f>IF(I705="Triggered", 0, H705)</f>
        <v/>
      </c>
    </row>
    <row customHeight="1" ht="15.75" r="706" s="75">
      <c r="A706" s="82">
        <f>IF(J706="","",J706)</f>
        <v/>
      </c>
      <c r="B706" s="80">
        <f>IF('Time Series Inputs'!A706="","",'Time Series Inputs'!A706)</f>
        <v/>
      </c>
      <c r="C706" s="81">
        <f>IF('Time Series Inputs'!B706="","",'Time Series Inputs'!B706)</f>
        <v/>
      </c>
      <c r="D706" s="81">
        <f>IF('Time Series Inputs'!C706="","",'Time Series Inputs'!C706)</f>
        <v/>
      </c>
      <c r="E706" s="146">
        <f>IF('Rule Recommendations'!A706="","",'Rule Recommendations'!A706)</f>
        <v/>
      </c>
      <c r="F706" s="146">
        <f>IF($E706="","",IF(ROW($E706)&lt;=FIRST_PERMITTED_TRADE_DATE,0,'Apply Constraints'!$E706))</f>
        <v/>
      </c>
      <c r="G706" s="146">
        <f>IF(F706="","",IF(ABS($F706)&gt;MAXIMUM_PERMITTED_LEVERAGE, MAXIMUM_PERMITTED_LEVERAGE*SIGN($F706),$F706))</f>
        <v/>
      </c>
      <c r="H706" s="146">
        <f>IF(G706="","",MAX($G706,-ABS(MAXIMUM_PERMITTED_SHORT_POSITION)))</f>
        <v/>
      </c>
      <c r="I706" s="86">
        <f>IF(C706="","",IF(I705="Triggered","Triggered",IF((C706-C705)/C705*H705&lt;-TRAILING_STOP_LOSS_MAXIMUM_DAILY_LOSS,"Triggered","Inactive")))</f>
        <v/>
      </c>
      <c r="J706" s="146">
        <f>IF(I706="Triggered", 0, H706)</f>
        <v/>
      </c>
    </row>
    <row customHeight="1" ht="15.75" r="707" s="75">
      <c r="A707" s="82">
        <f>IF(J707="","",J707)</f>
        <v/>
      </c>
      <c r="B707" s="80">
        <f>IF('Time Series Inputs'!A707="","",'Time Series Inputs'!A707)</f>
        <v/>
      </c>
      <c r="C707" s="81">
        <f>IF('Time Series Inputs'!B707="","",'Time Series Inputs'!B707)</f>
        <v/>
      </c>
      <c r="D707" s="81">
        <f>IF('Time Series Inputs'!C707="","",'Time Series Inputs'!C707)</f>
        <v/>
      </c>
      <c r="E707" s="146">
        <f>IF('Rule Recommendations'!A707="","",'Rule Recommendations'!A707)</f>
        <v/>
      </c>
      <c r="F707" s="146">
        <f>IF($E707="","",IF(ROW($E707)&lt;=FIRST_PERMITTED_TRADE_DATE,0,'Apply Constraints'!$E707))</f>
        <v/>
      </c>
      <c r="G707" s="146">
        <f>IF(F707="","",IF(ABS($F707)&gt;MAXIMUM_PERMITTED_LEVERAGE, MAXIMUM_PERMITTED_LEVERAGE*SIGN($F707),$F707))</f>
        <v/>
      </c>
      <c r="H707" s="146">
        <f>IF(G707="","",MAX($G707,-ABS(MAXIMUM_PERMITTED_SHORT_POSITION)))</f>
        <v/>
      </c>
      <c r="I707" s="86">
        <f>IF(C707="","",IF(I706="Triggered","Triggered",IF((C707-C706)/C706*H706&lt;-TRAILING_STOP_LOSS_MAXIMUM_DAILY_LOSS,"Triggered","Inactive")))</f>
        <v/>
      </c>
      <c r="J707" s="146">
        <f>IF(I707="Triggered", 0, H707)</f>
        <v/>
      </c>
    </row>
    <row customHeight="1" ht="15.75" r="708" s="75">
      <c r="A708" s="82">
        <f>IF(J708="","",J708)</f>
        <v/>
      </c>
      <c r="B708" s="80">
        <f>IF('Time Series Inputs'!A708="","",'Time Series Inputs'!A708)</f>
        <v/>
      </c>
      <c r="C708" s="81">
        <f>IF('Time Series Inputs'!B708="","",'Time Series Inputs'!B708)</f>
        <v/>
      </c>
      <c r="D708" s="81">
        <f>IF('Time Series Inputs'!C708="","",'Time Series Inputs'!C708)</f>
        <v/>
      </c>
      <c r="E708" s="146">
        <f>IF('Rule Recommendations'!A708="","",'Rule Recommendations'!A708)</f>
        <v/>
      </c>
      <c r="F708" s="146">
        <f>IF($E708="","",IF(ROW($E708)&lt;=FIRST_PERMITTED_TRADE_DATE,0,'Apply Constraints'!$E708))</f>
        <v/>
      </c>
      <c r="G708" s="146">
        <f>IF(F708="","",IF(ABS($F708)&gt;MAXIMUM_PERMITTED_LEVERAGE, MAXIMUM_PERMITTED_LEVERAGE*SIGN($F708),$F708))</f>
        <v/>
      </c>
      <c r="H708" s="146">
        <f>IF(G708="","",MAX($G708,-ABS(MAXIMUM_PERMITTED_SHORT_POSITION)))</f>
        <v/>
      </c>
      <c r="I708" s="86">
        <f>IF(C708="","",IF(I707="Triggered","Triggered",IF((C708-C707)/C707*H707&lt;-TRAILING_STOP_LOSS_MAXIMUM_DAILY_LOSS,"Triggered","Inactive")))</f>
        <v/>
      </c>
      <c r="J708" s="146">
        <f>IF(I708="Triggered", 0, H708)</f>
        <v/>
      </c>
    </row>
    <row customHeight="1" ht="15.75" r="709" s="75">
      <c r="A709" s="82">
        <f>IF(J709="","",J709)</f>
        <v/>
      </c>
      <c r="B709" s="80">
        <f>IF('Time Series Inputs'!A709="","",'Time Series Inputs'!A709)</f>
        <v/>
      </c>
      <c r="C709" s="81">
        <f>IF('Time Series Inputs'!B709="","",'Time Series Inputs'!B709)</f>
        <v/>
      </c>
      <c r="D709" s="81">
        <f>IF('Time Series Inputs'!C709="","",'Time Series Inputs'!C709)</f>
        <v/>
      </c>
      <c r="E709" s="146">
        <f>IF('Rule Recommendations'!A709="","",'Rule Recommendations'!A709)</f>
        <v/>
      </c>
      <c r="F709" s="146">
        <f>IF($E709="","",IF(ROW($E709)&lt;=FIRST_PERMITTED_TRADE_DATE,0,'Apply Constraints'!$E709))</f>
        <v/>
      </c>
      <c r="G709" s="146">
        <f>IF(F709="","",IF(ABS($F709)&gt;MAXIMUM_PERMITTED_LEVERAGE, MAXIMUM_PERMITTED_LEVERAGE*SIGN($F709),$F709))</f>
        <v/>
      </c>
      <c r="H709" s="146">
        <f>IF(G709="","",MAX($G709,-ABS(MAXIMUM_PERMITTED_SHORT_POSITION)))</f>
        <v/>
      </c>
      <c r="I709" s="86">
        <f>IF(C709="","",IF(I708="Triggered","Triggered",IF((C709-C708)/C708*H708&lt;-TRAILING_STOP_LOSS_MAXIMUM_DAILY_LOSS,"Triggered","Inactive")))</f>
        <v/>
      </c>
      <c r="J709" s="146">
        <f>IF(I709="Triggered", 0, H709)</f>
        <v/>
      </c>
    </row>
    <row customHeight="1" ht="15.75" r="710" s="75">
      <c r="A710" s="82">
        <f>IF(J710="","",J710)</f>
        <v/>
      </c>
      <c r="B710" s="80">
        <f>IF('Time Series Inputs'!A710="","",'Time Series Inputs'!A710)</f>
        <v/>
      </c>
      <c r="C710" s="81">
        <f>IF('Time Series Inputs'!B710="","",'Time Series Inputs'!B710)</f>
        <v/>
      </c>
      <c r="D710" s="81">
        <f>IF('Time Series Inputs'!C710="","",'Time Series Inputs'!C710)</f>
        <v/>
      </c>
      <c r="E710" s="146">
        <f>IF('Rule Recommendations'!A710="","",'Rule Recommendations'!A710)</f>
        <v/>
      </c>
      <c r="F710" s="146">
        <f>IF($E710="","",IF(ROW($E710)&lt;=FIRST_PERMITTED_TRADE_DATE,0,'Apply Constraints'!$E710))</f>
        <v/>
      </c>
      <c r="G710" s="146">
        <f>IF(F710="","",IF(ABS($F710)&gt;MAXIMUM_PERMITTED_LEVERAGE, MAXIMUM_PERMITTED_LEVERAGE*SIGN($F710),$F710))</f>
        <v/>
      </c>
      <c r="H710" s="146">
        <f>IF(G710="","",MAX($G710,-ABS(MAXIMUM_PERMITTED_SHORT_POSITION)))</f>
        <v/>
      </c>
      <c r="I710" s="86">
        <f>IF(C710="","",IF(I709="Triggered","Triggered",IF((C710-C709)/C709*H709&lt;-TRAILING_STOP_LOSS_MAXIMUM_DAILY_LOSS,"Triggered","Inactive")))</f>
        <v/>
      </c>
      <c r="J710" s="146">
        <f>IF(I710="Triggered", 0, H710)</f>
        <v/>
      </c>
    </row>
    <row customHeight="1" ht="15.75" r="711" s="75">
      <c r="A711" s="82">
        <f>IF(J711="","",J711)</f>
        <v/>
      </c>
      <c r="B711" s="80">
        <f>IF('Time Series Inputs'!A711="","",'Time Series Inputs'!A711)</f>
        <v/>
      </c>
      <c r="C711" s="81">
        <f>IF('Time Series Inputs'!B711="","",'Time Series Inputs'!B711)</f>
        <v/>
      </c>
      <c r="D711" s="81">
        <f>IF('Time Series Inputs'!C711="","",'Time Series Inputs'!C711)</f>
        <v/>
      </c>
      <c r="E711" s="146">
        <f>IF('Rule Recommendations'!A711="","",'Rule Recommendations'!A711)</f>
        <v/>
      </c>
      <c r="F711" s="146">
        <f>IF($E711="","",IF(ROW($E711)&lt;=FIRST_PERMITTED_TRADE_DATE,0,'Apply Constraints'!$E711))</f>
        <v/>
      </c>
      <c r="G711" s="146">
        <f>IF(F711="","",IF(ABS($F711)&gt;MAXIMUM_PERMITTED_LEVERAGE, MAXIMUM_PERMITTED_LEVERAGE*SIGN($F711),$F711))</f>
        <v/>
      </c>
      <c r="H711" s="146">
        <f>IF(G711="","",MAX($G711,-ABS(MAXIMUM_PERMITTED_SHORT_POSITION)))</f>
        <v/>
      </c>
      <c r="I711" s="86">
        <f>IF(C711="","",IF(I710="Triggered","Triggered",IF((C711-C710)/C710*H710&lt;-TRAILING_STOP_LOSS_MAXIMUM_DAILY_LOSS,"Triggered","Inactive")))</f>
        <v/>
      </c>
      <c r="J711" s="146">
        <f>IF(I711="Triggered", 0, H711)</f>
        <v/>
      </c>
    </row>
    <row customHeight="1" ht="15.75" r="712" s="75">
      <c r="A712" s="82">
        <f>IF(J712="","",J712)</f>
        <v/>
      </c>
      <c r="B712" s="80">
        <f>IF('Time Series Inputs'!A712="","",'Time Series Inputs'!A712)</f>
        <v/>
      </c>
      <c r="C712" s="81">
        <f>IF('Time Series Inputs'!B712="","",'Time Series Inputs'!B712)</f>
        <v/>
      </c>
      <c r="D712" s="81">
        <f>IF('Time Series Inputs'!C712="","",'Time Series Inputs'!C712)</f>
        <v/>
      </c>
      <c r="E712" s="146">
        <f>IF('Rule Recommendations'!A712="","",'Rule Recommendations'!A712)</f>
        <v/>
      </c>
      <c r="F712" s="146">
        <f>IF($E712="","",IF(ROW($E712)&lt;=FIRST_PERMITTED_TRADE_DATE,0,'Apply Constraints'!$E712))</f>
        <v/>
      </c>
      <c r="G712" s="146">
        <f>IF(F712="","",IF(ABS($F712)&gt;MAXIMUM_PERMITTED_LEVERAGE, MAXIMUM_PERMITTED_LEVERAGE*SIGN($F712),$F712))</f>
        <v/>
      </c>
      <c r="H712" s="146">
        <f>IF(G712="","",MAX($G712,-ABS(MAXIMUM_PERMITTED_SHORT_POSITION)))</f>
        <v/>
      </c>
      <c r="I712" s="86">
        <f>IF(C712="","",IF(I711="Triggered","Triggered",IF((C712-C711)/C711*H711&lt;-TRAILING_STOP_LOSS_MAXIMUM_DAILY_LOSS,"Triggered","Inactive")))</f>
        <v/>
      </c>
      <c r="J712" s="146">
        <f>IF(I712="Triggered", 0, H712)</f>
        <v/>
      </c>
    </row>
    <row customHeight="1" ht="15.75" r="713" s="75">
      <c r="A713" s="82">
        <f>IF(J713="","",J713)</f>
        <v/>
      </c>
      <c r="B713" s="80">
        <f>IF('Time Series Inputs'!A713="","",'Time Series Inputs'!A713)</f>
        <v/>
      </c>
      <c r="C713" s="81">
        <f>IF('Time Series Inputs'!B713="","",'Time Series Inputs'!B713)</f>
        <v/>
      </c>
      <c r="D713" s="81">
        <f>IF('Time Series Inputs'!C713="","",'Time Series Inputs'!C713)</f>
        <v/>
      </c>
      <c r="E713" s="146">
        <f>IF('Rule Recommendations'!A713="","",'Rule Recommendations'!A713)</f>
        <v/>
      </c>
      <c r="F713" s="146">
        <f>IF($E713="","",IF(ROW($E713)&lt;=FIRST_PERMITTED_TRADE_DATE,0,'Apply Constraints'!$E713))</f>
        <v/>
      </c>
      <c r="G713" s="146">
        <f>IF(F713="","",IF(ABS($F713)&gt;MAXIMUM_PERMITTED_LEVERAGE, MAXIMUM_PERMITTED_LEVERAGE*SIGN($F713),$F713))</f>
        <v/>
      </c>
      <c r="H713" s="146">
        <f>IF(G713="","",MAX($G713,-ABS(MAXIMUM_PERMITTED_SHORT_POSITION)))</f>
        <v/>
      </c>
      <c r="I713" s="86">
        <f>IF(C713="","",IF(I712="Triggered","Triggered",IF((C713-C712)/C712*H712&lt;-TRAILING_STOP_LOSS_MAXIMUM_DAILY_LOSS,"Triggered","Inactive")))</f>
        <v/>
      </c>
      <c r="J713" s="146">
        <f>IF(I713="Triggered", 0, H713)</f>
        <v/>
      </c>
    </row>
    <row customHeight="1" ht="15.75" r="714" s="75">
      <c r="A714" s="82">
        <f>IF(J714="","",J714)</f>
        <v/>
      </c>
      <c r="B714" s="80">
        <f>IF('Time Series Inputs'!A714="","",'Time Series Inputs'!A714)</f>
        <v/>
      </c>
      <c r="C714" s="81">
        <f>IF('Time Series Inputs'!B714="","",'Time Series Inputs'!B714)</f>
        <v/>
      </c>
      <c r="D714" s="81">
        <f>IF('Time Series Inputs'!C714="","",'Time Series Inputs'!C714)</f>
        <v/>
      </c>
      <c r="E714" s="146">
        <f>IF('Rule Recommendations'!A714="","",'Rule Recommendations'!A714)</f>
        <v/>
      </c>
      <c r="F714" s="146">
        <f>IF($E714="","",IF(ROW($E714)&lt;=FIRST_PERMITTED_TRADE_DATE,0,'Apply Constraints'!$E714))</f>
        <v/>
      </c>
      <c r="G714" s="146">
        <f>IF(F714="","",IF(ABS($F714)&gt;MAXIMUM_PERMITTED_LEVERAGE, MAXIMUM_PERMITTED_LEVERAGE*SIGN($F714),$F714))</f>
        <v/>
      </c>
      <c r="H714" s="146">
        <f>IF(G714="","",MAX($G714,-ABS(MAXIMUM_PERMITTED_SHORT_POSITION)))</f>
        <v/>
      </c>
      <c r="I714" s="86">
        <f>IF(C714="","",IF(I713="Triggered","Triggered",IF((C714-C713)/C713*H713&lt;-TRAILING_STOP_LOSS_MAXIMUM_DAILY_LOSS,"Triggered","Inactive")))</f>
        <v/>
      </c>
      <c r="J714" s="146">
        <f>IF(I714="Triggered", 0, H714)</f>
        <v/>
      </c>
    </row>
    <row customHeight="1" ht="15.75" r="715" s="75">
      <c r="A715" s="82">
        <f>IF(J715="","",J715)</f>
        <v/>
      </c>
      <c r="B715" s="80">
        <f>IF('Time Series Inputs'!A715="","",'Time Series Inputs'!A715)</f>
        <v/>
      </c>
      <c r="C715" s="81">
        <f>IF('Time Series Inputs'!B715="","",'Time Series Inputs'!B715)</f>
        <v/>
      </c>
      <c r="D715" s="81">
        <f>IF('Time Series Inputs'!C715="","",'Time Series Inputs'!C715)</f>
        <v/>
      </c>
      <c r="E715" s="146">
        <f>IF('Rule Recommendations'!A715="","",'Rule Recommendations'!A715)</f>
        <v/>
      </c>
      <c r="F715" s="146">
        <f>IF($E715="","",IF(ROW($E715)&lt;=FIRST_PERMITTED_TRADE_DATE,0,'Apply Constraints'!$E715))</f>
        <v/>
      </c>
      <c r="G715" s="146">
        <f>IF(F715="","",IF(ABS($F715)&gt;MAXIMUM_PERMITTED_LEVERAGE, MAXIMUM_PERMITTED_LEVERAGE*SIGN($F715),$F715))</f>
        <v/>
      </c>
      <c r="H715" s="146">
        <f>IF(G715="","",MAX($G715,-ABS(MAXIMUM_PERMITTED_SHORT_POSITION)))</f>
        <v/>
      </c>
      <c r="I715" s="86">
        <f>IF(C715="","",IF(I714="Triggered","Triggered",IF((C715-C714)/C714*H714&lt;-TRAILING_STOP_LOSS_MAXIMUM_DAILY_LOSS,"Triggered","Inactive")))</f>
        <v/>
      </c>
      <c r="J715" s="146">
        <f>IF(I715="Triggered", 0, H715)</f>
        <v/>
      </c>
    </row>
    <row customHeight="1" ht="15.75" r="716" s="75">
      <c r="A716" s="82">
        <f>IF(J716="","",J716)</f>
        <v/>
      </c>
      <c r="B716" s="80">
        <f>IF('Time Series Inputs'!A716="","",'Time Series Inputs'!A716)</f>
        <v/>
      </c>
      <c r="C716" s="81">
        <f>IF('Time Series Inputs'!B716="","",'Time Series Inputs'!B716)</f>
        <v/>
      </c>
      <c r="D716" s="81">
        <f>IF('Time Series Inputs'!C716="","",'Time Series Inputs'!C716)</f>
        <v/>
      </c>
      <c r="E716" s="146">
        <f>IF('Rule Recommendations'!A716="","",'Rule Recommendations'!A716)</f>
        <v/>
      </c>
      <c r="F716" s="146">
        <f>IF($E716="","",IF(ROW($E716)&lt;=FIRST_PERMITTED_TRADE_DATE,0,'Apply Constraints'!$E716))</f>
        <v/>
      </c>
      <c r="G716" s="146">
        <f>IF(F716="","",IF(ABS($F716)&gt;MAXIMUM_PERMITTED_LEVERAGE, MAXIMUM_PERMITTED_LEVERAGE*SIGN($F716),$F716))</f>
        <v/>
      </c>
      <c r="H716" s="146">
        <f>IF(G716="","",MAX($G716,-ABS(MAXIMUM_PERMITTED_SHORT_POSITION)))</f>
        <v/>
      </c>
      <c r="I716" s="86">
        <f>IF(C716="","",IF(I715="Triggered","Triggered",IF((C716-C715)/C715*H715&lt;-TRAILING_STOP_LOSS_MAXIMUM_DAILY_LOSS,"Triggered","Inactive")))</f>
        <v/>
      </c>
      <c r="J716" s="146">
        <f>IF(I716="Triggered", 0, H716)</f>
        <v/>
      </c>
    </row>
    <row customHeight="1" ht="15.75" r="717" s="75">
      <c r="A717" s="82">
        <f>IF(J717="","",J717)</f>
        <v/>
      </c>
      <c r="B717" s="80">
        <f>IF('Time Series Inputs'!A717="","",'Time Series Inputs'!A717)</f>
        <v/>
      </c>
      <c r="C717" s="81">
        <f>IF('Time Series Inputs'!B717="","",'Time Series Inputs'!B717)</f>
        <v/>
      </c>
      <c r="D717" s="81">
        <f>IF('Time Series Inputs'!C717="","",'Time Series Inputs'!C717)</f>
        <v/>
      </c>
      <c r="E717" s="146">
        <f>IF('Rule Recommendations'!A717="","",'Rule Recommendations'!A717)</f>
        <v/>
      </c>
      <c r="F717" s="146">
        <f>IF($E717="","",IF(ROW($E717)&lt;=FIRST_PERMITTED_TRADE_DATE,0,'Apply Constraints'!$E717))</f>
        <v/>
      </c>
      <c r="G717" s="146">
        <f>IF(F717="","",IF(ABS($F717)&gt;MAXIMUM_PERMITTED_LEVERAGE, MAXIMUM_PERMITTED_LEVERAGE*SIGN($F717),$F717))</f>
        <v/>
      </c>
      <c r="H717" s="146">
        <f>IF(G717="","",MAX($G717,-ABS(MAXIMUM_PERMITTED_SHORT_POSITION)))</f>
        <v/>
      </c>
      <c r="I717" s="86">
        <f>IF(C717="","",IF(I716="Triggered","Triggered",IF((C717-C716)/C716*H716&lt;-TRAILING_STOP_LOSS_MAXIMUM_DAILY_LOSS,"Triggered","Inactive")))</f>
        <v/>
      </c>
      <c r="J717" s="146">
        <f>IF(I717="Triggered", 0, H717)</f>
        <v/>
      </c>
    </row>
    <row customHeight="1" ht="15.75" r="718" s="75">
      <c r="A718" s="82">
        <f>IF(J718="","",J718)</f>
        <v/>
      </c>
      <c r="B718" s="80">
        <f>IF('Time Series Inputs'!A718="","",'Time Series Inputs'!A718)</f>
        <v/>
      </c>
      <c r="C718" s="81">
        <f>IF('Time Series Inputs'!B718="","",'Time Series Inputs'!B718)</f>
        <v/>
      </c>
      <c r="D718" s="81">
        <f>IF('Time Series Inputs'!C718="","",'Time Series Inputs'!C718)</f>
        <v/>
      </c>
      <c r="E718" s="146">
        <f>IF('Rule Recommendations'!A718="","",'Rule Recommendations'!A718)</f>
        <v/>
      </c>
      <c r="F718" s="146">
        <f>IF($E718="","",IF(ROW($E718)&lt;=FIRST_PERMITTED_TRADE_DATE,0,'Apply Constraints'!$E718))</f>
        <v/>
      </c>
      <c r="G718" s="146">
        <f>IF(F718="","",IF(ABS($F718)&gt;MAXIMUM_PERMITTED_LEVERAGE, MAXIMUM_PERMITTED_LEVERAGE*SIGN($F718),$F718))</f>
        <v/>
      </c>
      <c r="H718" s="146">
        <f>IF(G718="","",MAX($G718,-ABS(MAXIMUM_PERMITTED_SHORT_POSITION)))</f>
        <v/>
      </c>
      <c r="I718" s="86">
        <f>IF(C718="","",IF(I717="Triggered","Triggered",IF((C718-C717)/C717*H717&lt;-TRAILING_STOP_LOSS_MAXIMUM_DAILY_LOSS,"Triggered","Inactive")))</f>
        <v/>
      </c>
      <c r="J718" s="146">
        <f>IF(I718="Triggered", 0, H718)</f>
        <v/>
      </c>
    </row>
    <row customHeight="1" ht="15.75" r="719" s="75">
      <c r="A719" s="82">
        <f>IF(J719="","",J719)</f>
        <v/>
      </c>
      <c r="B719" s="80">
        <f>IF('Time Series Inputs'!A719="","",'Time Series Inputs'!A719)</f>
        <v/>
      </c>
      <c r="C719" s="81">
        <f>IF('Time Series Inputs'!B719="","",'Time Series Inputs'!B719)</f>
        <v/>
      </c>
      <c r="D719" s="81">
        <f>IF('Time Series Inputs'!C719="","",'Time Series Inputs'!C719)</f>
        <v/>
      </c>
      <c r="E719" s="146">
        <f>IF('Rule Recommendations'!A719="","",'Rule Recommendations'!A719)</f>
        <v/>
      </c>
      <c r="F719" s="146">
        <f>IF($E719="","",IF(ROW($E719)&lt;=FIRST_PERMITTED_TRADE_DATE,0,'Apply Constraints'!$E719))</f>
        <v/>
      </c>
      <c r="G719" s="146">
        <f>IF(F719="","",IF(ABS($F719)&gt;MAXIMUM_PERMITTED_LEVERAGE, MAXIMUM_PERMITTED_LEVERAGE*SIGN($F719),$F719))</f>
        <v/>
      </c>
      <c r="H719" s="146">
        <f>IF(G719="","",MAX($G719,-ABS(MAXIMUM_PERMITTED_SHORT_POSITION)))</f>
        <v/>
      </c>
      <c r="I719" s="86">
        <f>IF(C719="","",IF(I718="Triggered","Triggered",IF((C719-C718)/C718*H718&lt;-TRAILING_STOP_LOSS_MAXIMUM_DAILY_LOSS,"Triggered","Inactive")))</f>
        <v/>
      </c>
      <c r="J719" s="146">
        <f>IF(I719="Triggered", 0, H719)</f>
        <v/>
      </c>
    </row>
    <row customHeight="1" ht="15.75" r="720" s="75">
      <c r="A720" s="82">
        <f>IF(J720="","",J720)</f>
        <v/>
      </c>
      <c r="B720" s="80">
        <f>IF('Time Series Inputs'!A720="","",'Time Series Inputs'!A720)</f>
        <v/>
      </c>
      <c r="C720" s="81">
        <f>IF('Time Series Inputs'!B720="","",'Time Series Inputs'!B720)</f>
        <v/>
      </c>
      <c r="D720" s="81">
        <f>IF('Time Series Inputs'!C720="","",'Time Series Inputs'!C720)</f>
        <v/>
      </c>
      <c r="E720" s="146">
        <f>IF('Rule Recommendations'!A720="","",'Rule Recommendations'!A720)</f>
        <v/>
      </c>
      <c r="F720" s="146">
        <f>IF($E720="","",IF(ROW($E720)&lt;=FIRST_PERMITTED_TRADE_DATE,0,'Apply Constraints'!$E720))</f>
        <v/>
      </c>
      <c r="G720" s="146">
        <f>IF(F720="","",IF(ABS($F720)&gt;MAXIMUM_PERMITTED_LEVERAGE, MAXIMUM_PERMITTED_LEVERAGE*SIGN($F720),$F720))</f>
        <v/>
      </c>
      <c r="H720" s="146">
        <f>IF(G720="","",MAX($G720,-ABS(MAXIMUM_PERMITTED_SHORT_POSITION)))</f>
        <v/>
      </c>
      <c r="I720" s="86">
        <f>IF(C720="","",IF(I719="Triggered","Triggered",IF((C720-C719)/C719*H719&lt;-TRAILING_STOP_LOSS_MAXIMUM_DAILY_LOSS,"Triggered","Inactive")))</f>
        <v/>
      </c>
      <c r="J720" s="146">
        <f>IF(I720="Triggered", 0, H720)</f>
        <v/>
      </c>
    </row>
    <row customHeight="1" ht="15.75" r="721" s="75">
      <c r="A721" s="82">
        <f>IF(J721="","",J721)</f>
        <v/>
      </c>
      <c r="B721" s="80">
        <f>IF('Time Series Inputs'!A721="","",'Time Series Inputs'!A721)</f>
        <v/>
      </c>
      <c r="C721" s="81">
        <f>IF('Time Series Inputs'!B721="","",'Time Series Inputs'!B721)</f>
        <v/>
      </c>
      <c r="D721" s="81">
        <f>IF('Time Series Inputs'!C721="","",'Time Series Inputs'!C721)</f>
        <v/>
      </c>
      <c r="E721" s="146">
        <f>IF('Rule Recommendations'!A721="","",'Rule Recommendations'!A721)</f>
        <v/>
      </c>
      <c r="F721" s="146">
        <f>IF($E721="","",IF(ROW($E721)&lt;=FIRST_PERMITTED_TRADE_DATE,0,'Apply Constraints'!$E721))</f>
        <v/>
      </c>
      <c r="G721" s="146">
        <f>IF(F721="","",IF(ABS($F721)&gt;MAXIMUM_PERMITTED_LEVERAGE, MAXIMUM_PERMITTED_LEVERAGE*SIGN($F721),$F721))</f>
        <v/>
      </c>
      <c r="H721" s="146">
        <f>IF(G721="","",MAX($G721,-ABS(MAXIMUM_PERMITTED_SHORT_POSITION)))</f>
        <v/>
      </c>
      <c r="I721" s="86">
        <f>IF(C721="","",IF(I720="Triggered","Triggered",IF((C721-C720)/C720*H720&lt;-TRAILING_STOP_LOSS_MAXIMUM_DAILY_LOSS,"Triggered","Inactive")))</f>
        <v/>
      </c>
      <c r="J721" s="146">
        <f>IF(I721="Triggered", 0, H721)</f>
        <v/>
      </c>
    </row>
    <row customHeight="1" ht="15.75" r="722" s="75">
      <c r="A722" s="82">
        <f>IF(J722="","",J722)</f>
        <v/>
      </c>
      <c r="B722" s="80">
        <f>IF('Time Series Inputs'!A722="","",'Time Series Inputs'!A722)</f>
        <v/>
      </c>
      <c r="C722" s="81">
        <f>IF('Time Series Inputs'!B722="","",'Time Series Inputs'!B722)</f>
        <v/>
      </c>
      <c r="D722" s="81">
        <f>IF('Time Series Inputs'!C722="","",'Time Series Inputs'!C722)</f>
        <v/>
      </c>
      <c r="E722" s="146">
        <f>IF('Rule Recommendations'!A722="","",'Rule Recommendations'!A722)</f>
        <v/>
      </c>
      <c r="F722" s="146">
        <f>IF($E722="","",IF(ROW($E722)&lt;=FIRST_PERMITTED_TRADE_DATE,0,'Apply Constraints'!$E722))</f>
        <v/>
      </c>
      <c r="G722" s="146">
        <f>IF(F722="","",IF(ABS($F722)&gt;MAXIMUM_PERMITTED_LEVERAGE, MAXIMUM_PERMITTED_LEVERAGE*SIGN($F722),$F722))</f>
        <v/>
      </c>
      <c r="H722" s="146">
        <f>IF(G722="","",MAX($G722,-ABS(MAXIMUM_PERMITTED_SHORT_POSITION)))</f>
        <v/>
      </c>
      <c r="I722" s="86">
        <f>IF(C722="","",IF(I721="Triggered","Triggered",IF((C722-C721)/C721*H721&lt;-TRAILING_STOP_LOSS_MAXIMUM_DAILY_LOSS,"Triggered","Inactive")))</f>
        <v/>
      </c>
      <c r="J722" s="146">
        <f>IF(I722="Triggered", 0, H722)</f>
        <v/>
      </c>
    </row>
    <row customHeight="1" ht="15.75" r="723" s="75">
      <c r="A723" s="82">
        <f>IF(J723="","",J723)</f>
        <v/>
      </c>
      <c r="B723" s="80">
        <f>IF('Time Series Inputs'!A723="","",'Time Series Inputs'!A723)</f>
        <v/>
      </c>
      <c r="C723" s="81">
        <f>IF('Time Series Inputs'!B723="","",'Time Series Inputs'!B723)</f>
        <v/>
      </c>
      <c r="D723" s="81">
        <f>IF('Time Series Inputs'!C723="","",'Time Series Inputs'!C723)</f>
        <v/>
      </c>
      <c r="E723" s="146">
        <f>IF('Rule Recommendations'!A723="","",'Rule Recommendations'!A723)</f>
        <v/>
      </c>
      <c r="F723" s="146">
        <f>IF($E723="","",IF(ROW($E723)&lt;=FIRST_PERMITTED_TRADE_DATE,0,'Apply Constraints'!$E723))</f>
        <v/>
      </c>
      <c r="G723" s="146">
        <f>IF(F723="","",IF(ABS($F723)&gt;MAXIMUM_PERMITTED_LEVERAGE, MAXIMUM_PERMITTED_LEVERAGE*SIGN($F723),$F723))</f>
        <v/>
      </c>
      <c r="H723" s="146">
        <f>IF(G723="","",MAX($G723,-ABS(MAXIMUM_PERMITTED_SHORT_POSITION)))</f>
        <v/>
      </c>
      <c r="I723" s="86">
        <f>IF(C723="","",IF(I722="Triggered","Triggered",IF((C723-C722)/C722*H722&lt;-TRAILING_STOP_LOSS_MAXIMUM_DAILY_LOSS,"Triggered","Inactive")))</f>
        <v/>
      </c>
      <c r="J723" s="146">
        <f>IF(I723="Triggered", 0, H723)</f>
        <v/>
      </c>
    </row>
    <row customHeight="1" ht="15.75" r="724" s="75">
      <c r="A724" s="82">
        <f>IF(J724="","",J724)</f>
        <v/>
      </c>
      <c r="B724" s="80">
        <f>IF('Time Series Inputs'!A724="","",'Time Series Inputs'!A724)</f>
        <v/>
      </c>
      <c r="C724" s="81">
        <f>IF('Time Series Inputs'!B724="","",'Time Series Inputs'!B724)</f>
        <v/>
      </c>
      <c r="D724" s="81">
        <f>IF('Time Series Inputs'!C724="","",'Time Series Inputs'!C724)</f>
        <v/>
      </c>
      <c r="E724" s="146">
        <f>IF('Rule Recommendations'!A724="","",'Rule Recommendations'!A724)</f>
        <v/>
      </c>
      <c r="F724" s="146">
        <f>IF($E724="","",IF(ROW($E724)&lt;=FIRST_PERMITTED_TRADE_DATE,0,'Apply Constraints'!$E724))</f>
        <v/>
      </c>
      <c r="G724" s="146">
        <f>IF(F724="","",IF(ABS($F724)&gt;MAXIMUM_PERMITTED_LEVERAGE, MAXIMUM_PERMITTED_LEVERAGE*SIGN($F724),$F724))</f>
        <v/>
      </c>
      <c r="H724" s="146">
        <f>IF(G724="","",MAX($G724,-ABS(MAXIMUM_PERMITTED_SHORT_POSITION)))</f>
        <v/>
      </c>
      <c r="I724" s="86">
        <f>IF(C724="","",IF(I723="Triggered","Triggered",IF((C724-C723)/C723*H723&lt;-TRAILING_STOP_LOSS_MAXIMUM_DAILY_LOSS,"Triggered","Inactive")))</f>
        <v/>
      </c>
      <c r="J724" s="146">
        <f>IF(I724="Triggered", 0, H724)</f>
        <v/>
      </c>
    </row>
    <row customHeight="1" ht="15.75" r="725" s="75">
      <c r="A725" s="82">
        <f>IF(J725="","",J725)</f>
        <v/>
      </c>
      <c r="B725" s="80">
        <f>IF('Time Series Inputs'!A725="","",'Time Series Inputs'!A725)</f>
        <v/>
      </c>
      <c r="C725" s="81">
        <f>IF('Time Series Inputs'!B725="","",'Time Series Inputs'!B725)</f>
        <v/>
      </c>
      <c r="D725" s="81">
        <f>IF('Time Series Inputs'!C725="","",'Time Series Inputs'!C725)</f>
        <v/>
      </c>
      <c r="E725" s="146">
        <f>IF('Rule Recommendations'!A725="","",'Rule Recommendations'!A725)</f>
        <v/>
      </c>
      <c r="F725" s="146">
        <f>IF($E725="","",IF(ROW($E725)&lt;=FIRST_PERMITTED_TRADE_DATE,0,'Apply Constraints'!$E725))</f>
        <v/>
      </c>
      <c r="G725" s="146">
        <f>IF(F725="","",IF(ABS($F725)&gt;MAXIMUM_PERMITTED_LEVERAGE, MAXIMUM_PERMITTED_LEVERAGE*SIGN($F725),$F725))</f>
        <v/>
      </c>
      <c r="H725" s="146">
        <f>IF(G725="","",MAX($G725,-ABS(MAXIMUM_PERMITTED_SHORT_POSITION)))</f>
        <v/>
      </c>
      <c r="I725" s="86">
        <f>IF(C725="","",IF(I724="Triggered","Triggered",IF((C725-C724)/C724*H724&lt;-TRAILING_STOP_LOSS_MAXIMUM_DAILY_LOSS,"Triggered","Inactive")))</f>
        <v/>
      </c>
      <c r="J725" s="146">
        <f>IF(I725="Triggered", 0, H725)</f>
        <v/>
      </c>
    </row>
    <row customHeight="1" ht="15.75" r="726" s="75">
      <c r="A726" s="82">
        <f>IF(J726="","",J726)</f>
        <v/>
      </c>
      <c r="B726" s="80">
        <f>IF('Time Series Inputs'!A726="","",'Time Series Inputs'!A726)</f>
        <v/>
      </c>
      <c r="C726" s="81">
        <f>IF('Time Series Inputs'!B726="","",'Time Series Inputs'!B726)</f>
        <v/>
      </c>
      <c r="D726" s="81">
        <f>IF('Time Series Inputs'!C726="","",'Time Series Inputs'!C726)</f>
        <v/>
      </c>
      <c r="E726" s="146">
        <f>IF('Rule Recommendations'!A726="","",'Rule Recommendations'!A726)</f>
        <v/>
      </c>
      <c r="F726" s="146">
        <f>IF($E726="","",IF(ROW($E726)&lt;=FIRST_PERMITTED_TRADE_DATE,0,'Apply Constraints'!$E726))</f>
        <v/>
      </c>
      <c r="G726" s="146">
        <f>IF(F726="","",IF(ABS($F726)&gt;MAXIMUM_PERMITTED_LEVERAGE, MAXIMUM_PERMITTED_LEVERAGE*SIGN($F726),$F726))</f>
        <v/>
      </c>
      <c r="H726" s="146">
        <f>IF(G726="","",MAX($G726,-ABS(MAXIMUM_PERMITTED_SHORT_POSITION)))</f>
        <v/>
      </c>
      <c r="I726" s="86">
        <f>IF(C726="","",IF(I725="Triggered","Triggered",IF((C726-C725)/C725*H725&lt;-TRAILING_STOP_LOSS_MAXIMUM_DAILY_LOSS,"Triggered","Inactive")))</f>
        <v/>
      </c>
      <c r="J726" s="146">
        <f>IF(I726="Triggered", 0, H726)</f>
        <v/>
      </c>
    </row>
    <row customHeight="1" ht="15.75" r="727" s="75">
      <c r="A727" s="82">
        <f>IF(J727="","",J727)</f>
        <v/>
      </c>
      <c r="B727" s="80">
        <f>IF('Time Series Inputs'!A727="","",'Time Series Inputs'!A727)</f>
        <v/>
      </c>
      <c r="C727" s="81">
        <f>IF('Time Series Inputs'!B727="","",'Time Series Inputs'!B727)</f>
        <v/>
      </c>
      <c r="D727" s="81">
        <f>IF('Time Series Inputs'!C727="","",'Time Series Inputs'!C727)</f>
        <v/>
      </c>
      <c r="E727" s="146">
        <f>IF('Rule Recommendations'!A727="","",'Rule Recommendations'!A727)</f>
        <v/>
      </c>
      <c r="F727" s="146">
        <f>IF($E727="","",IF(ROW($E727)&lt;=FIRST_PERMITTED_TRADE_DATE,0,'Apply Constraints'!$E727))</f>
        <v/>
      </c>
      <c r="G727" s="146">
        <f>IF(F727="","",IF(ABS($F727)&gt;MAXIMUM_PERMITTED_LEVERAGE, MAXIMUM_PERMITTED_LEVERAGE*SIGN($F727),$F727))</f>
        <v/>
      </c>
      <c r="H727" s="146">
        <f>IF(G727="","",MAX($G727,-ABS(MAXIMUM_PERMITTED_SHORT_POSITION)))</f>
        <v/>
      </c>
      <c r="I727" s="86">
        <f>IF(C727="","",IF(I726="Triggered","Triggered",IF((C727-C726)/C726*H726&lt;-TRAILING_STOP_LOSS_MAXIMUM_DAILY_LOSS,"Triggered","Inactive")))</f>
        <v/>
      </c>
      <c r="J727" s="146">
        <f>IF(I727="Triggered", 0, H727)</f>
        <v/>
      </c>
    </row>
    <row customHeight="1" ht="15.75" r="728" s="75">
      <c r="A728" s="82">
        <f>IF(J728="","",J728)</f>
        <v/>
      </c>
      <c r="B728" s="80">
        <f>IF('Time Series Inputs'!A728="","",'Time Series Inputs'!A728)</f>
        <v/>
      </c>
      <c r="C728" s="81">
        <f>IF('Time Series Inputs'!B728="","",'Time Series Inputs'!B728)</f>
        <v/>
      </c>
      <c r="D728" s="81">
        <f>IF('Time Series Inputs'!C728="","",'Time Series Inputs'!C728)</f>
        <v/>
      </c>
      <c r="E728" s="146">
        <f>IF('Rule Recommendations'!A728="","",'Rule Recommendations'!A728)</f>
        <v/>
      </c>
      <c r="F728" s="146">
        <f>IF($E728="","",IF(ROW($E728)&lt;=FIRST_PERMITTED_TRADE_DATE,0,'Apply Constraints'!$E728))</f>
        <v/>
      </c>
      <c r="G728" s="146">
        <f>IF(F728="","",IF(ABS($F728)&gt;MAXIMUM_PERMITTED_LEVERAGE, MAXIMUM_PERMITTED_LEVERAGE*SIGN($F728),$F728))</f>
        <v/>
      </c>
      <c r="H728" s="146">
        <f>IF(G728="","",MAX($G728,-ABS(MAXIMUM_PERMITTED_SHORT_POSITION)))</f>
        <v/>
      </c>
      <c r="I728" s="86">
        <f>IF(C728="","",IF(I727="Triggered","Triggered",IF((C728-C727)/C727*H727&lt;-TRAILING_STOP_LOSS_MAXIMUM_DAILY_LOSS,"Triggered","Inactive")))</f>
        <v/>
      </c>
      <c r="J728" s="146">
        <f>IF(I728="Triggered", 0, H728)</f>
        <v/>
      </c>
    </row>
    <row customHeight="1" ht="15.75" r="729" s="75">
      <c r="A729" s="82">
        <f>IF(J729="","",J729)</f>
        <v/>
      </c>
      <c r="B729" s="80">
        <f>IF('Time Series Inputs'!A729="","",'Time Series Inputs'!A729)</f>
        <v/>
      </c>
      <c r="C729" s="81">
        <f>IF('Time Series Inputs'!B729="","",'Time Series Inputs'!B729)</f>
        <v/>
      </c>
      <c r="D729" s="81">
        <f>IF('Time Series Inputs'!C729="","",'Time Series Inputs'!C729)</f>
        <v/>
      </c>
      <c r="E729" s="146">
        <f>IF('Rule Recommendations'!A729="","",'Rule Recommendations'!A729)</f>
        <v/>
      </c>
      <c r="F729" s="146">
        <f>IF($E729="","",IF(ROW($E729)&lt;=FIRST_PERMITTED_TRADE_DATE,0,'Apply Constraints'!$E729))</f>
        <v/>
      </c>
      <c r="G729" s="146">
        <f>IF(F729="","",IF(ABS($F729)&gt;MAXIMUM_PERMITTED_LEVERAGE, MAXIMUM_PERMITTED_LEVERAGE*SIGN($F729),$F729))</f>
        <v/>
      </c>
      <c r="H729" s="146">
        <f>IF(G729="","",MAX($G729,-ABS(MAXIMUM_PERMITTED_SHORT_POSITION)))</f>
        <v/>
      </c>
      <c r="I729" s="86">
        <f>IF(C729="","",IF(I728="Triggered","Triggered",IF((C729-C728)/C728*H728&lt;-TRAILING_STOP_LOSS_MAXIMUM_DAILY_LOSS,"Triggered","Inactive")))</f>
        <v/>
      </c>
      <c r="J729" s="146">
        <f>IF(I729="Triggered", 0, H729)</f>
        <v/>
      </c>
    </row>
    <row customHeight="1" ht="15.75" r="730" s="75">
      <c r="A730" s="82">
        <f>IF(J730="","",J730)</f>
        <v/>
      </c>
      <c r="B730" s="80">
        <f>IF('Time Series Inputs'!A730="","",'Time Series Inputs'!A730)</f>
        <v/>
      </c>
      <c r="C730" s="81">
        <f>IF('Time Series Inputs'!B730="","",'Time Series Inputs'!B730)</f>
        <v/>
      </c>
      <c r="D730" s="81">
        <f>IF('Time Series Inputs'!C730="","",'Time Series Inputs'!C730)</f>
        <v/>
      </c>
      <c r="E730" s="146">
        <f>IF('Rule Recommendations'!A730="","",'Rule Recommendations'!A730)</f>
        <v/>
      </c>
      <c r="F730" s="146">
        <f>IF($E730="","",IF(ROW($E730)&lt;=FIRST_PERMITTED_TRADE_DATE,0,'Apply Constraints'!$E730))</f>
        <v/>
      </c>
      <c r="G730" s="146">
        <f>IF(F730="","",IF(ABS($F730)&gt;MAXIMUM_PERMITTED_LEVERAGE, MAXIMUM_PERMITTED_LEVERAGE*SIGN($F730),$F730))</f>
        <v/>
      </c>
      <c r="H730" s="146">
        <f>IF(G730="","",MAX($G730,-ABS(MAXIMUM_PERMITTED_SHORT_POSITION)))</f>
        <v/>
      </c>
      <c r="I730" s="86">
        <f>IF(C730="","",IF(I729="Triggered","Triggered",IF((C730-C729)/C729*H729&lt;-TRAILING_STOP_LOSS_MAXIMUM_DAILY_LOSS,"Triggered","Inactive")))</f>
        <v/>
      </c>
      <c r="J730" s="146">
        <f>IF(I730="Triggered", 0, H730)</f>
        <v/>
      </c>
    </row>
    <row customHeight="1" ht="15.75" r="731" s="75">
      <c r="A731" s="82">
        <f>IF(J731="","",J731)</f>
        <v/>
      </c>
      <c r="B731" s="80">
        <f>IF('Time Series Inputs'!A731="","",'Time Series Inputs'!A731)</f>
        <v/>
      </c>
      <c r="C731" s="81">
        <f>IF('Time Series Inputs'!B731="","",'Time Series Inputs'!B731)</f>
        <v/>
      </c>
      <c r="D731" s="81">
        <f>IF('Time Series Inputs'!C731="","",'Time Series Inputs'!C731)</f>
        <v/>
      </c>
      <c r="E731" s="146">
        <f>IF('Rule Recommendations'!A731="","",'Rule Recommendations'!A731)</f>
        <v/>
      </c>
      <c r="F731" s="146">
        <f>IF($E731="","",IF(ROW($E731)&lt;=FIRST_PERMITTED_TRADE_DATE,0,'Apply Constraints'!$E731))</f>
        <v/>
      </c>
      <c r="G731" s="146">
        <f>IF(F731="","",IF(ABS($F731)&gt;MAXIMUM_PERMITTED_LEVERAGE, MAXIMUM_PERMITTED_LEVERAGE*SIGN($F731),$F731))</f>
        <v/>
      </c>
      <c r="H731" s="146">
        <f>IF(G731="","",MAX($G731,-ABS(MAXIMUM_PERMITTED_SHORT_POSITION)))</f>
        <v/>
      </c>
      <c r="I731" s="86">
        <f>IF(C731="","",IF(I730="Triggered","Triggered",IF((C731-C730)/C730*H730&lt;-TRAILING_STOP_LOSS_MAXIMUM_DAILY_LOSS,"Triggered","Inactive")))</f>
        <v/>
      </c>
      <c r="J731" s="146">
        <f>IF(I731="Triggered", 0, H731)</f>
        <v/>
      </c>
    </row>
    <row customHeight="1" ht="15.75" r="732" s="75">
      <c r="A732" s="82">
        <f>IF(J732="","",J732)</f>
        <v/>
      </c>
      <c r="B732" s="80">
        <f>IF('Time Series Inputs'!A732="","",'Time Series Inputs'!A732)</f>
        <v/>
      </c>
      <c r="C732" s="81">
        <f>IF('Time Series Inputs'!B732="","",'Time Series Inputs'!B732)</f>
        <v/>
      </c>
      <c r="D732" s="81">
        <f>IF('Time Series Inputs'!C732="","",'Time Series Inputs'!C732)</f>
        <v/>
      </c>
      <c r="E732" s="146">
        <f>IF('Rule Recommendations'!A732="","",'Rule Recommendations'!A732)</f>
        <v/>
      </c>
      <c r="F732" s="146">
        <f>IF($E732="","",IF(ROW($E732)&lt;=FIRST_PERMITTED_TRADE_DATE,0,'Apply Constraints'!$E732))</f>
        <v/>
      </c>
      <c r="G732" s="146">
        <f>IF(F732="","",IF(ABS($F732)&gt;MAXIMUM_PERMITTED_LEVERAGE, MAXIMUM_PERMITTED_LEVERAGE*SIGN($F732),$F732))</f>
        <v/>
      </c>
      <c r="H732" s="146">
        <f>IF(G732="","",MAX($G732,-ABS(MAXIMUM_PERMITTED_SHORT_POSITION)))</f>
        <v/>
      </c>
      <c r="I732" s="86">
        <f>IF(C732="","",IF(I731="Triggered","Triggered",IF((C732-C731)/C731*H731&lt;-TRAILING_STOP_LOSS_MAXIMUM_DAILY_LOSS,"Triggered","Inactive")))</f>
        <v/>
      </c>
      <c r="J732" s="146">
        <f>IF(I732="Triggered", 0, H732)</f>
        <v/>
      </c>
    </row>
    <row customHeight="1" ht="15.75" r="733" s="75">
      <c r="A733" s="82">
        <f>IF(J733="","",J733)</f>
        <v/>
      </c>
      <c r="B733" s="80">
        <f>IF('Time Series Inputs'!A733="","",'Time Series Inputs'!A733)</f>
        <v/>
      </c>
      <c r="C733" s="81">
        <f>IF('Time Series Inputs'!B733="","",'Time Series Inputs'!B733)</f>
        <v/>
      </c>
      <c r="D733" s="81">
        <f>IF('Time Series Inputs'!C733="","",'Time Series Inputs'!C733)</f>
        <v/>
      </c>
      <c r="E733" s="146">
        <f>IF('Rule Recommendations'!A733="","",'Rule Recommendations'!A733)</f>
        <v/>
      </c>
      <c r="F733" s="146">
        <f>IF($E733="","",IF(ROW($E733)&lt;=FIRST_PERMITTED_TRADE_DATE,0,'Apply Constraints'!$E733))</f>
        <v/>
      </c>
      <c r="G733" s="146">
        <f>IF(F733="","",IF(ABS($F733)&gt;MAXIMUM_PERMITTED_LEVERAGE, MAXIMUM_PERMITTED_LEVERAGE*SIGN($F733),$F733))</f>
        <v/>
      </c>
      <c r="H733" s="146">
        <f>IF(G733="","",MAX($G733,-ABS(MAXIMUM_PERMITTED_SHORT_POSITION)))</f>
        <v/>
      </c>
      <c r="I733" s="86">
        <f>IF(C733="","",IF(I732="Triggered","Triggered",IF((C733-C732)/C732*H732&lt;-TRAILING_STOP_LOSS_MAXIMUM_DAILY_LOSS,"Triggered","Inactive")))</f>
        <v/>
      </c>
      <c r="J733" s="146">
        <f>IF(I733="Triggered", 0, H733)</f>
        <v/>
      </c>
    </row>
    <row customHeight="1" ht="15.75" r="734" s="75">
      <c r="A734" s="82">
        <f>IF(J734="","",J734)</f>
        <v/>
      </c>
      <c r="B734" s="80">
        <f>IF('Time Series Inputs'!A734="","",'Time Series Inputs'!A734)</f>
        <v/>
      </c>
      <c r="C734" s="81">
        <f>IF('Time Series Inputs'!B734="","",'Time Series Inputs'!B734)</f>
        <v/>
      </c>
      <c r="D734" s="81">
        <f>IF('Time Series Inputs'!C734="","",'Time Series Inputs'!C734)</f>
        <v/>
      </c>
      <c r="E734" s="146">
        <f>IF('Rule Recommendations'!A734="","",'Rule Recommendations'!A734)</f>
        <v/>
      </c>
      <c r="F734" s="146">
        <f>IF($E734="","",IF(ROW($E734)&lt;=FIRST_PERMITTED_TRADE_DATE,0,'Apply Constraints'!$E734))</f>
        <v/>
      </c>
      <c r="G734" s="146">
        <f>IF(F734="","",IF(ABS($F734)&gt;MAXIMUM_PERMITTED_LEVERAGE, MAXIMUM_PERMITTED_LEVERAGE*SIGN($F734),$F734))</f>
        <v/>
      </c>
      <c r="H734" s="146">
        <f>IF(G734="","",MAX($G734,-ABS(MAXIMUM_PERMITTED_SHORT_POSITION)))</f>
        <v/>
      </c>
      <c r="I734" s="86">
        <f>IF(C734="","",IF(I733="Triggered","Triggered",IF((C734-C733)/C733*H733&lt;-TRAILING_STOP_LOSS_MAXIMUM_DAILY_LOSS,"Triggered","Inactive")))</f>
        <v/>
      </c>
      <c r="J734" s="146">
        <f>IF(I734="Triggered", 0, H734)</f>
        <v/>
      </c>
    </row>
    <row customHeight="1" ht="15.75" r="735" s="75">
      <c r="A735" s="82">
        <f>IF(J735="","",J735)</f>
        <v/>
      </c>
      <c r="B735" s="80">
        <f>IF('Time Series Inputs'!A735="","",'Time Series Inputs'!A735)</f>
        <v/>
      </c>
      <c r="C735" s="81">
        <f>IF('Time Series Inputs'!B735="","",'Time Series Inputs'!B735)</f>
        <v/>
      </c>
      <c r="D735" s="81">
        <f>IF('Time Series Inputs'!C735="","",'Time Series Inputs'!C735)</f>
        <v/>
      </c>
      <c r="E735" s="146">
        <f>IF('Rule Recommendations'!A735="","",'Rule Recommendations'!A735)</f>
        <v/>
      </c>
      <c r="F735" s="146">
        <f>IF($E735="","",IF(ROW($E735)&lt;=FIRST_PERMITTED_TRADE_DATE,0,'Apply Constraints'!$E735))</f>
        <v/>
      </c>
      <c r="G735" s="146">
        <f>IF(F735="","",IF(ABS($F735)&gt;MAXIMUM_PERMITTED_LEVERAGE, MAXIMUM_PERMITTED_LEVERAGE*SIGN($F735),$F735))</f>
        <v/>
      </c>
      <c r="H735" s="146">
        <f>IF(G735="","",MAX($G735,-ABS(MAXIMUM_PERMITTED_SHORT_POSITION)))</f>
        <v/>
      </c>
      <c r="I735" s="86">
        <f>IF(C735="","",IF(I734="Triggered","Triggered",IF((C735-C734)/C734*H734&lt;-TRAILING_STOP_LOSS_MAXIMUM_DAILY_LOSS,"Triggered","Inactive")))</f>
        <v/>
      </c>
      <c r="J735" s="146">
        <f>IF(I735="Triggered", 0, H735)</f>
        <v/>
      </c>
    </row>
    <row customHeight="1" ht="15.75" r="736" s="75">
      <c r="A736" s="82">
        <f>IF(J736="","",J736)</f>
        <v/>
      </c>
      <c r="B736" s="80">
        <f>IF('Time Series Inputs'!A736="","",'Time Series Inputs'!A736)</f>
        <v/>
      </c>
      <c r="C736" s="81">
        <f>IF('Time Series Inputs'!B736="","",'Time Series Inputs'!B736)</f>
        <v/>
      </c>
      <c r="D736" s="81">
        <f>IF('Time Series Inputs'!C736="","",'Time Series Inputs'!C736)</f>
        <v/>
      </c>
      <c r="E736" s="146">
        <f>IF('Rule Recommendations'!A736="","",'Rule Recommendations'!A736)</f>
        <v/>
      </c>
      <c r="F736" s="146">
        <f>IF($E736="","",IF(ROW($E736)&lt;=FIRST_PERMITTED_TRADE_DATE,0,'Apply Constraints'!$E736))</f>
        <v/>
      </c>
      <c r="G736" s="146">
        <f>IF(F736="","",IF(ABS($F736)&gt;MAXIMUM_PERMITTED_LEVERAGE, MAXIMUM_PERMITTED_LEVERAGE*SIGN($F736),$F736))</f>
        <v/>
      </c>
      <c r="H736" s="146">
        <f>IF(G736="","",MAX($G736,-ABS(MAXIMUM_PERMITTED_SHORT_POSITION)))</f>
        <v/>
      </c>
      <c r="I736" s="86">
        <f>IF(C736="","",IF(I735="Triggered","Triggered",IF((C736-C735)/C735*H735&lt;-TRAILING_STOP_LOSS_MAXIMUM_DAILY_LOSS,"Triggered","Inactive")))</f>
        <v/>
      </c>
      <c r="J736" s="146">
        <f>IF(I736="Triggered", 0, H736)</f>
        <v/>
      </c>
    </row>
    <row customHeight="1" ht="15.75" r="737" s="75">
      <c r="A737" s="82">
        <f>IF(J737="","",J737)</f>
        <v/>
      </c>
      <c r="B737" s="80">
        <f>IF('Time Series Inputs'!A737="","",'Time Series Inputs'!A737)</f>
        <v/>
      </c>
      <c r="C737" s="81">
        <f>IF('Time Series Inputs'!B737="","",'Time Series Inputs'!B737)</f>
        <v/>
      </c>
      <c r="D737" s="81">
        <f>IF('Time Series Inputs'!C737="","",'Time Series Inputs'!C737)</f>
        <v/>
      </c>
      <c r="E737" s="146">
        <f>IF('Rule Recommendations'!A737="","",'Rule Recommendations'!A737)</f>
        <v/>
      </c>
      <c r="F737" s="146">
        <f>IF($E737="","",IF(ROW($E737)&lt;=FIRST_PERMITTED_TRADE_DATE,0,'Apply Constraints'!$E737))</f>
        <v/>
      </c>
      <c r="G737" s="146">
        <f>IF(F737="","",IF(ABS($F737)&gt;MAXIMUM_PERMITTED_LEVERAGE, MAXIMUM_PERMITTED_LEVERAGE*SIGN($F737),$F737))</f>
        <v/>
      </c>
      <c r="H737" s="146">
        <f>IF(G737="","",MAX($G737,-ABS(MAXIMUM_PERMITTED_SHORT_POSITION)))</f>
        <v/>
      </c>
      <c r="I737" s="86">
        <f>IF(C737="","",IF(I736="Triggered","Triggered",IF((C737-C736)/C736*H736&lt;-TRAILING_STOP_LOSS_MAXIMUM_DAILY_LOSS,"Triggered","Inactive")))</f>
        <v/>
      </c>
      <c r="J737" s="146">
        <f>IF(I737="Triggered", 0, H737)</f>
        <v/>
      </c>
    </row>
    <row customHeight="1" ht="15.75" r="738" s="75">
      <c r="A738" s="82">
        <f>IF(J738="","",J738)</f>
        <v/>
      </c>
      <c r="B738" s="80">
        <f>IF('Time Series Inputs'!A738="","",'Time Series Inputs'!A738)</f>
        <v/>
      </c>
      <c r="C738" s="81">
        <f>IF('Time Series Inputs'!B738="","",'Time Series Inputs'!B738)</f>
        <v/>
      </c>
      <c r="D738" s="81">
        <f>IF('Time Series Inputs'!C738="","",'Time Series Inputs'!C738)</f>
        <v/>
      </c>
      <c r="E738" s="146">
        <f>IF('Rule Recommendations'!A738="","",'Rule Recommendations'!A738)</f>
        <v/>
      </c>
      <c r="F738" s="146">
        <f>IF($E738="","",IF(ROW($E738)&lt;=FIRST_PERMITTED_TRADE_DATE,0,'Apply Constraints'!$E738))</f>
        <v/>
      </c>
      <c r="G738" s="146">
        <f>IF(F738="","",IF(ABS($F738)&gt;MAXIMUM_PERMITTED_LEVERAGE, MAXIMUM_PERMITTED_LEVERAGE*SIGN($F738),$F738))</f>
        <v/>
      </c>
      <c r="H738" s="146">
        <f>IF(G738="","",MAX($G738,-ABS(MAXIMUM_PERMITTED_SHORT_POSITION)))</f>
        <v/>
      </c>
      <c r="I738" s="86">
        <f>IF(C738="","",IF(I737="Triggered","Triggered",IF((C738-C737)/C737*H737&lt;-TRAILING_STOP_LOSS_MAXIMUM_DAILY_LOSS,"Triggered","Inactive")))</f>
        <v/>
      </c>
      <c r="J738" s="146">
        <f>IF(I738="Triggered", 0, H738)</f>
        <v/>
      </c>
    </row>
    <row customHeight="1" ht="15.75" r="739" s="75">
      <c r="A739" s="82">
        <f>IF(J739="","",J739)</f>
        <v/>
      </c>
      <c r="B739" s="80">
        <f>IF('Time Series Inputs'!A739="","",'Time Series Inputs'!A739)</f>
        <v/>
      </c>
      <c r="C739" s="81">
        <f>IF('Time Series Inputs'!B739="","",'Time Series Inputs'!B739)</f>
        <v/>
      </c>
      <c r="D739" s="81">
        <f>IF('Time Series Inputs'!C739="","",'Time Series Inputs'!C739)</f>
        <v/>
      </c>
      <c r="E739" s="146">
        <f>IF('Rule Recommendations'!A739="","",'Rule Recommendations'!A739)</f>
        <v/>
      </c>
      <c r="F739" s="146">
        <f>IF($E739="","",IF(ROW($E739)&lt;=FIRST_PERMITTED_TRADE_DATE,0,'Apply Constraints'!$E739))</f>
        <v/>
      </c>
      <c r="G739" s="146">
        <f>IF(F739="","",IF(ABS($F739)&gt;MAXIMUM_PERMITTED_LEVERAGE, MAXIMUM_PERMITTED_LEVERAGE*SIGN($F739),$F739))</f>
        <v/>
      </c>
      <c r="H739" s="146">
        <f>IF(G739="","",MAX($G739,-ABS(MAXIMUM_PERMITTED_SHORT_POSITION)))</f>
        <v/>
      </c>
      <c r="I739" s="86">
        <f>IF(C739="","",IF(I738="Triggered","Triggered",IF((C739-C738)/C738*H738&lt;-TRAILING_STOP_LOSS_MAXIMUM_DAILY_LOSS,"Triggered","Inactive")))</f>
        <v/>
      </c>
      <c r="J739" s="146">
        <f>IF(I739="Triggered", 0, H739)</f>
        <v/>
      </c>
    </row>
    <row customHeight="1" ht="15.75" r="740" s="75">
      <c r="A740" s="82">
        <f>IF(J740="","",J740)</f>
        <v/>
      </c>
      <c r="B740" s="80">
        <f>IF('Time Series Inputs'!A740="","",'Time Series Inputs'!A740)</f>
        <v/>
      </c>
      <c r="C740" s="81">
        <f>IF('Time Series Inputs'!B740="","",'Time Series Inputs'!B740)</f>
        <v/>
      </c>
      <c r="D740" s="81">
        <f>IF('Time Series Inputs'!C740="","",'Time Series Inputs'!C740)</f>
        <v/>
      </c>
      <c r="E740" s="146">
        <f>IF('Rule Recommendations'!A740="","",'Rule Recommendations'!A740)</f>
        <v/>
      </c>
      <c r="F740" s="146">
        <f>IF($E740="","",IF(ROW($E740)&lt;=FIRST_PERMITTED_TRADE_DATE,0,'Apply Constraints'!$E740))</f>
        <v/>
      </c>
      <c r="G740" s="146">
        <f>IF(F740="","",IF(ABS($F740)&gt;MAXIMUM_PERMITTED_LEVERAGE, MAXIMUM_PERMITTED_LEVERAGE*SIGN($F740),$F740))</f>
        <v/>
      </c>
      <c r="H740" s="146">
        <f>IF(G740="","",MAX($G740,-ABS(MAXIMUM_PERMITTED_SHORT_POSITION)))</f>
        <v/>
      </c>
      <c r="I740" s="86">
        <f>IF(C740="","",IF(I739="Triggered","Triggered",IF((C740-C739)/C739*H739&lt;-TRAILING_STOP_LOSS_MAXIMUM_DAILY_LOSS,"Triggered","Inactive")))</f>
        <v/>
      </c>
      <c r="J740" s="146">
        <f>IF(I740="Triggered", 0, H740)</f>
        <v/>
      </c>
    </row>
    <row customHeight="1" ht="15.75" r="741" s="75">
      <c r="A741" s="82">
        <f>IF(J741="","",J741)</f>
        <v/>
      </c>
      <c r="B741" s="80">
        <f>IF('Time Series Inputs'!A741="","",'Time Series Inputs'!A741)</f>
        <v/>
      </c>
      <c r="C741" s="81">
        <f>IF('Time Series Inputs'!B741="","",'Time Series Inputs'!B741)</f>
        <v/>
      </c>
      <c r="D741" s="81">
        <f>IF('Time Series Inputs'!C741="","",'Time Series Inputs'!C741)</f>
        <v/>
      </c>
      <c r="E741" s="146">
        <f>IF('Rule Recommendations'!A741="","",'Rule Recommendations'!A741)</f>
        <v/>
      </c>
      <c r="F741" s="146">
        <f>IF($E741="","",IF(ROW($E741)&lt;=FIRST_PERMITTED_TRADE_DATE,0,'Apply Constraints'!$E741))</f>
        <v/>
      </c>
      <c r="G741" s="146">
        <f>IF(F741="","",IF(ABS($F741)&gt;MAXIMUM_PERMITTED_LEVERAGE, MAXIMUM_PERMITTED_LEVERAGE*SIGN($F741),$F741))</f>
        <v/>
      </c>
      <c r="H741" s="146">
        <f>IF(G741="","",MAX($G741,-ABS(MAXIMUM_PERMITTED_SHORT_POSITION)))</f>
        <v/>
      </c>
      <c r="I741" s="86">
        <f>IF(C741="","",IF(I740="Triggered","Triggered",IF((C741-C740)/C740*H740&lt;-TRAILING_STOP_LOSS_MAXIMUM_DAILY_LOSS,"Triggered","Inactive")))</f>
        <v/>
      </c>
      <c r="J741" s="146">
        <f>IF(I741="Triggered", 0, H741)</f>
        <v/>
      </c>
    </row>
    <row customHeight="1" ht="15.75" r="742" s="75">
      <c r="A742" s="82">
        <f>IF(J742="","",J742)</f>
        <v/>
      </c>
      <c r="B742" s="80">
        <f>IF('Time Series Inputs'!A742="","",'Time Series Inputs'!A742)</f>
        <v/>
      </c>
      <c r="C742" s="81">
        <f>IF('Time Series Inputs'!B742="","",'Time Series Inputs'!B742)</f>
        <v/>
      </c>
      <c r="D742" s="81">
        <f>IF('Time Series Inputs'!C742="","",'Time Series Inputs'!C742)</f>
        <v/>
      </c>
      <c r="E742" s="146">
        <f>IF('Rule Recommendations'!A742="","",'Rule Recommendations'!A742)</f>
        <v/>
      </c>
      <c r="F742" s="146">
        <f>IF($E742="","",IF(ROW($E742)&lt;=FIRST_PERMITTED_TRADE_DATE,0,'Apply Constraints'!$E742))</f>
        <v/>
      </c>
      <c r="G742" s="146">
        <f>IF(F742="","",IF(ABS($F742)&gt;MAXIMUM_PERMITTED_LEVERAGE, MAXIMUM_PERMITTED_LEVERAGE*SIGN($F742),$F742))</f>
        <v/>
      </c>
      <c r="H742" s="146">
        <f>IF(G742="","",MAX($G742,-ABS(MAXIMUM_PERMITTED_SHORT_POSITION)))</f>
        <v/>
      </c>
      <c r="I742" s="86">
        <f>IF(C742="","",IF(I741="Triggered","Triggered",IF((C742-C741)/C741*H741&lt;-TRAILING_STOP_LOSS_MAXIMUM_DAILY_LOSS,"Triggered","Inactive")))</f>
        <v/>
      </c>
      <c r="J742" s="146">
        <f>IF(I742="Triggered", 0, H742)</f>
        <v/>
      </c>
    </row>
    <row customHeight="1" ht="15.75" r="743" s="75">
      <c r="A743" s="82">
        <f>IF(J743="","",J743)</f>
        <v/>
      </c>
      <c r="B743" s="80">
        <f>IF('Time Series Inputs'!A743="","",'Time Series Inputs'!A743)</f>
        <v/>
      </c>
      <c r="C743" s="81">
        <f>IF('Time Series Inputs'!B743="","",'Time Series Inputs'!B743)</f>
        <v/>
      </c>
      <c r="D743" s="81">
        <f>IF('Time Series Inputs'!C743="","",'Time Series Inputs'!C743)</f>
        <v/>
      </c>
      <c r="E743" s="146">
        <f>IF('Rule Recommendations'!A743="","",'Rule Recommendations'!A743)</f>
        <v/>
      </c>
      <c r="F743" s="146">
        <f>IF($E743="","",IF(ROW($E743)&lt;=FIRST_PERMITTED_TRADE_DATE,0,'Apply Constraints'!$E743))</f>
        <v/>
      </c>
      <c r="G743" s="146">
        <f>IF(F743="","",IF(ABS($F743)&gt;MAXIMUM_PERMITTED_LEVERAGE, MAXIMUM_PERMITTED_LEVERAGE*SIGN($F743),$F743))</f>
        <v/>
      </c>
      <c r="H743" s="146">
        <f>IF(G743="","",MAX($G743,-ABS(MAXIMUM_PERMITTED_SHORT_POSITION)))</f>
        <v/>
      </c>
      <c r="I743" s="86">
        <f>IF(C743="","",IF(I742="Triggered","Triggered",IF((C743-C742)/C742*H742&lt;-TRAILING_STOP_LOSS_MAXIMUM_DAILY_LOSS,"Triggered","Inactive")))</f>
        <v/>
      </c>
      <c r="J743" s="146">
        <f>IF(I743="Triggered", 0, H743)</f>
        <v/>
      </c>
    </row>
    <row customHeight="1" ht="15.75" r="744" s="75">
      <c r="A744" s="82">
        <f>IF(J744="","",J744)</f>
        <v/>
      </c>
      <c r="B744" s="80">
        <f>IF('Time Series Inputs'!A744="","",'Time Series Inputs'!A744)</f>
        <v/>
      </c>
      <c r="C744" s="81">
        <f>IF('Time Series Inputs'!B744="","",'Time Series Inputs'!B744)</f>
        <v/>
      </c>
      <c r="D744" s="81">
        <f>IF('Time Series Inputs'!C744="","",'Time Series Inputs'!C744)</f>
        <v/>
      </c>
      <c r="E744" s="146">
        <f>IF('Rule Recommendations'!A744="","",'Rule Recommendations'!A744)</f>
        <v/>
      </c>
      <c r="F744" s="146">
        <f>IF($E744="","",IF(ROW($E744)&lt;=FIRST_PERMITTED_TRADE_DATE,0,'Apply Constraints'!$E744))</f>
        <v/>
      </c>
      <c r="G744" s="146">
        <f>IF(F744="","",IF(ABS($F744)&gt;MAXIMUM_PERMITTED_LEVERAGE, MAXIMUM_PERMITTED_LEVERAGE*SIGN($F744),$F744))</f>
        <v/>
      </c>
      <c r="H744" s="146">
        <f>IF(G744="","",MAX($G744,-ABS(MAXIMUM_PERMITTED_SHORT_POSITION)))</f>
        <v/>
      </c>
      <c r="I744" s="86">
        <f>IF(C744="","",IF(I743="Triggered","Triggered",IF((C744-C743)/C743*H743&lt;-TRAILING_STOP_LOSS_MAXIMUM_DAILY_LOSS,"Triggered","Inactive")))</f>
        <v/>
      </c>
      <c r="J744" s="146">
        <f>IF(I744="Triggered", 0, H744)</f>
        <v/>
      </c>
    </row>
    <row customHeight="1" ht="15.75" r="745" s="75">
      <c r="A745" s="82">
        <f>IF(J745="","",J745)</f>
        <v/>
      </c>
      <c r="B745" s="80">
        <f>IF('Time Series Inputs'!A745="","",'Time Series Inputs'!A745)</f>
        <v/>
      </c>
      <c r="C745" s="81">
        <f>IF('Time Series Inputs'!B745="","",'Time Series Inputs'!B745)</f>
        <v/>
      </c>
      <c r="D745" s="81">
        <f>IF('Time Series Inputs'!C745="","",'Time Series Inputs'!C745)</f>
        <v/>
      </c>
      <c r="E745" s="146">
        <f>IF('Rule Recommendations'!A745="","",'Rule Recommendations'!A745)</f>
        <v/>
      </c>
      <c r="F745" s="146">
        <f>IF($E745="","",IF(ROW($E745)&lt;=FIRST_PERMITTED_TRADE_DATE,0,'Apply Constraints'!$E745))</f>
        <v/>
      </c>
      <c r="G745" s="146">
        <f>IF(F745="","",IF(ABS($F745)&gt;MAXIMUM_PERMITTED_LEVERAGE, MAXIMUM_PERMITTED_LEVERAGE*SIGN($F745),$F745))</f>
        <v/>
      </c>
      <c r="H745" s="146">
        <f>IF(G745="","",MAX($G745,-ABS(MAXIMUM_PERMITTED_SHORT_POSITION)))</f>
        <v/>
      </c>
      <c r="I745" s="86">
        <f>IF(C745="","",IF(I744="Triggered","Triggered",IF((C745-C744)/C744*H744&lt;-TRAILING_STOP_LOSS_MAXIMUM_DAILY_LOSS,"Triggered","Inactive")))</f>
        <v/>
      </c>
      <c r="J745" s="146">
        <f>IF(I745="Triggered", 0, H745)</f>
        <v/>
      </c>
    </row>
    <row customHeight="1" ht="15.75" r="746" s="75">
      <c r="A746" s="82">
        <f>IF(J746="","",J746)</f>
        <v/>
      </c>
      <c r="B746" s="80">
        <f>IF('Time Series Inputs'!A746="","",'Time Series Inputs'!A746)</f>
        <v/>
      </c>
      <c r="C746" s="81">
        <f>IF('Time Series Inputs'!B746="","",'Time Series Inputs'!B746)</f>
        <v/>
      </c>
      <c r="D746" s="81">
        <f>IF('Time Series Inputs'!C746="","",'Time Series Inputs'!C746)</f>
        <v/>
      </c>
      <c r="E746" s="146">
        <f>IF('Rule Recommendations'!A746="","",'Rule Recommendations'!A746)</f>
        <v/>
      </c>
      <c r="F746" s="146">
        <f>IF($E746="","",IF(ROW($E746)&lt;=FIRST_PERMITTED_TRADE_DATE,0,'Apply Constraints'!$E746))</f>
        <v/>
      </c>
      <c r="G746" s="146">
        <f>IF(F746="","",IF(ABS($F746)&gt;MAXIMUM_PERMITTED_LEVERAGE, MAXIMUM_PERMITTED_LEVERAGE*SIGN($F746),$F746))</f>
        <v/>
      </c>
      <c r="H746" s="146">
        <f>IF(G746="","",MAX($G746,-ABS(MAXIMUM_PERMITTED_SHORT_POSITION)))</f>
        <v/>
      </c>
      <c r="I746" s="86">
        <f>IF(C746="","",IF(I745="Triggered","Triggered",IF((C746-C745)/C745*H745&lt;-TRAILING_STOP_LOSS_MAXIMUM_DAILY_LOSS,"Triggered","Inactive")))</f>
        <v/>
      </c>
      <c r="J746" s="146">
        <f>IF(I746="Triggered", 0, H746)</f>
        <v/>
      </c>
    </row>
    <row customHeight="1" ht="15.75" r="747" s="75">
      <c r="A747" s="82">
        <f>IF(J747="","",J747)</f>
        <v/>
      </c>
      <c r="B747" s="80">
        <f>IF('Time Series Inputs'!A747="","",'Time Series Inputs'!A747)</f>
        <v/>
      </c>
      <c r="C747" s="81">
        <f>IF('Time Series Inputs'!B747="","",'Time Series Inputs'!B747)</f>
        <v/>
      </c>
      <c r="D747" s="81">
        <f>IF('Time Series Inputs'!C747="","",'Time Series Inputs'!C747)</f>
        <v/>
      </c>
      <c r="E747" s="146">
        <f>IF('Rule Recommendations'!A747="","",'Rule Recommendations'!A747)</f>
        <v/>
      </c>
      <c r="F747" s="146">
        <f>IF($E747="","",IF(ROW($E747)&lt;=FIRST_PERMITTED_TRADE_DATE,0,'Apply Constraints'!$E747))</f>
        <v/>
      </c>
      <c r="G747" s="146">
        <f>IF(F747="","",IF(ABS($F747)&gt;MAXIMUM_PERMITTED_LEVERAGE, MAXIMUM_PERMITTED_LEVERAGE*SIGN($F747),$F747))</f>
        <v/>
      </c>
      <c r="H747" s="146">
        <f>IF(G747="","",MAX($G747,-ABS(MAXIMUM_PERMITTED_SHORT_POSITION)))</f>
        <v/>
      </c>
      <c r="I747" s="86">
        <f>IF(C747="","",IF(I746="Triggered","Triggered",IF((C747-C746)/C746*H746&lt;-TRAILING_STOP_LOSS_MAXIMUM_DAILY_LOSS,"Triggered","Inactive")))</f>
        <v/>
      </c>
      <c r="J747" s="146">
        <f>IF(I747="Triggered", 0, H747)</f>
        <v/>
      </c>
    </row>
    <row customHeight="1" ht="15.75" r="748" s="75">
      <c r="A748" s="82">
        <f>IF(J748="","",J748)</f>
        <v/>
      </c>
      <c r="B748" s="80">
        <f>IF('Time Series Inputs'!A748="","",'Time Series Inputs'!A748)</f>
        <v/>
      </c>
      <c r="C748" s="81">
        <f>IF('Time Series Inputs'!B748="","",'Time Series Inputs'!B748)</f>
        <v/>
      </c>
      <c r="D748" s="81">
        <f>IF('Time Series Inputs'!C748="","",'Time Series Inputs'!C748)</f>
        <v/>
      </c>
      <c r="E748" s="146">
        <f>IF('Rule Recommendations'!A748="","",'Rule Recommendations'!A748)</f>
        <v/>
      </c>
      <c r="F748" s="146">
        <f>IF($E748="","",IF(ROW($E748)&lt;=FIRST_PERMITTED_TRADE_DATE,0,'Apply Constraints'!$E748))</f>
        <v/>
      </c>
      <c r="G748" s="146">
        <f>IF(F748="","",IF(ABS($F748)&gt;MAXIMUM_PERMITTED_LEVERAGE, MAXIMUM_PERMITTED_LEVERAGE*SIGN($F748),$F748))</f>
        <v/>
      </c>
      <c r="H748" s="146">
        <f>IF(G748="","",MAX($G748,-ABS(MAXIMUM_PERMITTED_SHORT_POSITION)))</f>
        <v/>
      </c>
      <c r="I748" s="86">
        <f>IF(C748="","",IF(I747="Triggered","Triggered",IF((C748-C747)/C747*H747&lt;-TRAILING_STOP_LOSS_MAXIMUM_DAILY_LOSS,"Triggered","Inactive")))</f>
        <v/>
      </c>
      <c r="J748" s="146">
        <f>IF(I748="Triggered", 0, H748)</f>
        <v/>
      </c>
    </row>
    <row customHeight="1" ht="15.75" r="749" s="75">
      <c r="A749" s="82">
        <f>IF(J749="","",J749)</f>
        <v/>
      </c>
      <c r="B749" s="80">
        <f>IF('Time Series Inputs'!A749="","",'Time Series Inputs'!A749)</f>
        <v/>
      </c>
      <c r="C749" s="81">
        <f>IF('Time Series Inputs'!B749="","",'Time Series Inputs'!B749)</f>
        <v/>
      </c>
      <c r="D749" s="81">
        <f>IF('Time Series Inputs'!C749="","",'Time Series Inputs'!C749)</f>
        <v/>
      </c>
      <c r="E749" s="146">
        <f>IF('Rule Recommendations'!A749="","",'Rule Recommendations'!A749)</f>
        <v/>
      </c>
      <c r="F749" s="146">
        <f>IF($E749="","",IF(ROW($E749)&lt;=FIRST_PERMITTED_TRADE_DATE,0,'Apply Constraints'!$E749))</f>
        <v/>
      </c>
      <c r="G749" s="146">
        <f>IF(F749="","",IF(ABS($F749)&gt;MAXIMUM_PERMITTED_LEVERAGE, MAXIMUM_PERMITTED_LEVERAGE*SIGN($F749),$F749))</f>
        <v/>
      </c>
      <c r="H749" s="146">
        <f>IF(G749="","",MAX($G749,-ABS(MAXIMUM_PERMITTED_SHORT_POSITION)))</f>
        <v/>
      </c>
      <c r="I749" s="86">
        <f>IF(C749="","",IF(I748="Triggered","Triggered",IF((C749-C748)/C748*H748&lt;-TRAILING_STOP_LOSS_MAXIMUM_DAILY_LOSS,"Triggered","Inactive")))</f>
        <v/>
      </c>
      <c r="J749" s="146">
        <f>IF(I749="Triggered", 0, H749)</f>
        <v/>
      </c>
    </row>
    <row customHeight="1" ht="15.75" r="750" s="75">
      <c r="A750" s="82">
        <f>IF(J750="","",J750)</f>
        <v/>
      </c>
      <c r="B750" s="80">
        <f>IF('Time Series Inputs'!A750="","",'Time Series Inputs'!A750)</f>
        <v/>
      </c>
      <c r="C750" s="81">
        <f>IF('Time Series Inputs'!B750="","",'Time Series Inputs'!B750)</f>
        <v/>
      </c>
      <c r="D750" s="81">
        <f>IF('Time Series Inputs'!C750="","",'Time Series Inputs'!C750)</f>
        <v/>
      </c>
      <c r="E750" s="146">
        <f>IF('Rule Recommendations'!A750="","",'Rule Recommendations'!A750)</f>
        <v/>
      </c>
      <c r="F750" s="146">
        <f>IF($E750="","",IF(ROW($E750)&lt;=FIRST_PERMITTED_TRADE_DATE,0,'Apply Constraints'!$E750))</f>
        <v/>
      </c>
      <c r="G750" s="146">
        <f>IF(F750="","",IF(ABS($F750)&gt;MAXIMUM_PERMITTED_LEVERAGE, MAXIMUM_PERMITTED_LEVERAGE*SIGN($F750),$F750))</f>
        <v/>
      </c>
      <c r="H750" s="146">
        <f>IF(G750="","",MAX($G750,-ABS(MAXIMUM_PERMITTED_SHORT_POSITION)))</f>
        <v/>
      </c>
      <c r="I750" s="86">
        <f>IF(C750="","",IF(I749="Triggered","Triggered",IF((C750-C749)/C749*H749&lt;-TRAILING_STOP_LOSS_MAXIMUM_DAILY_LOSS,"Triggered","Inactive")))</f>
        <v/>
      </c>
      <c r="J750" s="146">
        <f>IF(I750="Triggered", 0, H750)</f>
        <v/>
      </c>
    </row>
    <row customHeight="1" ht="15.75" r="751" s="75">
      <c r="A751" s="82">
        <f>IF(J751="","",J751)</f>
        <v/>
      </c>
      <c r="B751" s="80">
        <f>IF('Time Series Inputs'!A751="","",'Time Series Inputs'!A751)</f>
        <v/>
      </c>
      <c r="C751" s="81">
        <f>IF('Time Series Inputs'!B751="","",'Time Series Inputs'!B751)</f>
        <v/>
      </c>
      <c r="D751" s="81">
        <f>IF('Time Series Inputs'!C751="","",'Time Series Inputs'!C751)</f>
        <v/>
      </c>
      <c r="E751" s="146">
        <f>IF('Rule Recommendations'!A751="","",'Rule Recommendations'!A751)</f>
        <v/>
      </c>
      <c r="F751" s="146">
        <f>IF($E751="","",IF(ROW($E751)&lt;=FIRST_PERMITTED_TRADE_DATE,0,'Apply Constraints'!$E751))</f>
        <v/>
      </c>
      <c r="G751" s="146">
        <f>IF(F751="","",IF(ABS($F751)&gt;MAXIMUM_PERMITTED_LEVERAGE, MAXIMUM_PERMITTED_LEVERAGE*SIGN($F751),$F751))</f>
        <v/>
      </c>
      <c r="H751" s="146">
        <f>IF(G751="","",MAX($G751,-ABS(MAXIMUM_PERMITTED_SHORT_POSITION)))</f>
        <v/>
      </c>
      <c r="I751" s="86">
        <f>IF(C751="","",IF(I750="Triggered","Triggered",IF((C751-C750)/C750*H750&lt;-TRAILING_STOP_LOSS_MAXIMUM_DAILY_LOSS,"Triggered","Inactive")))</f>
        <v/>
      </c>
      <c r="J751" s="146">
        <f>IF(I751="Triggered", 0, H751)</f>
        <v/>
      </c>
    </row>
    <row customHeight="1" ht="15.75" r="752" s="75">
      <c r="A752" s="82">
        <f>IF(J752="","",J752)</f>
        <v/>
      </c>
      <c r="B752" s="80">
        <f>IF('Time Series Inputs'!A752="","",'Time Series Inputs'!A752)</f>
        <v/>
      </c>
      <c r="C752" s="81">
        <f>IF('Time Series Inputs'!B752="","",'Time Series Inputs'!B752)</f>
        <v/>
      </c>
      <c r="D752" s="81">
        <f>IF('Time Series Inputs'!C752="","",'Time Series Inputs'!C752)</f>
        <v/>
      </c>
      <c r="E752" s="146">
        <f>IF('Rule Recommendations'!A752="","",'Rule Recommendations'!A752)</f>
        <v/>
      </c>
      <c r="F752" s="146">
        <f>IF($E752="","",IF(ROW($E752)&lt;=FIRST_PERMITTED_TRADE_DATE,0,'Apply Constraints'!$E752))</f>
        <v/>
      </c>
      <c r="G752" s="146">
        <f>IF(F752="","",IF(ABS($F752)&gt;MAXIMUM_PERMITTED_LEVERAGE, MAXIMUM_PERMITTED_LEVERAGE*SIGN($F752),$F752))</f>
        <v/>
      </c>
      <c r="H752" s="146">
        <f>IF(G752="","",MAX($G752,-ABS(MAXIMUM_PERMITTED_SHORT_POSITION)))</f>
        <v/>
      </c>
      <c r="I752" s="86">
        <f>IF(C752="","",IF(I751="Triggered","Triggered",IF((C752-C751)/C751*H751&lt;-TRAILING_STOP_LOSS_MAXIMUM_DAILY_LOSS,"Triggered","Inactive")))</f>
        <v/>
      </c>
      <c r="J752" s="146">
        <f>IF(I752="Triggered", 0, H752)</f>
        <v/>
      </c>
    </row>
    <row customHeight="1" ht="15.75" r="753" s="75">
      <c r="A753" s="82">
        <f>IF(J753="","",J753)</f>
        <v/>
      </c>
      <c r="B753" s="80">
        <f>IF('Time Series Inputs'!A753="","",'Time Series Inputs'!A753)</f>
        <v/>
      </c>
      <c r="C753" s="81">
        <f>IF('Time Series Inputs'!B753="","",'Time Series Inputs'!B753)</f>
        <v/>
      </c>
      <c r="D753" s="81">
        <f>IF('Time Series Inputs'!C753="","",'Time Series Inputs'!C753)</f>
        <v/>
      </c>
      <c r="E753" s="146">
        <f>IF('Rule Recommendations'!A753="","",'Rule Recommendations'!A753)</f>
        <v/>
      </c>
      <c r="F753" s="146">
        <f>IF($E753="","",IF(ROW($E753)&lt;=FIRST_PERMITTED_TRADE_DATE,0,'Apply Constraints'!$E753))</f>
        <v/>
      </c>
      <c r="G753" s="146">
        <f>IF(F753="","",IF(ABS($F753)&gt;MAXIMUM_PERMITTED_LEVERAGE, MAXIMUM_PERMITTED_LEVERAGE*SIGN($F753),$F753))</f>
        <v/>
      </c>
      <c r="H753" s="146">
        <f>IF(G753="","",MAX($G753,-ABS(MAXIMUM_PERMITTED_SHORT_POSITION)))</f>
        <v/>
      </c>
      <c r="I753" s="86">
        <f>IF(C753="","",IF(I752="Triggered","Triggered",IF((C753-C752)/C752*H752&lt;-TRAILING_STOP_LOSS_MAXIMUM_DAILY_LOSS,"Triggered","Inactive")))</f>
        <v/>
      </c>
      <c r="J753" s="146">
        <f>IF(I753="Triggered", 0, H753)</f>
        <v/>
      </c>
    </row>
    <row customHeight="1" ht="15.75" r="754" s="75">
      <c r="A754" s="82">
        <f>IF(J754="","",J754)</f>
        <v/>
      </c>
      <c r="B754" s="80">
        <f>IF('Time Series Inputs'!A754="","",'Time Series Inputs'!A754)</f>
        <v/>
      </c>
      <c r="C754" s="81">
        <f>IF('Time Series Inputs'!B754="","",'Time Series Inputs'!B754)</f>
        <v/>
      </c>
      <c r="D754" s="81">
        <f>IF('Time Series Inputs'!C754="","",'Time Series Inputs'!C754)</f>
        <v/>
      </c>
      <c r="E754" s="146">
        <f>IF('Rule Recommendations'!A754="","",'Rule Recommendations'!A754)</f>
        <v/>
      </c>
      <c r="F754" s="146">
        <f>IF($E754="","",IF(ROW($E754)&lt;=FIRST_PERMITTED_TRADE_DATE,0,'Apply Constraints'!$E754))</f>
        <v/>
      </c>
      <c r="G754" s="146">
        <f>IF(F754="","",IF(ABS($F754)&gt;MAXIMUM_PERMITTED_LEVERAGE, MAXIMUM_PERMITTED_LEVERAGE*SIGN($F754),$F754))</f>
        <v/>
      </c>
      <c r="H754" s="146">
        <f>IF(G754="","",MAX($G754,-ABS(MAXIMUM_PERMITTED_SHORT_POSITION)))</f>
        <v/>
      </c>
      <c r="I754" s="86">
        <f>IF(C754="","",IF(I753="Triggered","Triggered",IF((C754-C753)/C753*H753&lt;-TRAILING_STOP_LOSS_MAXIMUM_DAILY_LOSS,"Triggered","Inactive")))</f>
        <v/>
      </c>
      <c r="J754" s="146">
        <f>IF(I754="Triggered", 0, H754)</f>
        <v/>
      </c>
    </row>
    <row customHeight="1" ht="15.75" r="755" s="75">
      <c r="A755" s="82">
        <f>IF(J755="","",J755)</f>
        <v/>
      </c>
      <c r="B755" s="80">
        <f>IF('Time Series Inputs'!A755="","",'Time Series Inputs'!A755)</f>
        <v/>
      </c>
      <c r="C755" s="81">
        <f>IF('Time Series Inputs'!B755="","",'Time Series Inputs'!B755)</f>
        <v/>
      </c>
      <c r="D755" s="81">
        <f>IF('Time Series Inputs'!C755="","",'Time Series Inputs'!C755)</f>
        <v/>
      </c>
      <c r="E755" s="146">
        <f>IF('Rule Recommendations'!A755="","",'Rule Recommendations'!A755)</f>
        <v/>
      </c>
      <c r="F755" s="146">
        <f>IF($E755="","",IF(ROW($E755)&lt;=FIRST_PERMITTED_TRADE_DATE,0,'Apply Constraints'!$E755))</f>
        <v/>
      </c>
      <c r="G755" s="146">
        <f>IF(F755="","",IF(ABS($F755)&gt;MAXIMUM_PERMITTED_LEVERAGE, MAXIMUM_PERMITTED_LEVERAGE*SIGN($F755),$F755))</f>
        <v/>
      </c>
      <c r="H755" s="146">
        <f>IF(G755="","",MAX($G755,-ABS(MAXIMUM_PERMITTED_SHORT_POSITION)))</f>
        <v/>
      </c>
      <c r="I755" s="86">
        <f>IF(C755="","",IF(I754="Triggered","Triggered",IF((C755-C754)/C754*H754&lt;-TRAILING_STOP_LOSS_MAXIMUM_DAILY_LOSS,"Triggered","Inactive")))</f>
        <v/>
      </c>
      <c r="J755" s="146">
        <f>IF(I755="Triggered", 0, H755)</f>
        <v/>
      </c>
    </row>
    <row customHeight="1" ht="15.75" r="756" s="75">
      <c r="A756" s="82">
        <f>IF(J756="","",J756)</f>
        <v/>
      </c>
      <c r="B756" s="80">
        <f>IF('Time Series Inputs'!A756="","",'Time Series Inputs'!A756)</f>
        <v/>
      </c>
      <c r="C756" s="81">
        <f>IF('Time Series Inputs'!B756="","",'Time Series Inputs'!B756)</f>
        <v/>
      </c>
      <c r="D756" s="81">
        <f>IF('Time Series Inputs'!C756="","",'Time Series Inputs'!C756)</f>
        <v/>
      </c>
      <c r="E756" s="146">
        <f>IF('Rule Recommendations'!A756="","",'Rule Recommendations'!A756)</f>
        <v/>
      </c>
      <c r="F756" s="146">
        <f>IF($E756="","",IF(ROW($E756)&lt;=FIRST_PERMITTED_TRADE_DATE,0,'Apply Constraints'!$E756))</f>
        <v/>
      </c>
      <c r="G756" s="146">
        <f>IF(F756="","",IF(ABS($F756)&gt;MAXIMUM_PERMITTED_LEVERAGE, MAXIMUM_PERMITTED_LEVERAGE*SIGN($F756),$F756))</f>
        <v/>
      </c>
      <c r="H756" s="146">
        <f>IF(G756="","",MAX($G756,-ABS(MAXIMUM_PERMITTED_SHORT_POSITION)))</f>
        <v/>
      </c>
      <c r="I756" s="86">
        <f>IF(C756="","",IF(I755="Triggered","Triggered",IF((C756-C755)/C755*H755&lt;-TRAILING_STOP_LOSS_MAXIMUM_DAILY_LOSS,"Triggered","Inactive")))</f>
        <v/>
      </c>
      <c r="J756" s="146">
        <f>IF(I756="Triggered", 0, H756)</f>
        <v/>
      </c>
    </row>
    <row customHeight="1" ht="15.75" r="757" s="75">
      <c r="A757" s="82">
        <f>IF(J757="","",J757)</f>
        <v/>
      </c>
      <c r="B757" s="80">
        <f>IF('Time Series Inputs'!A757="","",'Time Series Inputs'!A757)</f>
        <v/>
      </c>
      <c r="C757" s="81">
        <f>IF('Time Series Inputs'!B757="","",'Time Series Inputs'!B757)</f>
        <v/>
      </c>
      <c r="D757" s="81">
        <f>IF('Time Series Inputs'!C757="","",'Time Series Inputs'!C757)</f>
        <v/>
      </c>
      <c r="E757" s="146">
        <f>IF('Rule Recommendations'!A757="","",'Rule Recommendations'!A757)</f>
        <v/>
      </c>
      <c r="F757" s="146">
        <f>IF($E757="","",IF(ROW($E757)&lt;=FIRST_PERMITTED_TRADE_DATE,0,'Apply Constraints'!$E757))</f>
        <v/>
      </c>
      <c r="G757" s="146">
        <f>IF(F757="","",IF(ABS($F757)&gt;MAXIMUM_PERMITTED_LEVERAGE, MAXIMUM_PERMITTED_LEVERAGE*SIGN($F757),$F757))</f>
        <v/>
      </c>
      <c r="H757" s="146">
        <f>IF(G757="","",MAX($G757,-ABS(MAXIMUM_PERMITTED_SHORT_POSITION)))</f>
        <v/>
      </c>
      <c r="I757" s="86">
        <f>IF(C757="","",IF(I756="Triggered","Triggered",IF((C757-C756)/C756*H756&lt;-TRAILING_STOP_LOSS_MAXIMUM_DAILY_LOSS,"Triggered","Inactive")))</f>
        <v/>
      </c>
      <c r="J757" s="146">
        <f>IF(I757="Triggered", 0, H757)</f>
        <v/>
      </c>
    </row>
    <row customHeight="1" ht="15.75" r="758" s="75">
      <c r="A758" s="82">
        <f>IF(J758="","",J758)</f>
        <v/>
      </c>
      <c r="B758" s="80">
        <f>IF('Time Series Inputs'!A758="","",'Time Series Inputs'!A758)</f>
        <v/>
      </c>
      <c r="C758" s="81">
        <f>IF('Time Series Inputs'!B758="","",'Time Series Inputs'!B758)</f>
        <v/>
      </c>
      <c r="D758" s="81">
        <f>IF('Time Series Inputs'!C758="","",'Time Series Inputs'!C758)</f>
        <v/>
      </c>
      <c r="E758" s="146">
        <f>IF('Rule Recommendations'!A758="","",'Rule Recommendations'!A758)</f>
        <v/>
      </c>
      <c r="F758" s="146">
        <f>IF($E758="","",IF(ROW($E758)&lt;=FIRST_PERMITTED_TRADE_DATE,0,'Apply Constraints'!$E758))</f>
        <v/>
      </c>
      <c r="G758" s="146">
        <f>IF(F758="","",IF(ABS($F758)&gt;MAXIMUM_PERMITTED_LEVERAGE, MAXIMUM_PERMITTED_LEVERAGE*SIGN($F758),$F758))</f>
        <v/>
      </c>
      <c r="H758" s="146">
        <f>IF(G758="","",MAX($G758,-ABS(MAXIMUM_PERMITTED_SHORT_POSITION)))</f>
        <v/>
      </c>
      <c r="I758" s="86">
        <f>IF(C758="","",IF(I757="Triggered","Triggered",IF((C758-C757)/C757*H757&lt;-TRAILING_STOP_LOSS_MAXIMUM_DAILY_LOSS,"Triggered","Inactive")))</f>
        <v/>
      </c>
      <c r="J758" s="146">
        <f>IF(I758="Triggered", 0, H758)</f>
        <v/>
      </c>
    </row>
    <row customHeight="1" ht="15.75" r="759" s="75">
      <c r="A759" s="82">
        <f>IF(J759="","",J759)</f>
        <v/>
      </c>
      <c r="B759" s="80">
        <f>IF('Time Series Inputs'!A759="","",'Time Series Inputs'!A759)</f>
        <v/>
      </c>
      <c r="C759" s="81">
        <f>IF('Time Series Inputs'!B759="","",'Time Series Inputs'!B759)</f>
        <v/>
      </c>
      <c r="D759" s="81">
        <f>IF('Time Series Inputs'!C759="","",'Time Series Inputs'!C759)</f>
        <v/>
      </c>
      <c r="E759" s="146">
        <f>IF('Rule Recommendations'!A759="","",'Rule Recommendations'!A759)</f>
        <v/>
      </c>
      <c r="F759" s="146">
        <f>IF($E759="","",IF(ROW($E759)&lt;=FIRST_PERMITTED_TRADE_DATE,0,'Apply Constraints'!$E759))</f>
        <v/>
      </c>
      <c r="G759" s="146">
        <f>IF(F759="","",IF(ABS($F759)&gt;MAXIMUM_PERMITTED_LEVERAGE, MAXIMUM_PERMITTED_LEVERAGE*SIGN($F759),$F759))</f>
        <v/>
      </c>
      <c r="H759" s="146">
        <f>IF(G759="","",MAX($G759,-ABS(MAXIMUM_PERMITTED_SHORT_POSITION)))</f>
        <v/>
      </c>
      <c r="I759" s="86">
        <f>IF(C759="","",IF(I758="Triggered","Triggered",IF((C759-C758)/C758*H758&lt;-TRAILING_STOP_LOSS_MAXIMUM_DAILY_LOSS,"Triggered","Inactive")))</f>
        <v/>
      </c>
      <c r="J759" s="146">
        <f>IF(I759="Triggered", 0, H759)</f>
        <v/>
      </c>
    </row>
    <row customHeight="1" ht="15.75" r="760" s="75">
      <c r="A760" s="82">
        <f>IF(J760="","",J760)</f>
        <v/>
      </c>
      <c r="B760" s="80">
        <f>IF('Time Series Inputs'!A760="","",'Time Series Inputs'!A760)</f>
        <v/>
      </c>
      <c r="C760" s="81">
        <f>IF('Time Series Inputs'!B760="","",'Time Series Inputs'!B760)</f>
        <v/>
      </c>
      <c r="D760" s="81">
        <f>IF('Time Series Inputs'!C760="","",'Time Series Inputs'!C760)</f>
        <v/>
      </c>
      <c r="E760" s="146">
        <f>IF('Rule Recommendations'!A760="","",'Rule Recommendations'!A760)</f>
        <v/>
      </c>
      <c r="F760" s="146">
        <f>IF($E760="","",IF(ROW($E760)&lt;=FIRST_PERMITTED_TRADE_DATE,0,'Apply Constraints'!$E760))</f>
        <v/>
      </c>
      <c r="G760" s="146">
        <f>IF(F760="","",IF(ABS($F760)&gt;MAXIMUM_PERMITTED_LEVERAGE, MAXIMUM_PERMITTED_LEVERAGE*SIGN($F760),$F760))</f>
        <v/>
      </c>
      <c r="H760" s="146">
        <f>IF(G760="","",MAX($G760,-ABS(MAXIMUM_PERMITTED_SHORT_POSITION)))</f>
        <v/>
      </c>
      <c r="I760" s="86">
        <f>IF(C760="","",IF(I759="Triggered","Triggered",IF((C760-C759)/C759*H759&lt;-TRAILING_STOP_LOSS_MAXIMUM_DAILY_LOSS,"Triggered","Inactive")))</f>
        <v/>
      </c>
      <c r="J760" s="146">
        <f>IF(I760="Triggered", 0, H760)</f>
        <v/>
      </c>
    </row>
    <row customHeight="1" ht="15.75" r="761" s="75">
      <c r="A761" s="82">
        <f>IF(J761="","",J761)</f>
        <v/>
      </c>
      <c r="B761" s="80">
        <f>IF('Time Series Inputs'!A761="","",'Time Series Inputs'!A761)</f>
        <v/>
      </c>
      <c r="C761" s="81">
        <f>IF('Time Series Inputs'!B761="","",'Time Series Inputs'!B761)</f>
        <v/>
      </c>
      <c r="D761" s="81">
        <f>IF('Time Series Inputs'!C761="","",'Time Series Inputs'!C761)</f>
        <v/>
      </c>
      <c r="E761" s="146">
        <f>IF('Rule Recommendations'!A761="","",'Rule Recommendations'!A761)</f>
        <v/>
      </c>
      <c r="F761" s="146">
        <f>IF($E761="","",IF(ROW($E761)&lt;=FIRST_PERMITTED_TRADE_DATE,0,'Apply Constraints'!$E761))</f>
        <v/>
      </c>
      <c r="G761" s="146">
        <f>IF(F761="","",IF(ABS($F761)&gt;MAXIMUM_PERMITTED_LEVERAGE, MAXIMUM_PERMITTED_LEVERAGE*SIGN($F761),$F761))</f>
        <v/>
      </c>
      <c r="H761" s="146">
        <f>IF(G761="","",MAX($G761,-ABS(MAXIMUM_PERMITTED_SHORT_POSITION)))</f>
        <v/>
      </c>
      <c r="I761" s="86">
        <f>IF(C761="","",IF(I760="Triggered","Triggered",IF((C761-C760)/C760*H760&lt;-TRAILING_STOP_LOSS_MAXIMUM_DAILY_LOSS,"Triggered","Inactive")))</f>
        <v/>
      </c>
      <c r="J761" s="146">
        <f>IF(I761="Triggered", 0, H761)</f>
        <v/>
      </c>
    </row>
    <row customHeight="1" ht="15.75" r="762" s="75">
      <c r="A762" s="82">
        <f>IF(J762="","",J762)</f>
        <v/>
      </c>
      <c r="B762" s="80">
        <f>IF('Time Series Inputs'!A762="","",'Time Series Inputs'!A762)</f>
        <v/>
      </c>
      <c r="C762" s="81">
        <f>IF('Time Series Inputs'!B762="","",'Time Series Inputs'!B762)</f>
        <v/>
      </c>
      <c r="D762" s="81">
        <f>IF('Time Series Inputs'!C762="","",'Time Series Inputs'!C762)</f>
        <v/>
      </c>
      <c r="E762" s="146">
        <f>IF('Rule Recommendations'!A762="","",'Rule Recommendations'!A762)</f>
        <v/>
      </c>
      <c r="F762" s="146">
        <f>IF($E762="","",IF(ROW($E762)&lt;=FIRST_PERMITTED_TRADE_DATE,0,'Apply Constraints'!$E762))</f>
        <v/>
      </c>
      <c r="G762" s="146">
        <f>IF(F762="","",IF(ABS($F762)&gt;MAXIMUM_PERMITTED_LEVERAGE, MAXIMUM_PERMITTED_LEVERAGE*SIGN($F762),$F762))</f>
        <v/>
      </c>
      <c r="H762" s="146">
        <f>IF(G762="","",MAX($G762,-ABS(MAXIMUM_PERMITTED_SHORT_POSITION)))</f>
        <v/>
      </c>
      <c r="I762" s="86">
        <f>IF(C762="","",IF(I761="Triggered","Triggered",IF((C762-C761)/C761*H761&lt;-TRAILING_STOP_LOSS_MAXIMUM_DAILY_LOSS,"Triggered","Inactive")))</f>
        <v/>
      </c>
      <c r="J762" s="146">
        <f>IF(I762="Triggered", 0, H762)</f>
        <v/>
      </c>
    </row>
    <row customHeight="1" ht="15.75" r="763" s="75">
      <c r="A763" s="82">
        <f>IF(J763="","",J763)</f>
        <v/>
      </c>
      <c r="B763" s="80">
        <f>IF('Time Series Inputs'!A763="","",'Time Series Inputs'!A763)</f>
        <v/>
      </c>
      <c r="C763" s="81">
        <f>IF('Time Series Inputs'!B763="","",'Time Series Inputs'!B763)</f>
        <v/>
      </c>
      <c r="D763" s="81">
        <f>IF('Time Series Inputs'!C763="","",'Time Series Inputs'!C763)</f>
        <v/>
      </c>
      <c r="E763" s="146">
        <f>IF('Rule Recommendations'!A763="","",'Rule Recommendations'!A763)</f>
        <v/>
      </c>
      <c r="F763" s="146">
        <f>IF($E763="","",IF(ROW($E763)&lt;=FIRST_PERMITTED_TRADE_DATE,0,'Apply Constraints'!$E763))</f>
        <v/>
      </c>
      <c r="G763" s="146">
        <f>IF(F763="","",IF(ABS($F763)&gt;MAXIMUM_PERMITTED_LEVERAGE, MAXIMUM_PERMITTED_LEVERAGE*SIGN($F763),$F763))</f>
        <v/>
      </c>
      <c r="H763" s="146">
        <f>IF(G763="","",MAX($G763,-ABS(MAXIMUM_PERMITTED_SHORT_POSITION)))</f>
        <v/>
      </c>
      <c r="I763" s="86">
        <f>IF(C763="","",IF(I762="Triggered","Triggered",IF((C763-C762)/C762*H762&lt;-TRAILING_STOP_LOSS_MAXIMUM_DAILY_LOSS,"Triggered","Inactive")))</f>
        <v/>
      </c>
      <c r="J763" s="146">
        <f>IF(I763="Triggered", 0, H763)</f>
        <v/>
      </c>
    </row>
    <row customHeight="1" ht="15.75" r="764" s="75">
      <c r="A764" s="82">
        <f>IF(J764="","",J764)</f>
        <v/>
      </c>
      <c r="B764" s="80">
        <f>IF('Time Series Inputs'!A764="","",'Time Series Inputs'!A764)</f>
        <v/>
      </c>
      <c r="C764" s="81">
        <f>IF('Time Series Inputs'!B764="","",'Time Series Inputs'!B764)</f>
        <v/>
      </c>
      <c r="D764" s="81">
        <f>IF('Time Series Inputs'!C764="","",'Time Series Inputs'!C764)</f>
        <v/>
      </c>
      <c r="E764" s="146">
        <f>IF('Rule Recommendations'!A764="","",'Rule Recommendations'!A764)</f>
        <v/>
      </c>
      <c r="F764" s="146">
        <f>IF($E764="","",IF(ROW($E764)&lt;=FIRST_PERMITTED_TRADE_DATE,0,'Apply Constraints'!$E764))</f>
        <v/>
      </c>
      <c r="G764" s="146">
        <f>IF(F764="","",IF(ABS($F764)&gt;MAXIMUM_PERMITTED_LEVERAGE, MAXIMUM_PERMITTED_LEVERAGE*SIGN($F764),$F764))</f>
        <v/>
      </c>
      <c r="H764" s="146">
        <f>IF(G764="","",MAX($G764,-ABS(MAXIMUM_PERMITTED_SHORT_POSITION)))</f>
        <v/>
      </c>
      <c r="I764" s="86">
        <f>IF(C764="","",IF(I763="Triggered","Triggered",IF((C764-C763)/C763*H763&lt;-TRAILING_STOP_LOSS_MAXIMUM_DAILY_LOSS,"Triggered","Inactive")))</f>
        <v/>
      </c>
      <c r="J764" s="146">
        <f>IF(I764="Triggered", 0, H764)</f>
        <v/>
      </c>
    </row>
    <row customHeight="1" ht="15.75" r="765" s="75">
      <c r="A765" s="82">
        <f>IF(J765="","",J765)</f>
        <v/>
      </c>
      <c r="B765" s="80">
        <f>IF('Time Series Inputs'!A765="","",'Time Series Inputs'!A765)</f>
        <v/>
      </c>
      <c r="C765" s="81">
        <f>IF('Time Series Inputs'!B765="","",'Time Series Inputs'!B765)</f>
        <v/>
      </c>
      <c r="D765" s="81">
        <f>IF('Time Series Inputs'!C765="","",'Time Series Inputs'!C765)</f>
        <v/>
      </c>
      <c r="E765" s="146">
        <f>IF('Rule Recommendations'!A765="","",'Rule Recommendations'!A765)</f>
        <v/>
      </c>
      <c r="F765" s="146">
        <f>IF($E765="","",IF(ROW($E765)&lt;=FIRST_PERMITTED_TRADE_DATE,0,'Apply Constraints'!$E765))</f>
        <v/>
      </c>
      <c r="G765" s="146">
        <f>IF(F765="","",IF(ABS($F765)&gt;MAXIMUM_PERMITTED_LEVERAGE, MAXIMUM_PERMITTED_LEVERAGE*SIGN($F765),$F765))</f>
        <v/>
      </c>
      <c r="H765" s="146">
        <f>IF(G765="","",MAX($G765,-ABS(MAXIMUM_PERMITTED_SHORT_POSITION)))</f>
        <v/>
      </c>
      <c r="I765" s="86">
        <f>IF(C765="","",IF(I764="Triggered","Triggered",IF((C765-C764)/C764*H764&lt;-TRAILING_STOP_LOSS_MAXIMUM_DAILY_LOSS,"Triggered","Inactive")))</f>
        <v/>
      </c>
      <c r="J765" s="146">
        <f>IF(I765="Triggered", 0, H765)</f>
        <v/>
      </c>
    </row>
    <row customHeight="1" ht="15.75" r="766" s="75">
      <c r="A766" s="82">
        <f>IF(J766="","",J766)</f>
        <v/>
      </c>
      <c r="B766" s="80">
        <f>IF('Time Series Inputs'!A766="","",'Time Series Inputs'!A766)</f>
        <v/>
      </c>
      <c r="C766" s="81">
        <f>IF('Time Series Inputs'!B766="","",'Time Series Inputs'!B766)</f>
        <v/>
      </c>
      <c r="D766" s="81">
        <f>IF('Time Series Inputs'!C766="","",'Time Series Inputs'!C766)</f>
        <v/>
      </c>
      <c r="E766" s="146">
        <f>IF('Rule Recommendations'!A766="","",'Rule Recommendations'!A766)</f>
        <v/>
      </c>
      <c r="F766" s="146">
        <f>IF($E766="","",IF(ROW($E766)&lt;=FIRST_PERMITTED_TRADE_DATE,0,'Apply Constraints'!$E766))</f>
        <v/>
      </c>
      <c r="G766" s="146">
        <f>IF(F766="","",IF(ABS($F766)&gt;MAXIMUM_PERMITTED_LEVERAGE, MAXIMUM_PERMITTED_LEVERAGE*SIGN($F766),$F766))</f>
        <v/>
      </c>
      <c r="H766" s="146">
        <f>IF(G766="","",MAX($G766,-ABS(MAXIMUM_PERMITTED_SHORT_POSITION)))</f>
        <v/>
      </c>
      <c r="I766" s="86">
        <f>IF(C766="","",IF(I765="Triggered","Triggered",IF((C766-C765)/C765*H765&lt;-TRAILING_STOP_LOSS_MAXIMUM_DAILY_LOSS,"Triggered","Inactive")))</f>
        <v/>
      </c>
      <c r="J766" s="146">
        <f>IF(I766="Triggered", 0, H766)</f>
        <v/>
      </c>
    </row>
    <row customHeight="1" ht="15.75" r="767" s="75">
      <c r="A767" s="82">
        <f>IF(J767="","",J767)</f>
        <v/>
      </c>
      <c r="B767" s="80">
        <f>IF('Time Series Inputs'!A767="","",'Time Series Inputs'!A767)</f>
        <v/>
      </c>
      <c r="C767" s="81">
        <f>IF('Time Series Inputs'!B767="","",'Time Series Inputs'!B767)</f>
        <v/>
      </c>
      <c r="D767" s="81">
        <f>IF('Time Series Inputs'!C767="","",'Time Series Inputs'!C767)</f>
        <v/>
      </c>
      <c r="E767" s="146">
        <f>IF('Rule Recommendations'!A767="","",'Rule Recommendations'!A767)</f>
        <v/>
      </c>
      <c r="F767" s="146">
        <f>IF($E767="","",IF(ROW($E767)&lt;=FIRST_PERMITTED_TRADE_DATE,0,'Apply Constraints'!$E767))</f>
        <v/>
      </c>
      <c r="G767" s="146">
        <f>IF(F767="","",IF(ABS($F767)&gt;MAXIMUM_PERMITTED_LEVERAGE, MAXIMUM_PERMITTED_LEVERAGE*SIGN($F767),$F767))</f>
        <v/>
      </c>
      <c r="H767" s="146">
        <f>IF(G767="","",MAX($G767,-ABS(MAXIMUM_PERMITTED_SHORT_POSITION)))</f>
        <v/>
      </c>
      <c r="I767" s="86">
        <f>IF(C767="","",IF(I766="Triggered","Triggered",IF((C767-C766)/C766*H766&lt;-TRAILING_STOP_LOSS_MAXIMUM_DAILY_LOSS,"Triggered","Inactive")))</f>
        <v/>
      </c>
      <c r="J767" s="146">
        <f>IF(I767="Triggered", 0, H767)</f>
        <v/>
      </c>
    </row>
    <row customHeight="1" ht="15.75" r="768" s="75">
      <c r="A768" s="82">
        <f>IF(J768="","",J768)</f>
        <v/>
      </c>
      <c r="B768" s="80">
        <f>IF('Time Series Inputs'!A768="","",'Time Series Inputs'!A768)</f>
        <v/>
      </c>
      <c r="C768" s="81">
        <f>IF('Time Series Inputs'!B768="","",'Time Series Inputs'!B768)</f>
        <v/>
      </c>
      <c r="D768" s="81">
        <f>IF('Time Series Inputs'!C768="","",'Time Series Inputs'!C768)</f>
        <v/>
      </c>
      <c r="E768" s="146">
        <f>IF('Rule Recommendations'!A768="","",'Rule Recommendations'!A768)</f>
        <v/>
      </c>
      <c r="F768" s="146">
        <f>IF($E768="","",IF(ROW($E768)&lt;=FIRST_PERMITTED_TRADE_DATE,0,'Apply Constraints'!$E768))</f>
        <v/>
      </c>
      <c r="G768" s="146">
        <f>IF(F768="","",IF(ABS($F768)&gt;MAXIMUM_PERMITTED_LEVERAGE, MAXIMUM_PERMITTED_LEVERAGE*SIGN($F768),$F768))</f>
        <v/>
      </c>
      <c r="H768" s="146">
        <f>IF(G768="","",MAX($G768,-ABS(MAXIMUM_PERMITTED_SHORT_POSITION)))</f>
        <v/>
      </c>
      <c r="I768" s="86">
        <f>IF(C768="","",IF(I767="Triggered","Triggered",IF((C768-C767)/C767*H767&lt;-TRAILING_STOP_LOSS_MAXIMUM_DAILY_LOSS,"Triggered","Inactive")))</f>
        <v/>
      </c>
      <c r="J768" s="146">
        <f>IF(I768="Triggered", 0, H768)</f>
        <v/>
      </c>
    </row>
    <row customHeight="1" ht="15.75" r="769" s="75">
      <c r="A769" s="82">
        <f>IF(J769="","",J769)</f>
        <v/>
      </c>
      <c r="B769" s="80">
        <f>IF('Time Series Inputs'!A769="","",'Time Series Inputs'!A769)</f>
        <v/>
      </c>
      <c r="C769" s="81">
        <f>IF('Time Series Inputs'!B769="","",'Time Series Inputs'!B769)</f>
        <v/>
      </c>
      <c r="D769" s="81">
        <f>IF('Time Series Inputs'!C769="","",'Time Series Inputs'!C769)</f>
        <v/>
      </c>
      <c r="E769" s="146">
        <f>IF('Rule Recommendations'!A769="","",'Rule Recommendations'!A769)</f>
        <v/>
      </c>
      <c r="F769" s="146">
        <f>IF($E769="","",IF(ROW($E769)&lt;=FIRST_PERMITTED_TRADE_DATE,0,'Apply Constraints'!$E769))</f>
        <v/>
      </c>
      <c r="G769" s="146">
        <f>IF(F769="","",IF(ABS($F769)&gt;MAXIMUM_PERMITTED_LEVERAGE, MAXIMUM_PERMITTED_LEVERAGE*SIGN($F769),$F769))</f>
        <v/>
      </c>
      <c r="H769" s="146">
        <f>IF(G769="","",MAX($G769,-ABS(MAXIMUM_PERMITTED_SHORT_POSITION)))</f>
        <v/>
      </c>
      <c r="I769" s="86">
        <f>IF(C769="","",IF(I768="Triggered","Triggered",IF((C769-C768)/C768*H768&lt;-TRAILING_STOP_LOSS_MAXIMUM_DAILY_LOSS,"Triggered","Inactive")))</f>
        <v/>
      </c>
      <c r="J769" s="146">
        <f>IF(I769="Triggered", 0, H769)</f>
        <v/>
      </c>
    </row>
    <row customHeight="1" ht="15.75" r="770" s="75">
      <c r="A770" s="82">
        <f>IF(J770="","",J770)</f>
        <v/>
      </c>
      <c r="B770" s="80">
        <f>IF('Time Series Inputs'!A770="","",'Time Series Inputs'!A770)</f>
        <v/>
      </c>
      <c r="C770" s="81">
        <f>IF('Time Series Inputs'!B770="","",'Time Series Inputs'!B770)</f>
        <v/>
      </c>
      <c r="D770" s="81">
        <f>IF('Time Series Inputs'!C770="","",'Time Series Inputs'!C770)</f>
        <v/>
      </c>
      <c r="E770" s="146">
        <f>IF('Rule Recommendations'!A770="","",'Rule Recommendations'!A770)</f>
        <v/>
      </c>
      <c r="F770" s="146">
        <f>IF($E770="","",IF(ROW($E770)&lt;=FIRST_PERMITTED_TRADE_DATE,0,'Apply Constraints'!$E770))</f>
        <v/>
      </c>
      <c r="G770" s="146">
        <f>IF(F770="","",IF(ABS($F770)&gt;MAXIMUM_PERMITTED_LEVERAGE, MAXIMUM_PERMITTED_LEVERAGE*SIGN($F770),$F770))</f>
        <v/>
      </c>
      <c r="H770" s="146">
        <f>IF(G770="","",MAX($G770,-ABS(MAXIMUM_PERMITTED_SHORT_POSITION)))</f>
        <v/>
      </c>
      <c r="I770" s="86">
        <f>IF(C770="","",IF(I769="Triggered","Triggered",IF((C770-C769)/C769*H769&lt;-TRAILING_STOP_LOSS_MAXIMUM_DAILY_LOSS,"Triggered","Inactive")))</f>
        <v/>
      </c>
      <c r="J770" s="146">
        <f>IF(I770="Triggered", 0, H770)</f>
        <v/>
      </c>
    </row>
    <row customHeight="1" ht="15.75" r="771" s="75">
      <c r="A771" s="82">
        <f>IF(J771="","",J771)</f>
        <v/>
      </c>
      <c r="B771" s="80">
        <f>IF('Time Series Inputs'!A771="","",'Time Series Inputs'!A771)</f>
        <v/>
      </c>
      <c r="C771" s="81">
        <f>IF('Time Series Inputs'!B771="","",'Time Series Inputs'!B771)</f>
        <v/>
      </c>
      <c r="D771" s="81">
        <f>IF('Time Series Inputs'!C771="","",'Time Series Inputs'!C771)</f>
        <v/>
      </c>
      <c r="E771" s="146">
        <f>IF('Rule Recommendations'!A771="","",'Rule Recommendations'!A771)</f>
        <v/>
      </c>
      <c r="F771" s="146">
        <f>IF($E771="","",IF(ROW($E771)&lt;=FIRST_PERMITTED_TRADE_DATE,0,'Apply Constraints'!$E771))</f>
        <v/>
      </c>
      <c r="G771" s="146">
        <f>IF(F771="","",IF(ABS($F771)&gt;MAXIMUM_PERMITTED_LEVERAGE, MAXIMUM_PERMITTED_LEVERAGE*SIGN($F771),$F771))</f>
        <v/>
      </c>
      <c r="H771" s="146">
        <f>IF(G771="","",MAX($G771,-ABS(MAXIMUM_PERMITTED_SHORT_POSITION)))</f>
        <v/>
      </c>
      <c r="I771" s="86">
        <f>IF(C771="","",IF(I770="Triggered","Triggered",IF((C771-C770)/C770*H770&lt;-TRAILING_STOP_LOSS_MAXIMUM_DAILY_LOSS,"Triggered","Inactive")))</f>
        <v/>
      </c>
      <c r="J771" s="146">
        <f>IF(I771="Triggered", 0, H771)</f>
        <v/>
      </c>
    </row>
    <row customHeight="1" ht="15.75" r="772" s="75">
      <c r="A772" s="82">
        <f>IF(J772="","",J772)</f>
        <v/>
      </c>
      <c r="B772" s="80">
        <f>IF('Time Series Inputs'!A772="","",'Time Series Inputs'!A772)</f>
        <v/>
      </c>
      <c r="C772" s="81">
        <f>IF('Time Series Inputs'!B772="","",'Time Series Inputs'!B772)</f>
        <v/>
      </c>
      <c r="D772" s="81">
        <f>IF('Time Series Inputs'!C772="","",'Time Series Inputs'!C772)</f>
        <v/>
      </c>
      <c r="E772" s="146">
        <f>IF('Rule Recommendations'!A772="","",'Rule Recommendations'!A772)</f>
        <v/>
      </c>
      <c r="F772" s="146">
        <f>IF($E772="","",IF(ROW($E772)&lt;=FIRST_PERMITTED_TRADE_DATE,0,'Apply Constraints'!$E772))</f>
        <v/>
      </c>
      <c r="G772" s="146">
        <f>IF(F772="","",IF(ABS($F772)&gt;MAXIMUM_PERMITTED_LEVERAGE, MAXIMUM_PERMITTED_LEVERAGE*SIGN($F772),$F772))</f>
        <v/>
      </c>
      <c r="H772" s="146">
        <f>IF(G772="","",MAX($G772,-ABS(MAXIMUM_PERMITTED_SHORT_POSITION)))</f>
        <v/>
      </c>
      <c r="I772" s="86">
        <f>IF(C772="","",IF(I771="Triggered","Triggered",IF((C772-C771)/C771*H771&lt;-TRAILING_STOP_LOSS_MAXIMUM_DAILY_LOSS,"Triggered","Inactive")))</f>
        <v/>
      </c>
      <c r="J772" s="146">
        <f>IF(I772="Triggered", 0, H772)</f>
        <v/>
      </c>
    </row>
    <row customHeight="1" ht="15.75" r="773" s="75">
      <c r="A773" s="82">
        <f>IF(J773="","",J773)</f>
        <v/>
      </c>
      <c r="B773" s="80">
        <f>IF('Time Series Inputs'!A773="","",'Time Series Inputs'!A773)</f>
        <v/>
      </c>
      <c r="C773" s="81">
        <f>IF('Time Series Inputs'!B773="","",'Time Series Inputs'!B773)</f>
        <v/>
      </c>
      <c r="D773" s="81">
        <f>IF('Time Series Inputs'!C773="","",'Time Series Inputs'!C773)</f>
        <v/>
      </c>
      <c r="E773" s="146">
        <f>IF('Rule Recommendations'!A773="","",'Rule Recommendations'!A773)</f>
        <v/>
      </c>
      <c r="F773" s="146">
        <f>IF($E773="","",IF(ROW($E773)&lt;=FIRST_PERMITTED_TRADE_DATE,0,'Apply Constraints'!$E773))</f>
        <v/>
      </c>
      <c r="G773" s="146">
        <f>IF(F773="","",IF(ABS($F773)&gt;MAXIMUM_PERMITTED_LEVERAGE, MAXIMUM_PERMITTED_LEVERAGE*SIGN($F773),$F773))</f>
        <v/>
      </c>
      <c r="H773" s="146">
        <f>IF(G773="","",MAX($G773,-ABS(MAXIMUM_PERMITTED_SHORT_POSITION)))</f>
        <v/>
      </c>
      <c r="I773" s="86">
        <f>IF(C773="","",IF(I772="Triggered","Triggered",IF((C773-C772)/C772*H772&lt;-TRAILING_STOP_LOSS_MAXIMUM_DAILY_LOSS,"Triggered","Inactive")))</f>
        <v/>
      </c>
      <c r="J773" s="146">
        <f>IF(I773="Triggered", 0, H773)</f>
        <v/>
      </c>
    </row>
    <row customHeight="1" ht="15.75" r="774" s="75">
      <c r="A774" s="82">
        <f>IF(J774="","",J774)</f>
        <v/>
      </c>
      <c r="B774" s="80">
        <f>IF('Time Series Inputs'!A774="","",'Time Series Inputs'!A774)</f>
        <v/>
      </c>
      <c r="C774" s="81">
        <f>IF('Time Series Inputs'!B774="","",'Time Series Inputs'!B774)</f>
        <v/>
      </c>
      <c r="D774" s="81">
        <f>IF('Time Series Inputs'!C774="","",'Time Series Inputs'!C774)</f>
        <v/>
      </c>
      <c r="E774" s="146">
        <f>IF('Rule Recommendations'!A774="","",'Rule Recommendations'!A774)</f>
        <v/>
      </c>
      <c r="F774" s="146">
        <f>IF($E774="","",IF(ROW($E774)&lt;=FIRST_PERMITTED_TRADE_DATE,0,'Apply Constraints'!$E774))</f>
        <v/>
      </c>
      <c r="G774" s="146">
        <f>IF(F774="","",IF(ABS($F774)&gt;MAXIMUM_PERMITTED_LEVERAGE, MAXIMUM_PERMITTED_LEVERAGE*SIGN($F774),$F774))</f>
        <v/>
      </c>
      <c r="H774" s="146">
        <f>IF(G774="","",MAX($G774,-ABS(MAXIMUM_PERMITTED_SHORT_POSITION)))</f>
        <v/>
      </c>
      <c r="I774" s="86">
        <f>IF(C774="","",IF(I773="Triggered","Triggered",IF((C774-C773)/C773*H773&lt;-TRAILING_STOP_LOSS_MAXIMUM_DAILY_LOSS,"Triggered","Inactive")))</f>
        <v/>
      </c>
      <c r="J774" s="146">
        <f>IF(I774="Triggered", 0, H774)</f>
        <v/>
      </c>
    </row>
    <row customHeight="1" ht="15.75" r="775" s="75">
      <c r="A775" s="82">
        <f>IF(J775="","",J775)</f>
        <v/>
      </c>
      <c r="B775" s="80">
        <f>IF('Time Series Inputs'!A775="","",'Time Series Inputs'!A775)</f>
        <v/>
      </c>
      <c r="C775" s="81">
        <f>IF('Time Series Inputs'!B775="","",'Time Series Inputs'!B775)</f>
        <v/>
      </c>
      <c r="D775" s="81">
        <f>IF('Time Series Inputs'!C775="","",'Time Series Inputs'!C775)</f>
        <v/>
      </c>
      <c r="E775" s="146">
        <f>IF('Rule Recommendations'!A775="","",'Rule Recommendations'!A775)</f>
        <v/>
      </c>
      <c r="F775" s="146">
        <f>IF($E775="","",IF(ROW($E775)&lt;=FIRST_PERMITTED_TRADE_DATE,0,'Apply Constraints'!$E775))</f>
        <v/>
      </c>
      <c r="G775" s="146">
        <f>IF(F775="","",IF(ABS($F775)&gt;MAXIMUM_PERMITTED_LEVERAGE, MAXIMUM_PERMITTED_LEVERAGE*SIGN($F775),$F775))</f>
        <v/>
      </c>
      <c r="H775" s="146">
        <f>IF(G775="","",MAX($G775,-ABS(MAXIMUM_PERMITTED_SHORT_POSITION)))</f>
        <v/>
      </c>
      <c r="I775" s="86">
        <f>IF(C775="","",IF(I774="Triggered","Triggered",IF((C775-C774)/C774*H774&lt;-TRAILING_STOP_LOSS_MAXIMUM_DAILY_LOSS,"Triggered","Inactive")))</f>
        <v/>
      </c>
      <c r="J775" s="146">
        <f>IF(I775="Triggered", 0, H775)</f>
        <v/>
      </c>
    </row>
    <row customHeight="1" ht="15.75" r="776" s="75">
      <c r="A776" s="82">
        <f>IF(J776="","",J776)</f>
        <v/>
      </c>
      <c r="B776" s="80">
        <f>IF('Time Series Inputs'!A776="","",'Time Series Inputs'!A776)</f>
        <v/>
      </c>
      <c r="C776" s="81">
        <f>IF('Time Series Inputs'!B776="","",'Time Series Inputs'!B776)</f>
        <v/>
      </c>
      <c r="D776" s="81">
        <f>IF('Time Series Inputs'!C776="","",'Time Series Inputs'!C776)</f>
        <v/>
      </c>
      <c r="E776" s="146">
        <f>IF('Rule Recommendations'!A776="","",'Rule Recommendations'!A776)</f>
        <v/>
      </c>
      <c r="F776" s="146">
        <f>IF($E776="","",IF(ROW($E776)&lt;=FIRST_PERMITTED_TRADE_DATE,0,'Apply Constraints'!$E776))</f>
        <v/>
      </c>
      <c r="G776" s="146">
        <f>IF(F776="","",IF(ABS($F776)&gt;MAXIMUM_PERMITTED_LEVERAGE, MAXIMUM_PERMITTED_LEVERAGE*SIGN($F776),$F776))</f>
        <v/>
      </c>
      <c r="H776" s="146">
        <f>IF(G776="","",MAX($G776,-ABS(MAXIMUM_PERMITTED_SHORT_POSITION)))</f>
        <v/>
      </c>
      <c r="I776" s="86">
        <f>IF(C776="","",IF(I775="Triggered","Triggered",IF((C776-C775)/C775*H775&lt;-TRAILING_STOP_LOSS_MAXIMUM_DAILY_LOSS,"Triggered","Inactive")))</f>
        <v/>
      </c>
      <c r="J776" s="146">
        <f>IF(I776="Triggered", 0, H776)</f>
        <v/>
      </c>
    </row>
    <row customHeight="1" ht="15.75" r="777" s="75">
      <c r="A777" s="82">
        <f>IF(J777="","",J777)</f>
        <v/>
      </c>
      <c r="B777" s="80">
        <f>IF('Time Series Inputs'!A777="","",'Time Series Inputs'!A777)</f>
        <v/>
      </c>
      <c r="C777" s="81">
        <f>IF('Time Series Inputs'!B777="","",'Time Series Inputs'!B777)</f>
        <v/>
      </c>
      <c r="D777" s="81">
        <f>IF('Time Series Inputs'!C777="","",'Time Series Inputs'!C777)</f>
        <v/>
      </c>
      <c r="E777" s="146">
        <f>IF('Rule Recommendations'!A777="","",'Rule Recommendations'!A777)</f>
        <v/>
      </c>
      <c r="F777" s="146">
        <f>IF($E777="","",IF(ROW($E777)&lt;=FIRST_PERMITTED_TRADE_DATE,0,'Apply Constraints'!$E777))</f>
        <v/>
      </c>
      <c r="G777" s="146">
        <f>IF(F777="","",IF(ABS($F777)&gt;MAXIMUM_PERMITTED_LEVERAGE, MAXIMUM_PERMITTED_LEVERAGE*SIGN($F777),$F777))</f>
        <v/>
      </c>
      <c r="H777" s="146">
        <f>IF(G777="","",MAX($G777,-ABS(MAXIMUM_PERMITTED_SHORT_POSITION)))</f>
        <v/>
      </c>
      <c r="I777" s="86">
        <f>IF(C777="","",IF(I776="Triggered","Triggered",IF((C777-C776)/C776*H776&lt;-TRAILING_STOP_LOSS_MAXIMUM_DAILY_LOSS,"Triggered","Inactive")))</f>
        <v/>
      </c>
      <c r="J777" s="146">
        <f>IF(I777="Triggered", 0, H777)</f>
        <v/>
      </c>
    </row>
    <row customHeight="1" ht="15.75" r="778" s="75">
      <c r="A778" s="82">
        <f>IF(J778="","",J778)</f>
        <v/>
      </c>
      <c r="B778" s="80">
        <f>IF('Time Series Inputs'!A778="","",'Time Series Inputs'!A778)</f>
        <v/>
      </c>
      <c r="C778" s="81">
        <f>IF('Time Series Inputs'!B778="","",'Time Series Inputs'!B778)</f>
        <v/>
      </c>
      <c r="D778" s="81">
        <f>IF('Time Series Inputs'!C778="","",'Time Series Inputs'!C778)</f>
        <v/>
      </c>
      <c r="E778" s="146">
        <f>IF('Rule Recommendations'!A778="","",'Rule Recommendations'!A778)</f>
        <v/>
      </c>
      <c r="F778" s="146">
        <f>IF($E778="","",IF(ROW($E778)&lt;=FIRST_PERMITTED_TRADE_DATE,0,'Apply Constraints'!$E778))</f>
        <v/>
      </c>
      <c r="G778" s="146">
        <f>IF(F778="","",IF(ABS($F778)&gt;MAXIMUM_PERMITTED_LEVERAGE, MAXIMUM_PERMITTED_LEVERAGE*SIGN($F778),$F778))</f>
        <v/>
      </c>
      <c r="H778" s="146">
        <f>IF(G778="","",MAX($G778,-ABS(MAXIMUM_PERMITTED_SHORT_POSITION)))</f>
        <v/>
      </c>
      <c r="I778" s="86">
        <f>IF(C778="","",IF(I777="Triggered","Triggered",IF((C778-C777)/C777*H777&lt;-TRAILING_STOP_LOSS_MAXIMUM_DAILY_LOSS,"Triggered","Inactive")))</f>
        <v/>
      </c>
      <c r="J778" s="146">
        <f>IF(I778="Triggered", 0, H778)</f>
        <v/>
      </c>
    </row>
    <row customHeight="1" ht="15.75" r="779" s="75">
      <c r="A779" s="82">
        <f>IF(J779="","",J779)</f>
        <v/>
      </c>
      <c r="B779" s="80">
        <f>IF('Time Series Inputs'!A779="","",'Time Series Inputs'!A779)</f>
        <v/>
      </c>
      <c r="C779" s="81">
        <f>IF('Time Series Inputs'!B779="","",'Time Series Inputs'!B779)</f>
        <v/>
      </c>
      <c r="D779" s="81">
        <f>IF('Time Series Inputs'!C779="","",'Time Series Inputs'!C779)</f>
        <v/>
      </c>
      <c r="E779" s="146">
        <f>IF('Rule Recommendations'!A779="","",'Rule Recommendations'!A779)</f>
        <v/>
      </c>
      <c r="F779" s="146">
        <f>IF($E779="","",IF(ROW($E779)&lt;=FIRST_PERMITTED_TRADE_DATE,0,'Apply Constraints'!$E779))</f>
        <v/>
      </c>
      <c r="G779" s="146">
        <f>IF(F779="","",IF(ABS($F779)&gt;MAXIMUM_PERMITTED_LEVERAGE, MAXIMUM_PERMITTED_LEVERAGE*SIGN($F779),$F779))</f>
        <v/>
      </c>
      <c r="H779" s="146">
        <f>IF(G779="","",MAX($G779,-ABS(MAXIMUM_PERMITTED_SHORT_POSITION)))</f>
        <v/>
      </c>
      <c r="I779" s="86">
        <f>IF(C779="","",IF(I778="Triggered","Triggered",IF((C779-C778)/C778*H778&lt;-TRAILING_STOP_LOSS_MAXIMUM_DAILY_LOSS,"Triggered","Inactive")))</f>
        <v/>
      </c>
      <c r="J779" s="146">
        <f>IF(I779="Triggered", 0, H779)</f>
        <v/>
      </c>
    </row>
    <row customHeight="1" ht="15.75" r="780" s="75">
      <c r="A780" s="82">
        <f>IF(J780="","",J780)</f>
        <v/>
      </c>
      <c r="B780" s="80">
        <f>IF('Time Series Inputs'!A780="","",'Time Series Inputs'!A780)</f>
        <v/>
      </c>
      <c r="C780" s="81">
        <f>IF('Time Series Inputs'!B780="","",'Time Series Inputs'!B780)</f>
        <v/>
      </c>
      <c r="D780" s="81">
        <f>IF('Time Series Inputs'!C780="","",'Time Series Inputs'!C780)</f>
        <v/>
      </c>
      <c r="E780" s="146">
        <f>IF('Rule Recommendations'!A780="","",'Rule Recommendations'!A780)</f>
        <v/>
      </c>
      <c r="F780" s="146">
        <f>IF($E780="","",IF(ROW($E780)&lt;=FIRST_PERMITTED_TRADE_DATE,0,'Apply Constraints'!$E780))</f>
        <v/>
      </c>
      <c r="G780" s="146">
        <f>IF(F780="","",IF(ABS($F780)&gt;MAXIMUM_PERMITTED_LEVERAGE, MAXIMUM_PERMITTED_LEVERAGE*SIGN($F780),$F780))</f>
        <v/>
      </c>
      <c r="H780" s="146">
        <f>IF(G780="","",MAX($G780,-ABS(MAXIMUM_PERMITTED_SHORT_POSITION)))</f>
        <v/>
      </c>
      <c r="I780" s="86">
        <f>IF(C780="","",IF(I779="Triggered","Triggered",IF((C780-C779)/C779*H779&lt;-TRAILING_STOP_LOSS_MAXIMUM_DAILY_LOSS,"Triggered","Inactive")))</f>
        <v/>
      </c>
      <c r="J780" s="146">
        <f>IF(I780="Triggered", 0, H780)</f>
        <v/>
      </c>
    </row>
    <row customHeight="1" ht="15.75" r="781" s="75">
      <c r="A781" s="82">
        <f>IF(J781="","",J781)</f>
        <v/>
      </c>
      <c r="B781" s="80">
        <f>IF('Time Series Inputs'!A781="","",'Time Series Inputs'!A781)</f>
        <v/>
      </c>
      <c r="C781" s="81">
        <f>IF('Time Series Inputs'!B781="","",'Time Series Inputs'!B781)</f>
        <v/>
      </c>
      <c r="D781" s="81">
        <f>IF('Time Series Inputs'!C781="","",'Time Series Inputs'!C781)</f>
        <v/>
      </c>
      <c r="E781" s="146">
        <f>IF('Rule Recommendations'!A781="","",'Rule Recommendations'!A781)</f>
        <v/>
      </c>
      <c r="F781" s="146">
        <f>IF($E781="","",IF(ROW($E781)&lt;=FIRST_PERMITTED_TRADE_DATE,0,'Apply Constraints'!$E781))</f>
        <v/>
      </c>
      <c r="G781" s="146">
        <f>IF(F781="","",IF(ABS($F781)&gt;MAXIMUM_PERMITTED_LEVERAGE, MAXIMUM_PERMITTED_LEVERAGE*SIGN($F781),$F781))</f>
        <v/>
      </c>
      <c r="H781" s="146">
        <f>IF(G781="","",MAX($G781,-ABS(MAXIMUM_PERMITTED_SHORT_POSITION)))</f>
        <v/>
      </c>
      <c r="I781" s="86">
        <f>IF(C781="","",IF(I780="Triggered","Triggered",IF((C781-C780)/C780*H780&lt;-TRAILING_STOP_LOSS_MAXIMUM_DAILY_LOSS,"Triggered","Inactive")))</f>
        <v/>
      </c>
      <c r="J781" s="146">
        <f>IF(I781="Triggered", 0, H781)</f>
        <v/>
      </c>
    </row>
    <row customHeight="1" ht="15.75" r="782" s="75">
      <c r="A782" s="82">
        <f>IF(J782="","",J782)</f>
        <v/>
      </c>
      <c r="B782" s="80">
        <f>IF('Time Series Inputs'!A782="","",'Time Series Inputs'!A782)</f>
        <v/>
      </c>
      <c r="C782" s="81">
        <f>IF('Time Series Inputs'!B782="","",'Time Series Inputs'!B782)</f>
        <v/>
      </c>
      <c r="D782" s="81">
        <f>IF('Time Series Inputs'!C782="","",'Time Series Inputs'!C782)</f>
        <v/>
      </c>
      <c r="E782" s="146">
        <f>IF('Rule Recommendations'!A782="","",'Rule Recommendations'!A782)</f>
        <v/>
      </c>
      <c r="F782" s="146">
        <f>IF($E782="","",IF(ROW($E782)&lt;=FIRST_PERMITTED_TRADE_DATE,0,'Apply Constraints'!$E782))</f>
        <v/>
      </c>
      <c r="G782" s="146">
        <f>IF(F782="","",IF(ABS($F782)&gt;MAXIMUM_PERMITTED_LEVERAGE, MAXIMUM_PERMITTED_LEVERAGE*SIGN($F782),$F782))</f>
        <v/>
      </c>
      <c r="H782" s="146">
        <f>IF(G782="","",MAX($G782,-ABS(MAXIMUM_PERMITTED_SHORT_POSITION)))</f>
        <v/>
      </c>
      <c r="I782" s="86">
        <f>IF(C782="","",IF(I781="Triggered","Triggered",IF((C782-C781)/C781*H781&lt;-TRAILING_STOP_LOSS_MAXIMUM_DAILY_LOSS,"Triggered","Inactive")))</f>
        <v/>
      </c>
      <c r="J782" s="146">
        <f>IF(I782="Triggered", 0, H782)</f>
        <v/>
      </c>
    </row>
    <row customHeight="1" ht="15.75" r="783" s="75">
      <c r="A783" s="82">
        <f>IF(J783="","",J783)</f>
        <v/>
      </c>
      <c r="B783" s="80">
        <f>IF('Time Series Inputs'!A783="","",'Time Series Inputs'!A783)</f>
        <v/>
      </c>
      <c r="C783" s="81">
        <f>IF('Time Series Inputs'!B783="","",'Time Series Inputs'!B783)</f>
        <v/>
      </c>
      <c r="D783" s="81">
        <f>IF('Time Series Inputs'!C783="","",'Time Series Inputs'!C783)</f>
        <v/>
      </c>
      <c r="E783" s="146">
        <f>IF('Rule Recommendations'!A783="","",'Rule Recommendations'!A783)</f>
        <v/>
      </c>
      <c r="F783" s="146">
        <f>IF($E783="","",IF(ROW($E783)&lt;=FIRST_PERMITTED_TRADE_DATE,0,'Apply Constraints'!$E783))</f>
        <v/>
      </c>
      <c r="G783" s="146">
        <f>IF(F783="","",IF(ABS($F783)&gt;MAXIMUM_PERMITTED_LEVERAGE, MAXIMUM_PERMITTED_LEVERAGE*SIGN($F783),$F783))</f>
        <v/>
      </c>
      <c r="H783" s="146">
        <f>IF(G783="","",MAX($G783,-ABS(MAXIMUM_PERMITTED_SHORT_POSITION)))</f>
        <v/>
      </c>
      <c r="I783" s="86">
        <f>IF(C783="","",IF(I782="Triggered","Triggered",IF((C783-C782)/C782*H782&lt;-TRAILING_STOP_LOSS_MAXIMUM_DAILY_LOSS,"Triggered","Inactive")))</f>
        <v/>
      </c>
      <c r="J783" s="146">
        <f>IF(I783="Triggered", 0, H783)</f>
        <v/>
      </c>
    </row>
    <row customHeight="1" ht="15.75" r="784" s="75">
      <c r="A784" s="82">
        <f>IF(J784="","",J784)</f>
        <v/>
      </c>
      <c r="B784" s="80">
        <f>IF('Time Series Inputs'!A784="","",'Time Series Inputs'!A784)</f>
        <v/>
      </c>
      <c r="C784" s="81">
        <f>IF('Time Series Inputs'!B784="","",'Time Series Inputs'!B784)</f>
        <v/>
      </c>
      <c r="D784" s="81">
        <f>IF('Time Series Inputs'!C784="","",'Time Series Inputs'!C784)</f>
        <v/>
      </c>
      <c r="E784" s="146">
        <f>IF('Rule Recommendations'!A784="","",'Rule Recommendations'!A784)</f>
        <v/>
      </c>
      <c r="F784" s="146">
        <f>IF($E784="","",IF(ROW($E784)&lt;=FIRST_PERMITTED_TRADE_DATE,0,'Apply Constraints'!$E784))</f>
        <v/>
      </c>
      <c r="G784" s="146">
        <f>IF(F784="","",IF(ABS($F784)&gt;MAXIMUM_PERMITTED_LEVERAGE, MAXIMUM_PERMITTED_LEVERAGE*SIGN($F784),$F784))</f>
        <v/>
      </c>
      <c r="H784" s="146">
        <f>IF(G784="","",MAX($G784,-ABS(MAXIMUM_PERMITTED_SHORT_POSITION)))</f>
        <v/>
      </c>
      <c r="I784" s="86">
        <f>IF(C784="","",IF(I783="Triggered","Triggered",IF((C784-C783)/C783*H783&lt;-TRAILING_STOP_LOSS_MAXIMUM_DAILY_LOSS,"Triggered","Inactive")))</f>
        <v/>
      </c>
      <c r="J784" s="146">
        <f>IF(I784="Triggered", 0, H784)</f>
        <v/>
      </c>
    </row>
    <row customHeight="1" ht="15.75" r="785" s="75">
      <c r="A785" s="82">
        <f>IF(J785="","",J785)</f>
        <v/>
      </c>
      <c r="B785" s="80">
        <f>IF('Time Series Inputs'!A785="","",'Time Series Inputs'!A785)</f>
        <v/>
      </c>
      <c r="C785" s="81">
        <f>IF('Time Series Inputs'!B785="","",'Time Series Inputs'!B785)</f>
        <v/>
      </c>
      <c r="D785" s="81">
        <f>IF('Time Series Inputs'!C785="","",'Time Series Inputs'!C785)</f>
        <v/>
      </c>
      <c r="E785" s="146">
        <f>IF('Rule Recommendations'!A785="","",'Rule Recommendations'!A785)</f>
        <v/>
      </c>
      <c r="F785" s="146">
        <f>IF($E785="","",IF(ROW($E785)&lt;=FIRST_PERMITTED_TRADE_DATE,0,'Apply Constraints'!$E785))</f>
        <v/>
      </c>
      <c r="G785" s="146">
        <f>IF(F785="","",IF(ABS($F785)&gt;MAXIMUM_PERMITTED_LEVERAGE, MAXIMUM_PERMITTED_LEVERAGE*SIGN($F785),$F785))</f>
        <v/>
      </c>
      <c r="H785" s="146">
        <f>IF(G785="","",MAX($G785,-ABS(MAXIMUM_PERMITTED_SHORT_POSITION)))</f>
        <v/>
      </c>
      <c r="I785" s="86">
        <f>IF(C785="","",IF(I784="Triggered","Triggered",IF((C785-C784)/C784*H784&lt;-TRAILING_STOP_LOSS_MAXIMUM_DAILY_LOSS,"Triggered","Inactive")))</f>
        <v/>
      </c>
      <c r="J785" s="146">
        <f>IF(I785="Triggered", 0, H785)</f>
        <v/>
      </c>
    </row>
    <row customHeight="1" ht="15.75" r="786" s="75">
      <c r="A786" s="82">
        <f>IF(J786="","",J786)</f>
        <v/>
      </c>
      <c r="B786" s="80">
        <f>IF('Time Series Inputs'!A786="","",'Time Series Inputs'!A786)</f>
        <v/>
      </c>
      <c r="C786" s="81">
        <f>IF('Time Series Inputs'!B786="","",'Time Series Inputs'!B786)</f>
        <v/>
      </c>
      <c r="D786" s="81">
        <f>IF('Time Series Inputs'!C786="","",'Time Series Inputs'!C786)</f>
        <v/>
      </c>
      <c r="E786" s="146">
        <f>IF('Rule Recommendations'!A786="","",'Rule Recommendations'!A786)</f>
        <v/>
      </c>
      <c r="F786" s="146">
        <f>IF($E786="","",IF(ROW($E786)&lt;=FIRST_PERMITTED_TRADE_DATE,0,'Apply Constraints'!$E786))</f>
        <v/>
      </c>
      <c r="G786" s="146">
        <f>IF(F786="","",IF(ABS($F786)&gt;MAXIMUM_PERMITTED_LEVERAGE, MAXIMUM_PERMITTED_LEVERAGE*SIGN($F786),$F786))</f>
        <v/>
      </c>
      <c r="H786" s="146">
        <f>IF(G786="","",MAX($G786,-ABS(MAXIMUM_PERMITTED_SHORT_POSITION)))</f>
        <v/>
      </c>
      <c r="I786" s="86">
        <f>IF(C786="","",IF(I785="Triggered","Triggered",IF((C786-C785)/C785*H785&lt;-TRAILING_STOP_LOSS_MAXIMUM_DAILY_LOSS,"Triggered","Inactive")))</f>
        <v/>
      </c>
      <c r="J786" s="146">
        <f>IF(I786="Triggered", 0, H786)</f>
        <v/>
      </c>
    </row>
    <row customHeight="1" ht="15.75" r="787" s="75">
      <c r="A787" s="82">
        <f>IF(J787="","",J787)</f>
        <v/>
      </c>
      <c r="B787" s="80">
        <f>IF('Time Series Inputs'!A787="","",'Time Series Inputs'!A787)</f>
        <v/>
      </c>
      <c r="C787" s="81">
        <f>IF('Time Series Inputs'!B787="","",'Time Series Inputs'!B787)</f>
        <v/>
      </c>
      <c r="D787" s="81">
        <f>IF('Time Series Inputs'!C787="","",'Time Series Inputs'!C787)</f>
        <v/>
      </c>
      <c r="E787" s="146">
        <f>IF('Rule Recommendations'!A787="","",'Rule Recommendations'!A787)</f>
        <v/>
      </c>
      <c r="F787" s="146">
        <f>IF($E787="","",IF(ROW($E787)&lt;=FIRST_PERMITTED_TRADE_DATE,0,'Apply Constraints'!$E787))</f>
        <v/>
      </c>
      <c r="G787" s="146">
        <f>IF(F787="","",IF(ABS($F787)&gt;MAXIMUM_PERMITTED_LEVERAGE, MAXIMUM_PERMITTED_LEVERAGE*SIGN($F787),$F787))</f>
        <v/>
      </c>
      <c r="H787" s="146">
        <f>IF(G787="","",MAX($G787,-ABS(MAXIMUM_PERMITTED_SHORT_POSITION)))</f>
        <v/>
      </c>
      <c r="I787" s="86">
        <f>IF(C787="","",IF(I786="Triggered","Triggered",IF((C787-C786)/C786*H786&lt;-TRAILING_STOP_LOSS_MAXIMUM_DAILY_LOSS,"Triggered","Inactive")))</f>
        <v/>
      </c>
      <c r="J787" s="146">
        <f>IF(I787="Triggered", 0, H787)</f>
        <v/>
      </c>
    </row>
    <row customHeight="1" ht="15.75" r="788" s="75">
      <c r="A788" s="82">
        <f>IF(J788="","",J788)</f>
        <v/>
      </c>
      <c r="B788" s="80">
        <f>IF('Time Series Inputs'!A788="","",'Time Series Inputs'!A788)</f>
        <v/>
      </c>
      <c r="C788" s="81">
        <f>IF('Time Series Inputs'!B788="","",'Time Series Inputs'!B788)</f>
        <v/>
      </c>
      <c r="D788" s="81">
        <f>IF('Time Series Inputs'!C788="","",'Time Series Inputs'!C788)</f>
        <v/>
      </c>
      <c r="E788" s="146">
        <f>IF('Rule Recommendations'!A788="","",'Rule Recommendations'!A788)</f>
        <v/>
      </c>
      <c r="F788" s="146">
        <f>IF($E788="","",IF(ROW($E788)&lt;=FIRST_PERMITTED_TRADE_DATE,0,'Apply Constraints'!$E788))</f>
        <v/>
      </c>
      <c r="G788" s="146">
        <f>IF(F788="","",IF(ABS($F788)&gt;MAXIMUM_PERMITTED_LEVERAGE, MAXIMUM_PERMITTED_LEVERAGE*SIGN($F788),$F788))</f>
        <v/>
      </c>
      <c r="H788" s="146">
        <f>IF(G788="","",MAX($G788,-ABS(MAXIMUM_PERMITTED_SHORT_POSITION)))</f>
        <v/>
      </c>
      <c r="I788" s="86">
        <f>IF(C788="","",IF(I787="Triggered","Triggered",IF((C788-C787)/C787*H787&lt;-TRAILING_STOP_LOSS_MAXIMUM_DAILY_LOSS,"Triggered","Inactive")))</f>
        <v/>
      </c>
      <c r="J788" s="146">
        <f>IF(I788="Triggered", 0, H788)</f>
        <v/>
      </c>
    </row>
    <row customHeight="1" ht="15.75" r="789" s="75">
      <c r="A789" s="82">
        <f>IF(J789="","",J789)</f>
        <v/>
      </c>
      <c r="B789" s="80">
        <f>IF('Time Series Inputs'!A789="","",'Time Series Inputs'!A789)</f>
        <v/>
      </c>
      <c r="C789" s="81">
        <f>IF('Time Series Inputs'!B789="","",'Time Series Inputs'!B789)</f>
        <v/>
      </c>
      <c r="D789" s="81">
        <f>IF('Time Series Inputs'!C789="","",'Time Series Inputs'!C789)</f>
        <v/>
      </c>
      <c r="E789" s="146">
        <f>IF('Rule Recommendations'!A789="","",'Rule Recommendations'!A789)</f>
        <v/>
      </c>
      <c r="F789" s="146">
        <f>IF($E789="","",IF(ROW($E789)&lt;=FIRST_PERMITTED_TRADE_DATE,0,'Apply Constraints'!$E789))</f>
        <v/>
      </c>
      <c r="G789" s="146">
        <f>IF(F789="","",IF(ABS($F789)&gt;MAXIMUM_PERMITTED_LEVERAGE, MAXIMUM_PERMITTED_LEVERAGE*SIGN($F789),$F789))</f>
        <v/>
      </c>
      <c r="H789" s="146">
        <f>IF(G789="","",MAX($G789,-ABS(MAXIMUM_PERMITTED_SHORT_POSITION)))</f>
        <v/>
      </c>
      <c r="I789" s="86">
        <f>IF(C789="","",IF(I788="Triggered","Triggered",IF((C789-C788)/C788*H788&lt;-TRAILING_STOP_LOSS_MAXIMUM_DAILY_LOSS,"Triggered","Inactive")))</f>
        <v/>
      </c>
      <c r="J789" s="146">
        <f>IF(I789="Triggered", 0, H789)</f>
        <v/>
      </c>
    </row>
    <row customHeight="1" ht="15.75" r="790" s="75">
      <c r="A790" s="82">
        <f>IF(J790="","",J790)</f>
        <v/>
      </c>
      <c r="B790" s="80">
        <f>IF('Time Series Inputs'!A790="","",'Time Series Inputs'!A790)</f>
        <v/>
      </c>
      <c r="C790" s="81">
        <f>IF('Time Series Inputs'!B790="","",'Time Series Inputs'!B790)</f>
        <v/>
      </c>
      <c r="D790" s="81">
        <f>IF('Time Series Inputs'!C790="","",'Time Series Inputs'!C790)</f>
        <v/>
      </c>
      <c r="E790" s="146">
        <f>IF('Rule Recommendations'!A790="","",'Rule Recommendations'!A790)</f>
        <v/>
      </c>
      <c r="F790" s="146">
        <f>IF($E790="","",IF(ROW($E790)&lt;=FIRST_PERMITTED_TRADE_DATE,0,'Apply Constraints'!$E790))</f>
        <v/>
      </c>
      <c r="G790" s="146">
        <f>IF(F790="","",IF(ABS($F790)&gt;MAXIMUM_PERMITTED_LEVERAGE, MAXIMUM_PERMITTED_LEVERAGE*SIGN($F790),$F790))</f>
        <v/>
      </c>
      <c r="H790" s="146">
        <f>IF(G790="","",MAX($G790,-ABS(MAXIMUM_PERMITTED_SHORT_POSITION)))</f>
        <v/>
      </c>
      <c r="I790" s="86">
        <f>IF(C790="","",IF(I789="Triggered","Triggered",IF((C790-C789)/C789*H789&lt;-TRAILING_STOP_LOSS_MAXIMUM_DAILY_LOSS,"Triggered","Inactive")))</f>
        <v/>
      </c>
      <c r="J790" s="146">
        <f>IF(I790="Triggered", 0, H790)</f>
        <v/>
      </c>
    </row>
    <row customHeight="1" ht="15.75" r="791" s="75">
      <c r="A791" s="82">
        <f>IF(J791="","",J791)</f>
        <v/>
      </c>
      <c r="B791" s="80">
        <f>IF('Time Series Inputs'!A791="","",'Time Series Inputs'!A791)</f>
        <v/>
      </c>
      <c r="C791" s="81">
        <f>IF('Time Series Inputs'!B791="","",'Time Series Inputs'!B791)</f>
        <v/>
      </c>
      <c r="D791" s="81">
        <f>IF('Time Series Inputs'!C791="","",'Time Series Inputs'!C791)</f>
        <v/>
      </c>
      <c r="E791" s="146">
        <f>IF('Rule Recommendations'!A791="","",'Rule Recommendations'!A791)</f>
        <v/>
      </c>
      <c r="F791" s="146">
        <f>IF($E791="","",IF(ROW($E791)&lt;=FIRST_PERMITTED_TRADE_DATE,0,'Apply Constraints'!$E791))</f>
        <v/>
      </c>
      <c r="G791" s="146">
        <f>IF(F791="","",IF(ABS($F791)&gt;MAXIMUM_PERMITTED_LEVERAGE, MAXIMUM_PERMITTED_LEVERAGE*SIGN($F791),$F791))</f>
        <v/>
      </c>
      <c r="H791" s="146">
        <f>IF(G791="","",MAX($G791,-ABS(MAXIMUM_PERMITTED_SHORT_POSITION)))</f>
        <v/>
      </c>
      <c r="I791" s="86">
        <f>IF(C791="","",IF(I790="Triggered","Triggered",IF((C791-C790)/C790*H790&lt;-TRAILING_STOP_LOSS_MAXIMUM_DAILY_LOSS,"Triggered","Inactive")))</f>
        <v/>
      </c>
      <c r="J791" s="146">
        <f>IF(I791="Triggered", 0, H791)</f>
        <v/>
      </c>
    </row>
    <row customHeight="1" ht="15.75" r="792" s="75">
      <c r="A792" s="82">
        <f>IF(J792="","",J792)</f>
        <v/>
      </c>
      <c r="B792" s="80">
        <f>IF('Time Series Inputs'!A792="","",'Time Series Inputs'!A792)</f>
        <v/>
      </c>
      <c r="C792" s="81">
        <f>IF('Time Series Inputs'!B792="","",'Time Series Inputs'!B792)</f>
        <v/>
      </c>
      <c r="D792" s="81">
        <f>IF('Time Series Inputs'!C792="","",'Time Series Inputs'!C792)</f>
        <v/>
      </c>
      <c r="E792" s="146">
        <f>IF('Rule Recommendations'!A792="","",'Rule Recommendations'!A792)</f>
        <v/>
      </c>
      <c r="F792" s="146">
        <f>IF($E792="","",IF(ROW($E792)&lt;=FIRST_PERMITTED_TRADE_DATE,0,'Apply Constraints'!$E792))</f>
        <v/>
      </c>
      <c r="G792" s="146">
        <f>IF(F792="","",IF(ABS($F792)&gt;MAXIMUM_PERMITTED_LEVERAGE, MAXIMUM_PERMITTED_LEVERAGE*SIGN($F792),$F792))</f>
        <v/>
      </c>
      <c r="H792" s="146">
        <f>IF(G792="","",MAX($G792,-ABS(MAXIMUM_PERMITTED_SHORT_POSITION)))</f>
        <v/>
      </c>
      <c r="I792" s="86">
        <f>IF(C792="","",IF(I791="Triggered","Triggered",IF((C792-C791)/C791*H791&lt;-TRAILING_STOP_LOSS_MAXIMUM_DAILY_LOSS,"Triggered","Inactive")))</f>
        <v/>
      </c>
      <c r="J792" s="146">
        <f>IF(I792="Triggered", 0, H792)</f>
        <v/>
      </c>
    </row>
    <row customHeight="1" ht="15.75" r="793" s="75">
      <c r="A793" s="82">
        <f>IF(J793="","",J793)</f>
        <v/>
      </c>
      <c r="B793" s="80">
        <f>IF('Time Series Inputs'!A793="","",'Time Series Inputs'!A793)</f>
        <v/>
      </c>
      <c r="C793" s="81">
        <f>IF('Time Series Inputs'!B793="","",'Time Series Inputs'!B793)</f>
        <v/>
      </c>
      <c r="D793" s="81">
        <f>IF('Time Series Inputs'!C793="","",'Time Series Inputs'!C793)</f>
        <v/>
      </c>
      <c r="E793" s="146">
        <f>IF('Rule Recommendations'!A793="","",'Rule Recommendations'!A793)</f>
        <v/>
      </c>
      <c r="F793" s="146">
        <f>IF($E793="","",IF(ROW($E793)&lt;=FIRST_PERMITTED_TRADE_DATE,0,'Apply Constraints'!$E793))</f>
        <v/>
      </c>
      <c r="G793" s="146">
        <f>IF(F793="","",IF(ABS($F793)&gt;MAXIMUM_PERMITTED_LEVERAGE, MAXIMUM_PERMITTED_LEVERAGE*SIGN($F793),$F793))</f>
        <v/>
      </c>
      <c r="H793" s="146">
        <f>IF(G793="","",MAX($G793,-ABS(MAXIMUM_PERMITTED_SHORT_POSITION)))</f>
        <v/>
      </c>
      <c r="I793" s="86">
        <f>IF(C793="","",IF(I792="Triggered","Triggered",IF((C793-C792)/C792*H792&lt;-TRAILING_STOP_LOSS_MAXIMUM_DAILY_LOSS,"Triggered","Inactive")))</f>
        <v/>
      </c>
      <c r="J793" s="146">
        <f>IF(I793="Triggered", 0, H793)</f>
        <v/>
      </c>
    </row>
    <row customHeight="1" ht="15.75" r="794" s="75">
      <c r="A794" s="82">
        <f>IF(J794="","",J794)</f>
        <v/>
      </c>
      <c r="B794" s="80">
        <f>IF('Time Series Inputs'!A794="","",'Time Series Inputs'!A794)</f>
        <v/>
      </c>
      <c r="C794" s="81">
        <f>IF('Time Series Inputs'!B794="","",'Time Series Inputs'!B794)</f>
        <v/>
      </c>
      <c r="D794" s="81">
        <f>IF('Time Series Inputs'!C794="","",'Time Series Inputs'!C794)</f>
        <v/>
      </c>
      <c r="E794" s="146">
        <f>IF('Rule Recommendations'!A794="","",'Rule Recommendations'!A794)</f>
        <v/>
      </c>
      <c r="F794" s="146">
        <f>IF($E794="","",IF(ROW($E794)&lt;=FIRST_PERMITTED_TRADE_DATE,0,'Apply Constraints'!$E794))</f>
        <v/>
      </c>
      <c r="G794" s="146">
        <f>IF(F794="","",IF(ABS($F794)&gt;MAXIMUM_PERMITTED_LEVERAGE, MAXIMUM_PERMITTED_LEVERAGE*SIGN($F794),$F794))</f>
        <v/>
      </c>
      <c r="H794" s="146">
        <f>IF(G794="","",MAX($G794,-ABS(MAXIMUM_PERMITTED_SHORT_POSITION)))</f>
        <v/>
      </c>
      <c r="I794" s="86">
        <f>IF(C794="","",IF(I793="Triggered","Triggered",IF((C794-C793)/C793*H793&lt;-TRAILING_STOP_LOSS_MAXIMUM_DAILY_LOSS,"Triggered","Inactive")))</f>
        <v/>
      </c>
      <c r="J794" s="146">
        <f>IF(I794="Triggered", 0, H794)</f>
        <v/>
      </c>
    </row>
    <row customHeight="1" ht="15.75" r="795" s="75">
      <c r="A795" s="82">
        <f>IF(J795="","",J795)</f>
        <v/>
      </c>
      <c r="B795" s="80">
        <f>IF('Time Series Inputs'!A795="","",'Time Series Inputs'!A795)</f>
        <v/>
      </c>
      <c r="C795" s="81">
        <f>IF('Time Series Inputs'!B795="","",'Time Series Inputs'!B795)</f>
        <v/>
      </c>
      <c r="D795" s="81">
        <f>IF('Time Series Inputs'!C795="","",'Time Series Inputs'!C795)</f>
        <v/>
      </c>
      <c r="E795" s="146">
        <f>IF('Rule Recommendations'!A795="","",'Rule Recommendations'!A795)</f>
        <v/>
      </c>
      <c r="F795" s="146">
        <f>IF($E795="","",IF(ROW($E795)&lt;=FIRST_PERMITTED_TRADE_DATE,0,'Apply Constraints'!$E795))</f>
        <v/>
      </c>
      <c r="G795" s="146">
        <f>IF(F795="","",IF(ABS($F795)&gt;MAXIMUM_PERMITTED_LEVERAGE, MAXIMUM_PERMITTED_LEVERAGE*SIGN($F795),$F795))</f>
        <v/>
      </c>
      <c r="H795" s="146">
        <f>IF(G795="","",MAX($G795,-ABS(MAXIMUM_PERMITTED_SHORT_POSITION)))</f>
        <v/>
      </c>
      <c r="I795" s="86">
        <f>IF(C795="","",IF(I794="Triggered","Triggered",IF((C795-C794)/C794*H794&lt;-TRAILING_STOP_LOSS_MAXIMUM_DAILY_LOSS,"Triggered","Inactive")))</f>
        <v/>
      </c>
      <c r="J795" s="146">
        <f>IF(I795="Triggered", 0, H795)</f>
        <v/>
      </c>
    </row>
    <row customHeight="1" ht="15.75" r="796" s="75">
      <c r="A796" s="82">
        <f>IF(J796="","",J796)</f>
        <v/>
      </c>
      <c r="B796" s="80">
        <f>IF('Time Series Inputs'!A796="","",'Time Series Inputs'!A796)</f>
        <v/>
      </c>
      <c r="C796" s="81">
        <f>IF('Time Series Inputs'!B796="","",'Time Series Inputs'!B796)</f>
        <v/>
      </c>
      <c r="D796" s="81">
        <f>IF('Time Series Inputs'!C796="","",'Time Series Inputs'!C796)</f>
        <v/>
      </c>
      <c r="E796" s="146">
        <f>IF('Rule Recommendations'!A796="","",'Rule Recommendations'!A796)</f>
        <v/>
      </c>
      <c r="F796" s="146">
        <f>IF($E796="","",IF(ROW($E796)&lt;=FIRST_PERMITTED_TRADE_DATE,0,'Apply Constraints'!$E796))</f>
        <v/>
      </c>
      <c r="G796" s="146">
        <f>IF(F796="","",IF(ABS($F796)&gt;MAXIMUM_PERMITTED_LEVERAGE, MAXIMUM_PERMITTED_LEVERAGE*SIGN($F796),$F796))</f>
        <v/>
      </c>
      <c r="H796" s="146">
        <f>IF(G796="","",MAX($G796,-ABS(MAXIMUM_PERMITTED_SHORT_POSITION)))</f>
        <v/>
      </c>
      <c r="I796" s="86">
        <f>IF(C796="","",IF(I795="Triggered","Triggered",IF((C796-C795)/C795*H795&lt;-TRAILING_STOP_LOSS_MAXIMUM_DAILY_LOSS,"Triggered","Inactive")))</f>
        <v/>
      </c>
      <c r="J796" s="146">
        <f>IF(I796="Triggered", 0, H796)</f>
        <v/>
      </c>
    </row>
    <row customHeight="1" ht="15.75" r="797" s="75">
      <c r="A797" s="82">
        <f>IF(J797="","",J797)</f>
        <v/>
      </c>
      <c r="B797" s="80">
        <f>IF('Time Series Inputs'!A797="","",'Time Series Inputs'!A797)</f>
        <v/>
      </c>
      <c r="C797" s="81">
        <f>IF('Time Series Inputs'!B797="","",'Time Series Inputs'!B797)</f>
        <v/>
      </c>
      <c r="D797" s="81">
        <f>IF('Time Series Inputs'!C797="","",'Time Series Inputs'!C797)</f>
        <v/>
      </c>
      <c r="E797" s="146">
        <f>IF('Rule Recommendations'!A797="","",'Rule Recommendations'!A797)</f>
        <v/>
      </c>
      <c r="F797" s="146">
        <f>IF($E797="","",IF(ROW($E797)&lt;=FIRST_PERMITTED_TRADE_DATE,0,'Apply Constraints'!$E797))</f>
        <v/>
      </c>
      <c r="G797" s="146">
        <f>IF(F797="","",IF(ABS($F797)&gt;MAXIMUM_PERMITTED_LEVERAGE, MAXIMUM_PERMITTED_LEVERAGE*SIGN($F797),$F797))</f>
        <v/>
      </c>
      <c r="H797" s="146">
        <f>IF(G797="","",MAX($G797,-ABS(MAXIMUM_PERMITTED_SHORT_POSITION)))</f>
        <v/>
      </c>
      <c r="I797" s="86">
        <f>IF(C797="","",IF(I796="Triggered","Triggered",IF((C797-C796)/C796*H796&lt;-TRAILING_STOP_LOSS_MAXIMUM_DAILY_LOSS,"Triggered","Inactive")))</f>
        <v/>
      </c>
      <c r="J797" s="146">
        <f>IF(I797="Triggered", 0, H797)</f>
        <v/>
      </c>
    </row>
    <row customHeight="1" ht="15.75" r="798" s="75">
      <c r="A798" s="82">
        <f>IF(J798="","",J798)</f>
        <v/>
      </c>
      <c r="B798" s="80">
        <f>IF('Time Series Inputs'!A798="","",'Time Series Inputs'!A798)</f>
        <v/>
      </c>
      <c r="C798" s="81">
        <f>IF('Time Series Inputs'!B798="","",'Time Series Inputs'!B798)</f>
        <v/>
      </c>
      <c r="D798" s="81">
        <f>IF('Time Series Inputs'!C798="","",'Time Series Inputs'!C798)</f>
        <v/>
      </c>
      <c r="E798" s="146">
        <f>IF('Rule Recommendations'!A798="","",'Rule Recommendations'!A798)</f>
        <v/>
      </c>
      <c r="F798" s="146">
        <f>IF($E798="","",IF(ROW($E798)&lt;=FIRST_PERMITTED_TRADE_DATE,0,'Apply Constraints'!$E798))</f>
        <v/>
      </c>
      <c r="G798" s="146">
        <f>IF(F798="","",IF(ABS($F798)&gt;MAXIMUM_PERMITTED_LEVERAGE, MAXIMUM_PERMITTED_LEVERAGE*SIGN($F798),$F798))</f>
        <v/>
      </c>
      <c r="H798" s="146">
        <f>IF(G798="","",MAX($G798,-ABS(MAXIMUM_PERMITTED_SHORT_POSITION)))</f>
        <v/>
      </c>
      <c r="I798" s="86">
        <f>IF(C798="","",IF(I797="Triggered","Triggered",IF((C798-C797)/C797*H797&lt;-TRAILING_STOP_LOSS_MAXIMUM_DAILY_LOSS,"Triggered","Inactive")))</f>
        <v/>
      </c>
      <c r="J798" s="146">
        <f>IF(I798="Triggered", 0, H798)</f>
        <v/>
      </c>
    </row>
    <row customHeight="1" ht="15.75" r="799" s="75">
      <c r="A799" s="82">
        <f>IF(J799="","",J799)</f>
        <v/>
      </c>
      <c r="B799" s="80">
        <f>IF('Time Series Inputs'!A799="","",'Time Series Inputs'!A799)</f>
        <v/>
      </c>
      <c r="C799" s="81">
        <f>IF('Time Series Inputs'!B799="","",'Time Series Inputs'!B799)</f>
        <v/>
      </c>
      <c r="D799" s="81">
        <f>IF('Time Series Inputs'!C799="","",'Time Series Inputs'!C799)</f>
        <v/>
      </c>
      <c r="E799" s="146">
        <f>IF('Rule Recommendations'!A799="","",'Rule Recommendations'!A799)</f>
        <v/>
      </c>
      <c r="F799" s="146">
        <f>IF($E799="","",IF(ROW($E799)&lt;=FIRST_PERMITTED_TRADE_DATE,0,'Apply Constraints'!$E799))</f>
        <v/>
      </c>
      <c r="G799" s="146">
        <f>IF(F799="","",IF(ABS($F799)&gt;MAXIMUM_PERMITTED_LEVERAGE, MAXIMUM_PERMITTED_LEVERAGE*SIGN($F799),$F799))</f>
        <v/>
      </c>
      <c r="H799" s="146">
        <f>IF(G799="","",MAX($G799,-ABS(MAXIMUM_PERMITTED_SHORT_POSITION)))</f>
        <v/>
      </c>
      <c r="I799" s="86">
        <f>IF(C799="","",IF(I798="Triggered","Triggered",IF((C799-C798)/C798*H798&lt;-TRAILING_STOP_LOSS_MAXIMUM_DAILY_LOSS,"Triggered","Inactive")))</f>
        <v/>
      </c>
      <c r="J799" s="146">
        <f>IF(I799="Triggered", 0, H799)</f>
        <v/>
      </c>
    </row>
    <row customHeight="1" ht="15.75" r="800" s="75">
      <c r="A800" s="82">
        <f>IF(J800="","",J800)</f>
        <v/>
      </c>
      <c r="B800" s="80">
        <f>IF('Time Series Inputs'!A800="","",'Time Series Inputs'!A800)</f>
        <v/>
      </c>
      <c r="C800" s="81">
        <f>IF('Time Series Inputs'!B800="","",'Time Series Inputs'!B800)</f>
        <v/>
      </c>
      <c r="D800" s="81">
        <f>IF('Time Series Inputs'!C800="","",'Time Series Inputs'!C800)</f>
        <v/>
      </c>
      <c r="E800" s="146">
        <f>IF('Rule Recommendations'!A800="","",'Rule Recommendations'!A800)</f>
        <v/>
      </c>
      <c r="F800" s="146">
        <f>IF($E800="","",IF(ROW($E800)&lt;=FIRST_PERMITTED_TRADE_DATE,0,'Apply Constraints'!$E800))</f>
        <v/>
      </c>
      <c r="G800" s="146">
        <f>IF(F800="","",IF(ABS($F800)&gt;MAXIMUM_PERMITTED_LEVERAGE, MAXIMUM_PERMITTED_LEVERAGE*SIGN($F800),$F800))</f>
        <v/>
      </c>
      <c r="H800" s="146">
        <f>IF(G800="","",MAX($G800,-ABS(MAXIMUM_PERMITTED_SHORT_POSITION)))</f>
        <v/>
      </c>
      <c r="I800" s="86">
        <f>IF(C800="","",IF(I799="Triggered","Triggered",IF((C800-C799)/C799*H799&lt;-TRAILING_STOP_LOSS_MAXIMUM_DAILY_LOSS,"Triggered","Inactive")))</f>
        <v/>
      </c>
      <c r="J800" s="146">
        <f>IF(I800="Triggered", 0, H800)</f>
        <v/>
      </c>
    </row>
    <row customHeight="1" ht="15.75" r="801" s="75">
      <c r="A801" s="82">
        <f>IF(J801="","",J801)</f>
        <v/>
      </c>
      <c r="B801" s="80">
        <f>IF('Time Series Inputs'!A801="","",'Time Series Inputs'!A801)</f>
        <v/>
      </c>
      <c r="C801" s="81">
        <f>IF('Time Series Inputs'!B801="","",'Time Series Inputs'!B801)</f>
        <v/>
      </c>
      <c r="D801" s="81">
        <f>IF('Time Series Inputs'!C801="","",'Time Series Inputs'!C801)</f>
        <v/>
      </c>
      <c r="E801" s="146">
        <f>IF('Rule Recommendations'!A801="","",'Rule Recommendations'!A801)</f>
        <v/>
      </c>
      <c r="F801" s="146">
        <f>IF($E801="","",IF(ROW($E801)&lt;=FIRST_PERMITTED_TRADE_DATE,0,'Apply Constraints'!$E801))</f>
        <v/>
      </c>
      <c r="G801" s="146">
        <f>IF(F801="","",IF(ABS($F801)&gt;MAXIMUM_PERMITTED_LEVERAGE, MAXIMUM_PERMITTED_LEVERAGE*SIGN($F801),$F801))</f>
        <v/>
      </c>
      <c r="H801" s="146">
        <f>IF(G801="","",MAX($G801,-ABS(MAXIMUM_PERMITTED_SHORT_POSITION)))</f>
        <v/>
      </c>
      <c r="I801" s="86">
        <f>IF(C801="","",IF(I800="Triggered","Triggered",IF((C801-C800)/C800*H800&lt;-TRAILING_STOP_LOSS_MAXIMUM_DAILY_LOSS,"Triggered","Inactive")))</f>
        <v/>
      </c>
      <c r="J801" s="146">
        <f>IF(I801="Triggered", 0, H801)</f>
        <v/>
      </c>
    </row>
    <row customHeight="1" ht="15.75" r="802" s="75">
      <c r="A802" s="82">
        <f>IF(J802="","",J802)</f>
        <v/>
      </c>
      <c r="B802" s="80">
        <f>IF('Time Series Inputs'!A802="","",'Time Series Inputs'!A802)</f>
        <v/>
      </c>
      <c r="C802" s="81">
        <f>IF('Time Series Inputs'!B802="","",'Time Series Inputs'!B802)</f>
        <v/>
      </c>
      <c r="D802" s="81">
        <f>IF('Time Series Inputs'!C802="","",'Time Series Inputs'!C802)</f>
        <v/>
      </c>
      <c r="E802" s="146">
        <f>IF('Rule Recommendations'!A802="","",'Rule Recommendations'!A802)</f>
        <v/>
      </c>
      <c r="F802" s="146">
        <f>IF($E802="","",IF(ROW($E802)&lt;=FIRST_PERMITTED_TRADE_DATE,0,'Apply Constraints'!$E802))</f>
        <v/>
      </c>
      <c r="G802" s="146">
        <f>IF(F802="","",IF(ABS($F802)&gt;MAXIMUM_PERMITTED_LEVERAGE, MAXIMUM_PERMITTED_LEVERAGE*SIGN($F802),$F802))</f>
        <v/>
      </c>
      <c r="H802" s="146">
        <f>IF(G802="","",MAX($G802,-ABS(MAXIMUM_PERMITTED_SHORT_POSITION)))</f>
        <v/>
      </c>
      <c r="I802" s="86">
        <f>IF(C802="","",IF(I801="Triggered","Triggered",IF((C802-C801)/C801*H801&lt;-TRAILING_STOP_LOSS_MAXIMUM_DAILY_LOSS,"Triggered","Inactive")))</f>
        <v/>
      </c>
      <c r="J802" s="146">
        <f>IF(I802="Triggered", 0, H802)</f>
        <v/>
      </c>
    </row>
    <row customHeight="1" ht="15.75" r="803" s="75">
      <c r="A803" s="82">
        <f>IF(J803="","",J803)</f>
        <v/>
      </c>
      <c r="B803" s="80">
        <f>IF('Time Series Inputs'!A803="","",'Time Series Inputs'!A803)</f>
        <v/>
      </c>
      <c r="C803" s="81">
        <f>IF('Time Series Inputs'!B803="","",'Time Series Inputs'!B803)</f>
        <v/>
      </c>
      <c r="D803" s="81">
        <f>IF('Time Series Inputs'!C803="","",'Time Series Inputs'!C803)</f>
        <v/>
      </c>
      <c r="E803" s="146">
        <f>IF('Rule Recommendations'!A803="","",'Rule Recommendations'!A803)</f>
        <v/>
      </c>
      <c r="F803" s="146">
        <f>IF($E803="","",IF(ROW($E803)&lt;=FIRST_PERMITTED_TRADE_DATE,0,'Apply Constraints'!$E803))</f>
        <v/>
      </c>
      <c r="G803" s="146">
        <f>IF(F803="","",IF(ABS($F803)&gt;MAXIMUM_PERMITTED_LEVERAGE, MAXIMUM_PERMITTED_LEVERAGE*SIGN($F803),$F803))</f>
        <v/>
      </c>
      <c r="H803" s="146">
        <f>IF(G803="","",MAX($G803,-ABS(MAXIMUM_PERMITTED_SHORT_POSITION)))</f>
        <v/>
      </c>
      <c r="I803" s="86">
        <f>IF(C803="","",IF(I802="Triggered","Triggered",IF((C803-C802)/C802*H802&lt;-TRAILING_STOP_LOSS_MAXIMUM_DAILY_LOSS,"Triggered","Inactive")))</f>
        <v/>
      </c>
      <c r="J803" s="146">
        <f>IF(I803="Triggered", 0, H803)</f>
        <v/>
      </c>
    </row>
    <row customHeight="1" ht="15.75" r="804" s="75">
      <c r="A804" s="82">
        <f>IF(J804="","",J804)</f>
        <v/>
      </c>
      <c r="B804" s="80">
        <f>IF('Time Series Inputs'!A804="","",'Time Series Inputs'!A804)</f>
        <v/>
      </c>
      <c r="C804" s="81">
        <f>IF('Time Series Inputs'!B804="","",'Time Series Inputs'!B804)</f>
        <v/>
      </c>
      <c r="D804" s="81">
        <f>IF('Time Series Inputs'!C804="","",'Time Series Inputs'!C804)</f>
        <v/>
      </c>
      <c r="E804" s="146">
        <f>IF('Rule Recommendations'!A804="","",'Rule Recommendations'!A804)</f>
        <v/>
      </c>
      <c r="F804" s="146">
        <f>IF($E804="","",IF(ROW($E804)&lt;=FIRST_PERMITTED_TRADE_DATE,0,'Apply Constraints'!$E804))</f>
        <v/>
      </c>
      <c r="G804" s="146">
        <f>IF(F804="","",IF(ABS($F804)&gt;MAXIMUM_PERMITTED_LEVERAGE, MAXIMUM_PERMITTED_LEVERAGE*SIGN($F804),$F804))</f>
        <v/>
      </c>
      <c r="H804" s="146">
        <f>IF(G804="","",MAX($G804,-ABS(MAXIMUM_PERMITTED_SHORT_POSITION)))</f>
        <v/>
      </c>
      <c r="I804" s="86">
        <f>IF(C804="","",IF(I803="Triggered","Triggered",IF((C804-C803)/C803*H803&lt;-TRAILING_STOP_LOSS_MAXIMUM_DAILY_LOSS,"Triggered","Inactive")))</f>
        <v/>
      </c>
      <c r="J804" s="146">
        <f>IF(I804="Triggered", 0, H804)</f>
        <v/>
      </c>
    </row>
    <row customHeight="1" ht="15.75" r="805" s="75">
      <c r="A805" s="82">
        <f>IF(J805="","",J805)</f>
        <v/>
      </c>
      <c r="B805" s="80">
        <f>IF('Time Series Inputs'!A805="","",'Time Series Inputs'!A805)</f>
        <v/>
      </c>
      <c r="C805" s="81">
        <f>IF('Time Series Inputs'!B805="","",'Time Series Inputs'!B805)</f>
        <v/>
      </c>
      <c r="D805" s="81">
        <f>IF('Time Series Inputs'!C805="","",'Time Series Inputs'!C805)</f>
        <v/>
      </c>
      <c r="E805" s="146">
        <f>IF('Rule Recommendations'!A805="","",'Rule Recommendations'!A805)</f>
        <v/>
      </c>
      <c r="F805" s="146">
        <f>IF($E805="","",IF(ROW($E805)&lt;=FIRST_PERMITTED_TRADE_DATE,0,'Apply Constraints'!$E805))</f>
        <v/>
      </c>
      <c r="G805" s="146">
        <f>IF(F805="","",IF(ABS($F805)&gt;MAXIMUM_PERMITTED_LEVERAGE, MAXIMUM_PERMITTED_LEVERAGE*SIGN($F805),$F805))</f>
        <v/>
      </c>
      <c r="H805" s="146">
        <f>IF(G805="","",MAX($G805,-ABS(MAXIMUM_PERMITTED_SHORT_POSITION)))</f>
        <v/>
      </c>
      <c r="I805" s="86">
        <f>IF(C805="","",IF(I804="Triggered","Triggered",IF((C805-C804)/C804*H804&lt;-TRAILING_STOP_LOSS_MAXIMUM_DAILY_LOSS,"Triggered","Inactive")))</f>
        <v/>
      </c>
      <c r="J805" s="146">
        <f>IF(I805="Triggered", 0, H805)</f>
        <v/>
      </c>
    </row>
    <row customHeight="1" ht="15.75" r="806" s="75">
      <c r="A806" s="82">
        <f>IF(J806="","",J806)</f>
        <v/>
      </c>
      <c r="B806" s="80">
        <f>IF('Time Series Inputs'!A806="","",'Time Series Inputs'!A806)</f>
        <v/>
      </c>
      <c r="C806" s="81">
        <f>IF('Time Series Inputs'!B806="","",'Time Series Inputs'!B806)</f>
        <v/>
      </c>
      <c r="D806" s="81">
        <f>IF('Time Series Inputs'!C806="","",'Time Series Inputs'!C806)</f>
        <v/>
      </c>
      <c r="E806" s="146">
        <f>IF('Rule Recommendations'!A806="","",'Rule Recommendations'!A806)</f>
        <v/>
      </c>
      <c r="F806" s="146">
        <f>IF($E806="","",IF(ROW($E806)&lt;=FIRST_PERMITTED_TRADE_DATE,0,'Apply Constraints'!$E806))</f>
        <v/>
      </c>
      <c r="G806" s="146">
        <f>IF(F806="","",IF(ABS($F806)&gt;MAXIMUM_PERMITTED_LEVERAGE, MAXIMUM_PERMITTED_LEVERAGE*SIGN($F806),$F806))</f>
        <v/>
      </c>
      <c r="H806" s="146">
        <f>IF(G806="","",MAX($G806,-ABS(MAXIMUM_PERMITTED_SHORT_POSITION)))</f>
        <v/>
      </c>
      <c r="I806" s="86">
        <f>IF(C806="","",IF(I805="Triggered","Triggered",IF((C806-C805)/C805*H805&lt;-TRAILING_STOP_LOSS_MAXIMUM_DAILY_LOSS,"Triggered","Inactive")))</f>
        <v/>
      </c>
      <c r="J806" s="146">
        <f>IF(I806="Triggered", 0, H806)</f>
        <v/>
      </c>
    </row>
    <row customHeight="1" ht="15.75" r="807" s="75">
      <c r="A807" s="82">
        <f>IF(J807="","",J807)</f>
        <v/>
      </c>
      <c r="B807" s="80">
        <f>IF('Time Series Inputs'!A807="","",'Time Series Inputs'!A807)</f>
        <v/>
      </c>
      <c r="C807" s="81">
        <f>IF('Time Series Inputs'!B807="","",'Time Series Inputs'!B807)</f>
        <v/>
      </c>
      <c r="D807" s="81">
        <f>IF('Time Series Inputs'!C807="","",'Time Series Inputs'!C807)</f>
        <v/>
      </c>
      <c r="E807" s="146">
        <f>IF('Rule Recommendations'!A807="","",'Rule Recommendations'!A807)</f>
        <v/>
      </c>
      <c r="F807" s="146">
        <f>IF($E807="","",IF(ROW($E807)&lt;=FIRST_PERMITTED_TRADE_DATE,0,'Apply Constraints'!$E807))</f>
        <v/>
      </c>
      <c r="G807" s="146">
        <f>IF(F807="","",IF(ABS($F807)&gt;MAXIMUM_PERMITTED_LEVERAGE, MAXIMUM_PERMITTED_LEVERAGE*SIGN($F807),$F807))</f>
        <v/>
      </c>
      <c r="H807" s="146">
        <f>IF(G807="","",MAX($G807,-ABS(MAXIMUM_PERMITTED_SHORT_POSITION)))</f>
        <v/>
      </c>
      <c r="I807" s="86">
        <f>IF(C807="","",IF(I806="Triggered","Triggered",IF((C807-C806)/C806*H806&lt;-TRAILING_STOP_LOSS_MAXIMUM_DAILY_LOSS,"Triggered","Inactive")))</f>
        <v/>
      </c>
      <c r="J807" s="146">
        <f>IF(I807="Triggered", 0, H807)</f>
        <v/>
      </c>
    </row>
    <row customHeight="1" ht="15.75" r="808" s="75">
      <c r="A808" s="82">
        <f>IF(J808="","",J808)</f>
        <v/>
      </c>
      <c r="B808" s="80">
        <f>IF('Time Series Inputs'!A808="","",'Time Series Inputs'!A808)</f>
        <v/>
      </c>
      <c r="C808" s="81">
        <f>IF('Time Series Inputs'!B808="","",'Time Series Inputs'!B808)</f>
        <v/>
      </c>
      <c r="D808" s="81">
        <f>IF('Time Series Inputs'!C808="","",'Time Series Inputs'!C808)</f>
        <v/>
      </c>
      <c r="E808" s="146">
        <f>IF('Rule Recommendations'!A808="","",'Rule Recommendations'!A808)</f>
        <v/>
      </c>
      <c r="F808" s="146">
        <f>IF($E808="","",IF(ROW($E808)&lt;=FIRST_PERMITTED_TRADE_DATE,0,'Apply Constraints'!$E808))</f>
        <v/>
      </c>
      <c r="G808" s="146">
        <f>IF(F808="","",IF(ABS($F808)&gt;MAXIMUM_PERMITTED_LEVERAGE, MAXIMUM_PERMITTED_LEVERAGE*SIGN($F808),$F808))</f>
        <v/>
      </c>
      <c r="H808" s="146">
        <f>IF(G808="","",MAX($G808,-ABS(MAXIMUM_PERMITTED_SHORT_POSITION)))</f>
        <v/>
      </c>
      <c r="I808" s="86">
        <f>IF(C808="","",IF(I807="Triggered","Triggered",IF((C808-C807)/C807*H807&lt;-TRAILING_STOP_LOSS_MAXIMUM_DAILY_LOSS,"Triggered","Inactive")))</f>
        <v/>
      </c>
      <c r="J808" s="146">
        <f>IF(I808="Triggered", 0, H808)</f>
        <v/>
      </c>
    </row>
    <row customHeight="1" ht="15.75" r="809" s="75">
      <c r="A809" s="82">
        <f>IF(J809="","",J809)</f>
        <v/>
      </c>
      <c r="B809" s="80">
        <f>IF('Time Series Inputs'!A809="","",'Time Series Inputs'!A809)</f>
        <v/>
      </c>
      <c r="C809" s="81">
        <f>IF('Time Series Inputs'!B809="","",'Time Series Inputs'!B809)</f>
        <v/>
      </c>
      <c r="D809" s="81">
        <f>IF('Time Series Inputs'!C809="","",'Time Series Inputs'!C809)</f>
        <v/>
      </c>
      <c r="E809" s="146">
        <f>IF('Rule Recommendations'!A809="","",'Rule Recommendations'!A809)</f>
        <v/>
      </c>
      <c r="F809" s="146">
        <f>IF($E809="","",IF(ROW($E809)&lt;=FIRST_PERMITTED_TRADE_DATE,0,'Apply Constraints'!$E809))</f>
        <v/>
      </c>
      <c r="G809" s="146">
        <f>IF(F809="","",IF(ABS($F809)&gt;MAXIMUM_PERMITTED_LEVERAGE, MAXIMUM_PERMITTED_LEVERAGE*SIGN($F809),$F809))</f>
        <v/>
      </c>
      <c r="H809" s="146">
        <f>IF(G809="","",MAX($G809,-ABS(MAXIMUM_PERMITTED_SHORT_POSITION)))</f>
        <v/>
      </c>
      <c r="I809" s="86">
        <f>IF(C809="","",IF(I808="Triggered","Triggered",IF((C809-C808)/C808*H808&lt;-TRAILING_STOP_LOSS_MAXIMUM_DAILY_LOSS,"Triggered","Inactive")))</f>
        <v/>
      </c>
      <c r="J809" s="146">
        <f>IF(I809="Triggered", 0, H809)</f>
        <v/>
      </c>
    </row>
    <row customHeight="1" ht="15.75" r="810" s="75">
      <c r="A810" s="82">
        <f>IF(J810="","",J810)</f>
        <v/>
      </c>
      <c r="B810" s="80">
        <f>IF('Time Series Inputs'!A810="","",'Time Series Inputs'!A810)</f>
        <v/>
      </c>
      <c r="C810" s="81">
        <f>IF('Time Series Inputs'!B810="","",'Time Series Inputs'!B810)</f>
        <v/>
      </c>
      <c r="D810" s="81">
        <f>IF('Time Series Inputs'!C810="","",'Time Series Inputs'!C810)</f>
        <v/>
      </c>
      <c r="E810" s="146">
        <f>IF('Rule Recommendations'!A810="","",'Rule Recommendations'!A810)</f>
        <v/>
      </c>
      <c r="F810" s="146">
        <f>IF($E810="","",IF(ROW($E810)&lt;=FIRST_PERMITTED_TRADE_DATE,0,'Apply Constraints'!$E810))</f>
        <v/>
      </c>
      <c r="G810" s="146">
        <f>IF(F810="","",IF(ABS($F810)&gt;MAXIMUM_PERMITTED_LEVERAGE, MAXIMUM_PERMITTED_LEVERAGE*SIGN($F810),$F810))</f>
        <v/>
      </c>
      <c r="H810" s="146">
        <f>IF(G810="","",MAX($G810,-ABS(MAXIMUM_PERMITTED_SHORT_POSITION)))</f>
        <v/>
      </c>
      <c r="I810" s="86">
        <f>IF(C810="","",IF(I809="Triggered","Triggered",IF((C810-C809)/C809*H809&lt;-TRAILING_STOP_LOSS_MAXIMUM_DAILY_LOSS,"Triggered","Inactive")))</f>
        <v/>
      </c>
      <c r="J810" s="146">
        <f>IF(I810="Triggered", 0, H810)</f>
        <v/>
      </c>
    </row>
    <row customHeight="1" ht="15.75" r="811" s="75">
      <c r="A811" s="82">
        <f>IF(J811="","",J811)</f>
        <v/>
      </c>
      <c r="B811" s="80">
        <f>IF('Time Series Inputs'!A811="","",'Time Series Inputs'!A811)</f>
        <v/>
      </c>
      <c r="C811" s="81">
        <f>IF('Time Series Inputs'!B811="","",'Time Series Inputs'!B811)</f>
        <v/>
      </c>
      <c r="D811" s="81">
        <f>IF('Time Series Inputs'!C811="","",'Time Series Inputs'!C811)</f>
        <v/>
      </c>
      <c r="E811" s="146">
        <f>IF('Rule Recommendations'!A811="","",'Rule Recommendations'!A811)</f>
        <v/>
      </c>
      <c r="F811" s="146">
        <f>IF($E811="","",IF(ROW($E811)&lt;=FIRST_PERMITTED_TRADE_DATE,0,'Apply Constraints'!$E811))</f>
        <v/>
      </c>
      <c r="G811" s="146">
        <f>IF(F811="","",IF(ABS($F811)&gt;MAXIMUM_PERMITTED_LEVERAGE, MAXIMUM_PERMITTED_LEVERAGE*SIGN($F811),$F811))</f>
        <v/>
      </c>
      <c r="H811" s="146">
        <f>IF(G811="","",MAX($G811,-ABS(MAXIMUM_PERMITTED_SHORT_POSITION)))</f>
        <v/>
      </c>
      <c r="I811" s="86">
        <f>IF(C811="","",IF(I810="Triggered","Triggered",IF((C811-C810)/C810*H810&lt;-TRAILING_STOP_LOSS_MAXIMUM_DAILY_LOSS,"Triggered","Inactive")))</f>
        <v/>
      </c>
      <c r="J811" s="146">
        <f>IF(I811="Triggered", 0, H811)</f>
        <v/>
      </c>
    </row>
    <row customHeight="1" ht="15.75" r="812" s="75">
      <c r="A812" s="82">
        <f>IF(J812="","",J812)</f>
        <v/>
      </c>
      <c r="B812" s="80">
        <f>IF('Time Series Inputs'!A812="","",'Time Series Inputs'!A812)</f>
        <v/>
      </c>
      <c r="C812" s="81">
        <f>IF('Time Series Inputs'!B812="","",'Time Series Inputs'!B812)</f>
        <v/>
      </c>
      <c r="D812" s="81">
        <f>IF('Time Series Inputs'!C812="","",'Time Series Inputs'!C812)</f>
        <v/>
      </c>
      <c r="E812" s="146">
        <f>IF('Rule Recommendations'!A812="","",'Rule Recommendations'!A812)</f>
        <v/>
      </c>
      <c r="F812" s="146">
        <f>IF($E812="","",IF(ROW($E812)&lt;=FIRST_PERMITTED_TRADE_DATE,0,'Apply Constraints'!$E812))</f>
        <v/>
      </c>
      <c r="G812" s="146">
        <f>IF(F812="","",IF(ABS($F812)&gt;MAXIMUM_PERMITTED_LEVERAGE, MAXIMUM_PERMITTED_LEVERAGE*SIGN($F812),$F812))</f>
        <v/>
      </c>
      <c r="H812" s="146">
        <f>IF(G812="","",MAX($G812,-ABS(MAXIMUM_PERMITTED_SHORT_POSITION)))</f>
        <v/>
      </c>
      <c r="I812" s="86">
        <f>IF(C812="","",IF(I811="Triggered","Triggered",IF((C812-C811)/C811*H811&lt;-TRAILING_STOP_LOSS_MAXIMUM_DAILY_LOSS,"Triggered","Inactive")))</f>
        <v/>
      </c>
      <c r="J812" s="146">
        <f>IF(I812="Triggered", 0, H812)</f>
        <v/>
      </c>
    </row>
    <row customHeight="1" ht="15.75" r="813" s="75">
      <c r="A813" s="82">
        <f>IF(J813="","",J813)</f>
        <v/>
      </c>
      <c r="B813" s="80">
        <f>IF('Time Series Inputs'!A813="","",'Time Series Inputs'!A813)</f>
        <v/>
      </c>
      <c r="C813" s="81">
        <f>IF('Time Series Inputs'!B813="","",'Time Series Inputs'!B813)</f>
        <v/>
      </c>
      <c r="D813" s="81">
        <f>IF('Time Series Inputs'!C813="","",'Time Series Inputs'!C813)</f>
        <v/>
      </c>
      <c r="E813" s="146">
        <f>IF('Rule Recommendations'!A813="","",'Rule Recommendations'!A813)</f>
        <v/>
      </c>
      <c r="F813" s="146">
        <f>IF($E813="","",IF(ROW($E813)&lt;=FIRST_PERMITTED_TRADE_DATE,0,'Apply Constraints'!$E813))</f>
        <v/>
      </c>
      <c r="G813" s="146">
        <f>IF(F813="","",IF(ABS($F813)&gt;MAXIMUM_PERMITTED_LEVERAGE, MAXIMUM_PERMITTED_LEVERAGE*SIGN($F813),$F813))</f>
        <v/>
      </c>
      <c r="H813" s="146">
        <f>IF(G813="","",MAX($G813,-ABS(MAXIMUM_PERMITTED_SHORT_POSITION)))</f>
        <v/>
      </c>
      <c r="I813" s="86">
        <f>IF(C813="","",IF(I812="Triggered","Triggered",IF((C813-C812)/C812*H812&lt;-TRAILING_STOP_LOSS_MAXIMUM_DAILY_LOSS,"Triggered","Inactive")))</f>
        <v/>
      </c>
      <c r="J813" s="146">
        <f>IF(I813="Triggered", 0, H813)</f>
        <v/>
      </c>
    </row>
    <row customHeight="1" ht="15.75" r="814" s="75">
      <c r="A814" s="82">
        <f>IF(J814="","",J814)</f>
        <v/>
      </c>
      <c r="B814" s="80">
        <f>IF('Time Series Inputs'!A814="","",'Time Series Inputs'!A814)</f>
        <v/>
      </c>
      <c r="C814" s="81">
        <f>IF('Time Series Inputs'!B814="","",'Time Series Inputs'!B814)</f>
        <v/>
      </c>
      <c r="D814" s="81">
        <f>IF('Time Series Inputs'!C814="","",'Time Series Inputs'!C814)</f>
        <v/>
      </c>
      <c r="E814" s="146">
        <f>IF('Rule Recommendations'!A814="","",'Rule Recommendations'!A814)</f>
        <v/>
      </c>
      <c r="F814" s="146">
        <f>IF($E814="","",IF(ROW($E814)&lt;=FIRST_PERMITTED_TRADE_DATE,0,'Apply Constraints'!$E814))</f>
        <v/>
      </c>
      <c r="G814" s="146">
        <f>IF(F814="","",IF(ABS($F814)&gt;MAXIMUM_PERMITTED_LEVERAGE, MAXIMUM_PERMITTED_LEVERAGE*SIGN($F814),$F814))</f>
        <v/>
      </c>
      <c r="H814" s="146">
        <f>IF(G814="","",MAX($G814,-ABS(MAXIMUM_PERMITTED_SHORT_POSITION)))</f>
        <v/>
      </c>
      <c r="I814" s="86">
        <f>IF(C814="","",IF(I813="Triggered","Triggered",IF((C814-C813)/C813*H813&lt;-TRAILING_STOP_LOSS_MAXIMUM_DAILY_LOSS,"Triggered","Inactive")))</f>
        <v/>
      </c>
      <c r="J814" s="146">
        <f>IF(I814="Triggered", 0, H814)</f>
        <v/>
      </c>
    </row>
    <row customHeight="1" ht="15.75" r="815" s="75">
      <c r="A815" s="82">
        <f>IF(J815="","",J815)</f>
        <v/>
      </c>
      <c r="B815" s="80">
        <f>IF('Time Series Inputs'!A815="","",'Time Series Inputs'!A815)</f>
        <v/>
      </c>
      <c r="C815" s="81">
        <f>IF('Time Series Inputs'!B815="","",'Time Series Inputs'!B815)</f>
        <v/>
      </c>
      <c r="D815" s="81">
        <f>IF('Time Series Inputs'!C815="","",'Time Series Inputs'!C815)</f>
        <v/>
      </c>
      <c r="E815" s="146">
        <f>IF('Rule Recommendations'!A815="","",'Rule Recommendations'!A815)</f>
        <v/>
      </c>
      <c r="F815" s="146">
        <f>IF($E815="","",IF(ROW($E815)&lt;=FIRST_PERMITTED_TRADE_DATE,0,'Apply Constraints'!$E815))</f>
        <v/>
      </c>
      <c r="G815" s="146">
        <f>IF(F815="","",IF(ABS($F815)&gt;MAXIMUM_PERMITTED_LEVERAGE, MAXIMUM_PERMITTED_LEVERAGE*SIGN($F815),$F815))</f>
        <v/>
      </c>
      <c r="H815" s="146">
        <f>IF(G815="","",MAX($G815,-ABS(MAXIMUM_PERMITTED_SHORT_POSITION)))</f>
        <v/>
      </c>
      <c r="I815" s="86">
        <f>IF(C815="","",IF(I814="Triggered","Triggered",IF((C815-C814)/C814*H814&lt;-TRAILING_STOP_LOSS_MAXIMUM_DAILY_LOSS,"Triggered","Inactive")))</f>
        <v/>
      </c>
      <c r="J815" s="146">
        <f>IF(I815="Triggered", 0, H815)</f>
        <v/>
      </c>
    </row>
    <row customHeight="1" ht="15.75" r="816" s="75">
      <c r="A816" s="82">
        <f>IF(J816="","",J816)</f>
        <v/>
      </c>
      <c r="B816" s="80">
        <f>IF('Time Series Inputs'!A816="","",'Time Series Inputs'!A816)</f>
        <v/>
      </c>
      <c r="C816" s="81">
        <f>IF('Time Series Inputs'!B816="","",'Time Series Inputs'!B816)</f>
        <v/>
      </c>
      <c r="D816" s="81">
        <f>IF('Time Series Inputs'!C816="","",'Time Series Inputs'!C816)</f>
        <v/>
      </c>
      <c r="E816" s="146">
        <f>IF('Rule Recommendations'!A816="","",'Rule Recommendations'!A816)</f>
        <v/>
      </c>
      <c r="F816" s="146">
        <f>IF($E816="","",IF(ROW($E816)&lt;=FIRST_PERMITTED_TRADE_DATE,0,'Apply Constraints'!$E816))</f>
        <v/>
      </c>
      <c r="G816" s="146">
        <f>IF(F816="","",IF(ABS($F816)&gt;MAXIMUM_PERMITTED_LEVERAGE, MAXIMUM_PERMITTED_LEVERAGE*SIGN($F816),$F816))</f>
        <v/>
      </c>
      <c r="H816" s="146">
        <f>IF(G816="","",MAX($G816,-ABS(MAXIMUM_PERMITTED_SHORT_POSITION)))</f>
        <v/>
      </c>
      <c r="I816" s="86">
        <f>IF(C816="","",IF(I815="Triggered","Triggered",IF((C816-C815)/C815*H815&lt;-TRAILING_STOP_LOSS_MAXIMUM_DAILY_LOSS,"Triggered","Inactive")))</f>
        <v/>
      </c>
      <c r="J816" s="146">
        <f>IF(I816="Triggered", 0, H816)</f>
        <v/>
      </c>
    </row>
    <row customHeight="1" ht="15.75" r="817" s="75">
      <c r="A817" s="82">
        <f>IF(J817="","",J817)</f>
        <v/>
      </c>
      <c r="B817" s="80">
        <f>IF('Time Series Inputs'!A817="","",'Time Series Inputs'!A817)</f>
        <v/>
      </c>
      <c r="C817" s="81">
        <f>IF('Time Series Inputs'!B817="","",'Time Series Inputs'!B817)</f>
        <v/>
      </c>
      <c r="D817" s="81">
        <f>IF('Time Series Inputs'!C817="","",'Time Series Inputs'!C817)</f>
        <v/>
      </c>
      <c r="E817" s="146">
        <f>IF('Rule Recommendations'!A817="","",'Rule Recommendations'!A817)</f>
        <v/>
      </c>
      <c r="F817" s="146">
        <f>IF($E817="","",IF(ROW($E817)&lt;=FIRST_PERMITTED_TRADE_DATE,0,'Apply Constraints'!$E817))</f>
        <v/>
      </c>
      <c r="G817" s="146">
        <f>IF(F817="","",IF(ABS($F817)&gt;MAXIMUM_PERMITTED_LEVERAGE, MAXIMUM_PERMITTED_LEVERAGE*SIGN($F817),$F817))</f>
        <v/>
      </c>
      <c r="H817" s="146">
        <f>IF(G817="","",MAX($G817,-ABS(MAXIMUM_PERMITTED_SHORT_POSITION)))</f>
        <v/>
      </c>
      <c r="I817" s="86">
        <f>IF(C817="","",IF(I816="Triggered","Triggered",IF((C817-C816)/C816*H816&lt;-TRAILING_STOP_LOSS_MAXIMUM_DAILY_LOSS,"Triggered","Inactive")))</f>
        <v/>
      </c>
      <c r="J817" s="146">
        <f>IF(I817="Triggered", 0, H817)</f>
        <v/>
      </c>
    </row>
    <row customHeight="1" ht="15.75" r="818" s="75">
      <c r="A818" s="82">
        <f>IF(J818="","",J818)</f>
        <v/>
      </c>
      <c r="B818" s="80">
        <f>IF('Time Series Inputs'!A818="","",'Time Series Inputs'!A818)</f>
        <v/>
      </c>
      <c r="C818" s="81">
        <f>IF('Time Series Inputs'!B818="","",'Time Series Inputs'!B818)</f>
        <v/>
      </c>
      <c r="D818" s="81">
        <f>IF('Time Series Inputs'!C818="","",'Time Series Inputs'!C818)</f>
        <v/>
      </c>
      <c r="E818" s="146">
        <f>IF('Rule Recommendations'!A818="","",'Rule Recommendations'!A818)</f>
        <v/>
      </c>
      <c r="F818" s="146">
        <f>IF($E818="","",IF(ROW($E818)&lt;=FIRST_PERMITTED_TRADE_DATE,0,'Apply Constraints'!$E818))</f>
        <v/>
      </c>
      <c r="G818" s="146">
        <f>IF(F818="","",IF(ABS($F818)&gt;MAXIMUM_PERMITTED_LEVERAGE, MAXIMUM_PERMITTED_LEVERAGE*SIGN($F818),$F818))</f>
        <v/>
      </c>
      <c r="H818" s="146">
        <f>IF(G818="","",MAX($G818,-ABS(MAXIMUM_PERMITTED_SHORT_POSITION)))</f>
        <v/>
      </c>
      <c r="I818" s="86">
        <f>IF(C818="","",IF(I817="Triggered","Triggered",IF((C818-C817)/C817*H817&lt;-TRAILING_STOP_LOSS_MAXIMUM_DAILY_LOSS,"Triggered","Inactive")))</f>
        <v/>
      </c>
      <c r="J818" s="146">
        <f>IF(I818="Triggered", 0, H818)</f>
        <v/>
      </c>
    </row>
    <row customHeight="1" ht="15.75" r="819" s="75">
      <c r="A819" s="82">
        <f>IF(J819="","",J819)</f>
        <v/>
      </c>
      <c r="B819" s="80">
        <f>IF('Time Series Inputs'!A819="","",'Time Series Inputs'!A819)</f>
        <v/>
      </c>
      <c r="C819" s="81">
        <f>IF('Time Series Inputs'!B819="","",'Time Series Inputs'!B819)</f>
        <v/>
      </c>
      <c r="D819" s="81">
        <f>IF('Time Series Inputs'!C819="","",'Time Series Inputs'!C819)</f>
        <v/>
      </c>
      <c r="E819" s="146">
        <f>IF('Rule Recommendations'!A819="","",'Rule Recommendations'!A819)</f>
        <v/>
      </c>
      <c r="F819" s="146">
        <f>IF($E819="","",IF(ROW($E819)&lt;=FIRST_PERMITTED_TRADE_DATE,0,'Apply Constraints'!$E819))</f>
        <v/>
      </c>
      <c r="G819" s="146">
        <f>IF(F819="","",IF(ABS($F819)&gt;MAXIMUM_PERMITTED_LEVERAGE, MAXIMUM_PERMITTED_LEVERAGE*SIGN($F819),$F819))</f>
        <v/>
      </c>
      <c r="H819" s="146">
        <f>IF(G819="","",MAX($G819,-ABS(MAXIMUM_PERMITTED_SHORT_POSITION)))</f>
        <v/>
      </c>
      <c r="I819" s="86">
        <f>IF(C819="","",IF(I818="Triggered","Triggered",IF((C819-C818)/C818*H818&lt;-TRAILING_STOP_LOSS_MAXIMUM_DAILY_LOSS,"Triggered","Inactive")))</f>
        <v/>
      </c>
      <c r="J819" s="146">
        <f>IF(I819="Triggered", 0, H819)</f>
        <v/>
      </c>
    </row>
    <row customHeight="1" ht="15.75" r="820" s="75">
      <c r="A820" s="82">
        <f>IF(J820="","",J820)</f>
        <v/>
      </c>
      <c r="B820" s="80">
        <f>IF('Time Series Inputs'!A820="","",'Time Series Inputs'!A820)</f>
        <v/>
      </c>
      <c r="C820" s="81">
        <f>IF('Time Series Inputs'!B820="","",'Time Series Inputs'!B820)</f>
        <v/>
      </c>
      <c r="D820" s="81">
        <f>IF('Time Series Inputs'!C820="","",'Time Series Inputs'!C820)</f>
        <v/>
      </c>
      <c r="E820" s="146">
        <f>IF('Rule Recommendations'!A820="","",'Rule Recommendations'!A820)</f>
        <v/>
      </c>
      <c r="F820" s="146">
        <f>IF($E820="","",IF(ROW($E820)&lt;=FIRST_PERMITTED_TRADE_DATE,0,'Apply Constraints'!$E820))</f>
        <v/>
      </c>
      <c r="G820" s="146">
        <f>IF(F820="","",IF(ABS($F820)&gt;MAXIMUM_PERMITTED_LEVERAGE, MAXIMUM_PERMITTED_LEVERAGE*SIGN($F820),$F820))</f>
        <v/>
      </c>
      <c r="H820" s="146">
        <f>IF(G820="","",MAX($G820,-ABS(MAXIMUM_PERMITTED_SHORT_POSITION)))</f>
        <v/>
      </c>
      <c r="I820" s="86">
        <f>IF(C820="","",IF(I819="Triggered","Triggered",IF((C820-C819)/C819*H819&lt;-TRAILING_STOP_LOSS_MAXIMUM_DAILY_LOSS,"Triggered","Inactive")))</f>
        <v/>
      </c>
      <c r="J820" s="146">
        <f>IF(I820="Triggered", 0, H820)</f>
        <v/>
      </c>
    </row>
    <row customHeight="1" ht="15.75" r="821" s="75">
      <c r="A821" s="82">
        <f>IF(J821="","",J821)</f>
        <v/>
      </c>
      <c r="B821" s="80">
        <f>IF('Time Series Inputs'!A821="","",'Time Series Inputs'!A821)</f>
        <v/>
      </c>
      <c r="C821" s="81">
        <f>IF('Time Series Inputs'!B821="","",'Time Series Inputs'!B821)</f>
        <v/>
      </c>
      <c r="D821" s="81">
        <f>IF('Time Series Inputs'!C821="","",'Time Series Inputs'!C821)</f>
        <v/>
      </c>
      <c r="E821" s="146">
        <f>IF('Rule Recommendations'!A821="","",'Rule Recommendations'!A821)</f>
        <v/>
      </c>
      <c r="F821" s="146">
        <f>IF($E821="","",IF(ROW($E821)&lt;=FIRST_PERMITTED_TRADE_DATE,0,'Apply Constraints'!$E821))</f>
        <v/>
      </c>
      <c r="G821" s="146">
        <f>IF(F821="","",IF(ABS($F821)&gt;MAXIMUM_PERMITTED_LEVERAGE, MAXIMUM_PERMITTED_LEVERAGE*SIGN($F821),$F821))</f>
        <v/>
      </c>
      <c r="H821" s="146">
        <f>IF(G821="","",MAX($G821,-ABS(MAXIMUM_PERMITTED_SHORT_POSITION)))</f>
        <v/>
      </c>
      <c r="I821" s="86">
        <f>IF(C821="","",IF(I820="Triggered","Triggered",IF((C821-C820)/C820*H820&lt;-TRAILING_STOP_LOSS_MAXIMUM_DAILY_LOSS,"Triggered","Inactive")))</f>
        <v/>
      </c>
      <c r="J821" s="146">
        <f>IF(I821="Triggered", 0, H821)</f>
        <v/>
      </c>
    </row>
    <row customHeight="1" ht="15.75" r="822" s="75">
      <c r="A822" s="82">
        <f>IF(J822="","",J822)</f>
        <v/>
      </c>
      <c r="B822" s="80">
        <f>IF('Time Series Inputs'!A822="","",'Time Series Inputs'!A822)</f>
        <v/>
      </c>
      <c r="C822" s="81">
        <f>IF('Time Series Inputs'!B822="","",'Time Series Inputs'!B822)</f>
        <v/>
      </c>
      <c r="D822" s="81">
        <f>IF('Time Series Inputs'!C822="","",'Time Series Inputs'!C822)</f>
        <v/>
      </c>
      <c r="E822" s="146">
        <f>IF('Rule Recommendations'!A822="","",'Rule Recommendations'!A822)</f>
        <v/>
      </c>
      <c r="F822" s="146">
        <f>IF($E822="","",IF(ROW($E822)&lt;=FIRST_PERMITTED_TRADE_DATE,0,'Apply Constraints'!$E822))</f>
        <v/>
      </c>
      <c r="G822" s="146">
        <f>IF(F822="","",IF(ABS($F822)&gt;MAXIMUM_PERMITTED_LEVERAGE, MAXIMUM_PERMITTED_LEVERAGE*SIGN($F822),$F822))</f>
        <v/>
      </c>
      <c r="H822" s="146">
        <f>IF(G822="","",MAX($G822,-ABS(MAXIMUM_PERMITTED_SHORT_POSITION)))</f>
        <v/>
      </c>
      <c r="I822" s="86">
        <f>IF(C822="","",IF(I821="Triggered","Triggered",IF((C822-C821)/C821*H821&lt;-TRAILING_STOP_LOSS_MAXIMUM_DAILY_LOSS,"Triggered","Inactive")))</f>
        <v/>
      </c>
      <c r="J822" s="146">
        <f>IF(I822="Triggered", 0, H822)</f>
        <v/>
      </c>
    </row>
    <row customHeight="1" ht="15.75" r="823" s="75">
      <c r="A823" s="82">
        <f>IF(J823="","",J823)</f>
        <v/>
      </c>
      <c r="B823" s="80">
        <f>IF('Time Series Inputs'!A823="","",'Time Series Inputs'!A823)</f>
        <v/>
      </c>
      <c r="C823" s="81">
        <f>IF('Time Series Inputs'!B823="","",'Time Series Inputs'!B823)</f>
        <v/>
      </c>
      <c r="D823" s="81">
        <f>IF('Time Series Inputs'!C823="","",'Time Series Inputs'!C823)</f>
        <v/>
      </c>
      <c r="E823" s="146">
        <f>IF('Rule Recommendations'!A823="","",'Rule Recommendations'!A823)</f>
        <v/>
      </c>
      <c r="F823" s="146">
        <f>IF($E823="","",IF(ROW($E823)&lt;=FIRST_PERMITTED_TRADE_DATE,0,'Apply Constraints'!$E823))</f>
        <v/>
      </c>
      <c r="G823" s="146">
        <f>IF(F823="","",IF(ABS($F823)&gt;MAXIMUM_PERMITTED_LEVERAGE, MAXIMUM_PERMITTED_LEVERAGE*SIGN($F823),$F823))</f>
        <v/>
      </c>
      <c r="H823" s="146">
        <f>IF(G823="","",MAX($G823,-ABS(MAXIMUM_PERMITTED_SHORT_POSITION)))</f>
        <v/>
      </c>
      <c r="I823" s="86">
        <f>IF(C823="","",IF(I822="Triggered","Triggered",IF((C823-C822)/C822*H822&lt;-TRAILING_STOP_LOSS_MAXIMUM_DAILY_LOSS,"Triggered","Inactive")))</f>
        <v/>
      </c>
      <c r="J823" s="146">
        <f>IF(I823="Triggered", 0, H823)</f>
        <v/>
      </c>
    </row>
    <row customHeight="1" ht="15.75" r="824" s="75">
      <c r="A824" s="82">
        <f>IF(J824="","",J824)</f>
        <v/>
      </c>
      <c r="B824" s="80">
        <f>IF('Time Series Inputs'!A824="","",'Time Series Inputs'!A824)</f>
        <v/>
      </c>
      <c r="C824" s="81">
        <f>IF('Time Series Inputs'!B824="","",'Time Series Inputs'!B824)</f>
        <v/>
      </c>
      <c r="D824" s="81">
        <f>IF('Time Series Inputs'!C824="","",'Time Series Inputs'!C824)</f>
        <v/>
      </c>
      <c r="E824" s="146">
        <f>IF('Rule Recommendations'!A824="","",'Rule Recommendations'!A824)</f>
        <v/>
      </c>
      <c r="F824" s="146">
        <f>IF($E824="","",IF(ROW($E824)&lt;=FIRST_PERMITTED_TRADE_DATE,0,'Apply Constraints'!$E824))</f>
        <v/>
      </c>
      <c r="G824" s="146">
        <f>IF(F824="","",IF(ABS($F824)&gt;MAXIMUM_PERMITTED_LEVERAGE, MAXIMUM_PERMITTED_LEVERAGE*SIGN($F824),$F824))</f>
        <v/>
      </c>
      <c r="H824" s="146">
        <f>IF(G824="","",MAX($G824,-ABS(MAXIMUM_PERMITTED_SHORT_POSITION)))</f>
        <v/>
      </c>
      <c r="I824" s="86">
        <f>IF(C824="","",IF(I823="Triggered","Triggered",IF((C824-C823)/C823*H823&lt;-TRAILING_STOP_LOSS_MAXIMUM_DAILY_LOSS,"Triggered","Inactive")))</f>
        <v/>
      </c>
      <c r="J824" s="146">
        <f>IF(I824="Triggered", 0, H824)</f>
        <v/>
      </c>
    </row>
    <row customHeight="1" ht="15.75" r="825" s="75">
      <c r="A825" s="82">
        <f>IF(J825="","",J825)</f>
        <v/>
      </c>
      <c r="B825" s="80">
        <f>IF('Time Series Inputs'!A825="","",'Time Series Inputs'!A825)</f>
        <v/>
      </c>
      <c r="C825" s="81">
        <f>IF('Time Series Inputs'!B825="","",'Time Series Inputs'!B825)</f>
        <v/>
      </c>
      <c r="D825" s="81">
        <f>IF('Time Series Inputs'!C825="","",'Time Series Inputs'!C825)</f>
        <v/>
      </c>
      <c r="E825" s="146">
        <f>IF('Rule Recommendations'!A825="","",'Rule Recommendations'!A825)</f>
        <v/>
      </c>
      <c r="F825" s="146">
        <f>IF($E825="","",IF(ROW($E825)&lt;=FIRST_PERMITTED_TRADE_DATE,0,'Apply Constraints'!$E825))</f>
        <v/>
      </c>
      <c r="G825" s="146">
        <f>IF(F825="","",IF(ABS($F825)&gt;MAXIMUM_PERMITTED_LEVERAGE, MAXIMUM_PERMITTED_LEVERAGE*SIGN($F825),$F825))</f>
        <v/>
      </c>
      <c r="H825" s="146">
        <f>IF(G825="","",MAX($G825,-ABS(MAXIMUM_PERMITTED_SHORT_POSITION)))</f>
        <v/>
      </c>
      <c r="I825" s="86">
        <f>IF(C825="","",IF(I824="Triggered","Triggered",IF((C825-C824)/C824*H824&lt;-TRAILING_STOP_LOSS_MAXIMUM_DAILY_LOSS,"Triggered","Inactive")))</f>
        <v/>
      </c>
      <c r="J825" s="146">
        <f>IF(I825="Triggered", 0, H825)</f>
        <v/>
      </c>
    </row>
    <row customHeight="1" ht="15.75" r="826" s="75">
      <c r="A826" s="82">
        <f>IF(J826="","",J826)</f>
        <v/>
      </c>
      <c r="B826" s="80">
        <f>IF('Time Series Inputs'!A826="","",'Time Series Inputs'!A826)</f>
        <v/>
      </c>
      <c r="C826" s="81">
        <f>IF('Time Series Inputs'!B826="","",'Time Series Inputs'!B826)</f>
        <v/>
      </c>
      <c r="D826" s="81">
        <f>IF('Time Series Inputs'!C826="","",'Time Series Inputs'!C826)</f>
        <v/>
      </c>
      <c r="E826" s="146">
        <f>IF('Rule Recommendations'!A826="","",'Rule Recommendations'!A826)</f>
        <v/>
      </c>
      <c r="F826" s="146">
        <f>IF($E826="","",IF(ROW($E826)&lt;=FIRST_PERMITTED_TRADE_DATE,0,'Apply Constraints'!$E826))</f>
        <v/>
      </c>
      <c r="G826" s="146">
        <f>IF(F826="","",IF(ABS($F826)&gt;MAXIMUM_PERMITTED_LEVERAGE, MAXIMUM_PERMITTED_LEVERAGE*SIGN($F826),$F826))</f>
        <v/>
      </c>
      <c r="H826" s="146">
        <f>IF(G826="","",MAX($G826,-ABS(MAXIMUM_PERMITTED_SHORT_POSITION)))</f>
        <v/>
      </c>
      <c r="I826" s="86">
        <f>IF(C826="","",IF(I825="Triggered","Triggered",IF((C826-C825)/C825*H825&lt;-TRAILING_STOP_LOSS_MAXIMUM_DAILY_LOSS,"Triggered","Inactive")))</f>
        <v/>
      </c>
      <c r="J826" s="146">
        <f>IF(I826="Triggered", 0, H826)</f>
        <v/>
      </c>
    </row>
    <row customHeight="1" ht="15.75" r="827" s="75">
      <c r="A827" s="82">
        <f>IF(J827="","",J827)</f>
        <v/>
      </c>
      <c r="B827" s="80">
        <f>IF('Time Series Inputs'!A827="","",'Time Series Inputs'!A827)</f>
        <v/>
      </c>
      <c r="C827" s="81">
        <f>IF('Time Series Inputs'!B827="","",'Time Series Inputs'!B827)</f>
        <v/>
      </c>
      <c r="D827" s="81">
        <f>IF('Time Series Inputs'!C827="","",'Time Series Inputs'!C827)</f>
        <v/>
      </c>
      <c r="E827" s="146">
        <f>IF('Rule Recommendations'!A827="","",'Rule Recommendations'!A827)</f>
        <v/>
      </c>
      <c r="F827" s="146">
        <f>IF($E827="","",IF(ROW($E827)&lt;=FIRST_PERMITTED_TRADE_DATE,0,'Apply Constraints'!$E827))</f>
        <v/>
      </c>
      <c r="G827" s="146">
        <f>IF(F827="","",IF(ABS($F827)&gt;MAXIMUM_PERMITTED_LEVERAGE, MAXIMUM_PERMITTED_LEVERAGE*SIGN($F827),$F827))</f>
        <v/>
      </c>
      <c r="H827" s="146">
        <f>IF(G827="","",MAX($G827,-ABS(MAXIMUM_PERMITTED_SHORT_POSITION)))</f>
        <v/>
      </c>
      <c r="I827" s="86">
        <f>IF(C827="","",IF(I826="Triggered","Triggered",IF((C827-C826)/C826*H826&lt;-TRAILING_STOP_LOSS_MAXIMUM_DAILY_LOSS,"Triggered","Inactive")))</f>
        <v/>
      </c>
      <c r="J827" s="146">
        <f>IF(I827="Triggered", 0, H827)</f>
        <v/>
      </c>
    </row>
    <row customHeight="1" ht="15.75" r="828" s="75">
      <c r="A828" s="82">
        <f>IF(J828="","",J828)</f>
        <v/>
      </c>
      <c r="B828" s="80">
        <f>IF('Time Series Inputs'!A828="","",'Time Series Inputs'!A828)</f>
        <v/>
      </c>
      <c r="C828" s="81">
        <f>IF('Time Series Inputs'!B828="","",'Time Series Inputs'!B828)</f>
        <v/>
      </c>
      <c r="D828" s="81">
        <f>IF('Time Series Inputs'!C828="","",'Time Series Inputs'!C828)</f>
        <v/>
      </c>
      <c r="E828" s="146">
        <f>IF('Rule Recommendations'!A828="","",'Rule Recommendations'!A828)</f>
        <v/>
      </c>
      <c r="F828" s="146">
        <f>IF($E828="","",IF(ROW($E828)&lt;=FIRST_PERMITTED_TRADE_DATE,0,'Apply Constraints'!$E828))</f>
        <v/>
      </c>
      <c r="G828" s="146">
        <f>IF(F828="","",IF(ABS($F828)&gt;MAXIMUM_PERMITTED_LEVERAGE, MAXIMUM_PERMITTED_LEVERAGE*SIGN($F828),$F828))</f>
        <v/>
      </c>
      <c r="H828" s="146">
        <f>IF(G828="","",MAX($G828,-ABS(MAXIMUM_PERMITTED_SHORT_POSITION)))</f>
        <v/>
      </c>
      <c r="I828" s="86">
        <f>IF(C828="","",IF(I827="Triggered","Triggered",IF((C828-C827)/C827*H827&lt;-TRAILING_STOP_LOSS_MAXIMUM_DAILY_LOSS,"Triggered","Inactive")))</f>
        <v/>
      </c>
      <c r="J828" s="146">
        <f>IF(I828="Triggered", 0, H828)</f>
        <v/>
      </c>
    </row>
    <row customHeight="1" ht="15.75" r="829" s="75">
      <c r="A829" s="82">
        <f>IF(J829="","",J829)</f>
        <v/>
      </c>
      <c r="B829" s="80">
        <f>IF('Time Series Inputs'!A829="","",'Time Series Inputs'!A829)</f>
        <v/>
      </c>
      <c r="C829" s="81">
        <f>IF('Time Series Inputs'!B829="","",'Time Series Inputs'!B829)</f>
        <v/>
      </c>
      <c r="D829" s="81">
        <f>IF('Time Series Inputs'!C829="","",'Time Series Inputs'!C829)</f>
        <v/>
      </c>
      <c r="E829" s="146">
        <f>IF('Rule Recommendations'!A829="","",'Rule Recommendations'!A829)</f>
        <v/>
      </c>
      <c r="F829" s="146">
        <f>IF($E829="","",IF(ROW($E829)&lt;=FIRST_PERMITTED_TRADE_DATE,0,'Apply Constraints'!$E829))</f>
        <v/>
      </c>
      <c r="G829" s="146">
        <f>IF(F829="","",IF(ABS($F829)&gt;MAXIMUM_PERMITTED_LEVERAGE, MAXIMUM_PERMITTED_LEVERAGE*SIGN($F829),$F829))</f>
        <v/>
      </c>
      <c r="H829" s="146">
        <f>IF(G829="","",MAX($G829,-ABS(MAXIMUM_PERMITTED_SHORT_POSITION)))</f>
        <v/>
      </c>
      <c r="I829" s="86">
        <f>IF(C829="","",IF(I828="Triggered","Triggered",IF((C829-C828)/C828*H828&lt;-TRAILING_STOP_LOSS_MAXIMUM_DAILY_LOSS,"Triggered","Inactive")))</f>
        <v/>
      </c>
      <c r="J829" s="146">
        <f>IF(I829="Triggered", 0, H829)</f>
        <v/>
      </c>
    </row>
    <row customHeight="1" ht="15.75" r="830" s="75">
      <c r="A830" s="82">
        <f>IF(J830="","",J830)</f>
        <v/>
      </c>
      <c r="B830" s="80">
        <f>IF('Time Series Inputs'!A830="","",'Time Series Inputs'!A830)</f>
        <v/>
      </c>
      <c r="C830" s="81">
        <f>IF('Time Series Inputs'!B830="","",'Time Series Inputs'!B830)</f>
        <v/>
      </c>
      <c r="D830" s="81">
        <f>IF('Time Series Inputs'!C830="","",'Time Series Inputs'!C830)</f>
        <v/>
      </c>
      <c r="E830" s="146">
        <f>IF('Rule Recommendations'!A830="","",'Rule Recommendations'!A830)</f>
        <v/>
      </c>
      <c r="F830" s="146">
        <f>IF($E830="","",IF(ROW($E830)&lt;=FIRST_PERMITTED_TRADE_DATE,0,'Apply Constraints'!$E830))</f>
        <v/>
      </c>
      <c r="G830" s="146">
        <f>IF(F830="","",IF(ABS($F830)&gt;MAXIMUM_PERMITTED_LEVERAGE, MAXIMUM_PERMITTED_LEVERAGE*SIGN($F830),$F830))</f>
        <v/>
      </c>
      <c r="H830" s="146">
        <f>IF(G830="","",MAX($G830,-ABS(MAXIMUM_PERMITTED_SHORT_POSITION)))</f>
        <v/>
      </c>
      <c r="I830" s="86">
        <f>IF(C830="","",IF(I829="Triggered","Triggered",IF((C830-C829)/C829*H829&lt;-TRAILING_STOP_LOSS_MAXIMUM_DAILY_LOSS,"Triggered","Inactive")))</f>
        <v/>
      </c>
      <c r="J830" s="146">
        <f>IF(I830="Triggered", 0, H830)</f>
        <v/>
      </c>
    </row>
    <row customHeight="1" ht="15.75" r="831" s="75">
      <c r="A831" s="82">
        <f>IF(J831="","",J831)</f>
        <v/>
      </c>
      <c r="B831" s="80">
        <f>IF('Time Series Inputs'!A831="","",'Time Series Inputs'!A831)</f>
        <v/>
      </c>
      <c r="C831" s="81">
        <f>IF('Time Series Inputs'!B831="","",'Time Series Inputs'!B831)</f>
        <v/>
      </c>
      <c r="D831" s="81">
        <f>IF('Time Series Inputs'!C831="","",'Time Series Inputs'!C831)</f>
        <v/>
      </c>
      <c r="E831" s="146">
        <f>IF('Rule Recommendations'!A831="","",'Rule Recommendations'!A831)</f>
        <v/>
      </c>
      <c r="F831" s="146">
        <f>IF($E831="","",IF(ROW($E831)&lt;=FIRST_PERMITTED_TRADE_DATE,0,'Apply Constraints'!$E831))</f>
        <v/>
      </c>
      <c r="G831" s="146">
        <f>IF(F831="","",IF(ABS($F831)&gt;MAXIMUM_PERMITTED_LEVERAGE, MAXIMUM_PERMITTED_LEVERAGE*SIGN($F831),$F831))</f>
        <v/>
      </c>
      <c r="H831" s="146">
        <f>IF(G831="","",MAX($G831,-ABS(MAXIMUM_PERMITTED_SHORT_POSITION)))</f>
        <v/>
      </c>
      <c r="I831" s="86">
        <f>IF(C831="","",IF(I830="Triggered","Triggered",IF((C831-C830)/C830*H830&lt;-TRAILING_STOP_LOSS_MAXIMUM_DAILY_LOSS,"Triggered","Inactive")))</f>
        <v/>
      </c>
      <c r="J831" s="146">
        <f>IF(I831="Triggered", 0, H831)</f>
        <v/>
      </c>
    </row>
    <row customHeight="1" ht="15.75" r="832" s="75">
      <c r="A832" s="82">
        <f>IF(J832="","",J832)</f>
        <v/>
      </c>
      <c r="B832" s="80">
        <f>IF('Time Series Inputs'!A832="","",'Time Series Inputs'!A832)</f>
        <v/>
      </c>
      <c r="C832" s="81">
        <f>IF('Time Series Inputs'!B832="","",'Time Series Inputs'!B832)</f>
        <v/>
      </c>
      <c r="D832" s="81">
        <f>IF('Time Series Inputs'!C832="","",'Time Series Inputs'!C832)</f>
        <v/>
      </c>
      <c r="E832" s="146">
        <f>IF('Rule Recommendations'!A832="","",'Rule Recommendations'!A832)</f>
        <v/>
      </c>
      <c r="F832" s="146">
        <f>IF($E832="","",IF(ROW($E832)&lt;=FIRST_PERMITTED_TRADE_DATE,0,'Apply Constraints'!$E832))</f>
        <v/>
      </c>
      <c r="G832" s="146">
        <f>IF(F832="","",IF(ABS($F832)&gt;MAXIMUM_PERMITTED_LEVERAGE, MAXIMUM_PERMITTED_LEVERAGE*SIGN($F832),$F832))</f>
        <v/>
      </c>
      <c r="H832" s="146">
        <f>IF(G832="","",MAX($G832,-ABS(MAXIMUM_PERMITTED_SHORT_POSITION)))</f>
        <v/>
      </c>
      <c r="I832" s="86">
        <f>IF(C832="","",IF(I831="Triggered","Triggered",IF((C832-C831)/C831*H831&lt;-TRAILING_STOP_LOSS_MAXIMUM_DAILY_LOSS,"Triggered","Inactive")))</f>
        <v/>
      </c>
      <c r="J832" s="146">
        <f>IF(I832="Triggered", 0, H832)</f>
        <v/>
      </c>
    </row>
    <row customHeight="1" ht="15.75" r="833" s="75">
      <c r="A833" s="82">
        <f>IF(J833="","",J833)</f>
        <v/>
      </c>
      <c r="B833" s="80">
        <f>IF('Time Series Inputs'!A833="","",'Time Series Inputs'!A833)</f>
        <v/>
      </c>
      <c r="C833" s="81">
        <f>IF('Time Series Inputs'!B833="","",'Time Series Inputs'!B833)</f>
        <v/>
      </c>
      <c r="D833" s="81">
        <f>IF('Time Series Inputs'!C833="","",'Time Series Inputs'!C833)</f>
        <v/>
      </c>
      <c r="E833" s="146">
        <f>IF('Rule Recommendations'!A833="","",'Rule Recommendations'!A833)</f>
        <v/>
      </c>
      <c r="F833" s="146">
        <f>IF($E833="","",IF(ROW($E833)&lt;=FIRST_PERMITTED_TRADE_DATE,0,'Apply Constraints'!$E833))</f>
        <v/>
      </c>
      <c r="G833" s="146">
        <f>IF(F833="","",IF(ABS($F833)&gt;MAXIMUM_PERMITTED_LEVERAGE, MAXIMUM_PERMITTED_LEVERAGE*SIGN($F833),$F833))</f>
        <v/>
      </c>
      <c r="H833" s="146">
        <f>IF(G833="","",MAX($G833,-ABS(MAXIMUM_PERMITTED_SHORT_POSITION)))</f>
        <v/>
      </c>
      <c r="I833" s="86">
        <f>IF(C833="","",IF(I832="Triggered","Triggered",IF((C833-C832)/C832*H832&lt;-TRAILING_STOP_LOSS_MAXIMUM_DAILY_LOSS,"Triggered","Inactive")))</f>
        <v/>
      </c>
      <c r="J833" s="146">
        <f>IF(I833="Triggered", 0, H833)</f>
        <v/>
      </c>
    </row>
    <row customHeight="1" ht="15.75" r="834" s="75">
      <c r="A834" s="82">
        <f>IF(J834="","",J834)</f>
        <v/>
      </c>
      <c r="B834" s="80">
        <f>IF('Time Series Inputs'!A834="","",'Time Series Inputs'!A834)</f>
        <v/>
      </c>
      <c r="C834" s="81">
        <f>IF('Time Series Inputs'!B834="","",'Time Series Inputs'!B834)</f>
        <v/>
      </c>
      <c r="D834" s="81">
        <f>IF('Time Series Inputs'!C834="","",'Time Series Inputs'!C834)</f>
        <v/>
      </c>
      <c r="E834" s="146">
        <f>IF('Rule Recommendations'!A834="","",'Rule Recommendations'!A834)</f>
        <v/>
      </c>
      <c r="F834" s="146">
        <f>IF($E834="","",IF(ROW($E834)&lt;=FIRST_PERMITTED_TRADE_DATE,0,'Apply Constraints'!$E834))</f>
        <v/>
      </c>
      <c r="G834" s="146">
        <f>IF(F834="","",IF(ABS($F834)&gt;MAXIMUM_PERMITTED_LEVERAGE, MAXIMUM_PERMITTED_LEVERAGE*SIGN($F834),$F834))</f>
        <v/>
      </c>
      <c r="H834" s="146">
        <f>IF(G834="","",MAX($G834,-ABS(MAXIMUM_PERMITTED_SHORT_POSITION)))</f>
        <v/>
      </c>
      <c r="I834" s="86">
        <f>IF(C834="","",IF(I833="Triggered","Triggered",IF((C834-C833)/C833*H833&lt;-TRAILING_STOP_LOSS_MAXIMUM_DAILY_LOSS,"Triggered","Inactive")))</f>
        <v/>
      </c>
      <c r="J834" s="146">
        <f>IF(I834="Triggered", 0, H834)</f>
        <v/>
      </c>
    </row>
    <row customHeight="1" ht="15.75" r="835" s="75">
      <c r="A835" s="82">
        <f>IF(J835="","",J835)</f>
        <v/>
      </c>
      <c r="B835" s="80">
        <f>IF('Time Series Inputs'!A835="","",'Time Series Inputs'!A835)</f>
        <v/>
      </c>
      <c r="C835" s="81">
        <f>IF('Time Series Inputs'!B835="","",'Time Series Inputs'!B835)</f>
        <v/>
      </c>
      <c r="D835" s="81">
        <f>IF('Time Series Inputs'!C835="","",'Time Series Inputs'!C835)</f>
        <v/>
      </c>
      <c r="E835" s="146">
        <f>IF('Rule Recommendations'!A835="","",'Rule Recommendations'!A835)</f>
        <v/>
      </c>
      <c r="F835" s="146">
        <f>IF($E835="","",IF(ROW($E835)&lt;=FIRST_PERMITTED_TRADE_DATE,0,'Apply Constraints'!$E835))</f>
        <v/>
      </c>
      <c r="G835" s="146">
        <f>IF(F835="","",IF(ABS($F835)&gt;MAXIMUM_PERMITTED_LEVERAGE, MAXIMUM_PERMITTED_LEVERAGE*SIGN($F835),$F835))</f>
        <v/>
      </c>
      <c r="H835" s="146">
        <f>IF(G835="","",MAX($G835,-ABS(MAXIMUM_PERMITTED_SHORT_POSITION)))</f>
        <v/>
      </c>
      <c r="I835" s="86">
        <f>IF(C835="","",IF(I834="Triggered","Triggered",IF((C835-C834)/C834*H834&lt;-TRAILING_STOP_LOSS_MAXIMUM_DAILY_LOSS,"Triggered","Inactive")))</f>
        <v/>
      </c>
      <c r="J835" s="146">
        <f>IF(I835="Triggered", 0, H835)</f>
        <v/>
      </c>
    </row>
    <row customHeight="1" ht="15.75" r="836" s="75">
      <c r="A836" s="82">
        <f>IF(J836="","",J836)</f>
        <v/>
      </c>
      <c r="B836" s="80">
        <f>IF('Time Series Inputs'!A836="","",'Time Series Inputs'!A836)</f>
        <v/>
      </c>
      <c r="C836" s="81">
        <f>IF('Time Series Inputs'!B836="","",'Time Series Inputs'!B836)</f>
        <v/>
      </c>
      <c r="D836" s="81">
        <f>IF('Time Series Inputs'!C836="","",'Time Series Inputs'!C836)</f>
        <v/>
      </c>
      <c r="E836" s="146">
        <f>IF('Rule Recommendations'!A836="","",'Rule Recommendations'!A836)</f>
        <v/>
      </c>
      <c r="F836" s="146">
        <f>IF($E836="","",IF(ROW($E836)&lt;=FIRST_PERMITTED_TRADE_DATE,0,'Apply Constraints'!$E836))</f>
        <v/>
      </c>
      <c r="G836" s="146">
        <f>IF(F836="","",IF(ABS($F836)&gt;MAXIMUM_PERMITTED_LEVERAGE, MAXIMUM_PERMITTED_LEVERAGE*SIGN($F836),$F836))</f>
        <v/>
      </c>
      <c r="H836" s="146">
        <f>IF(G836="","",MAX($G836,-ABS(MAXIMUM_PERMITTED_SHORT_POSITION)))</f>
        <v/>
      </c>
      <c r="I836" s="86">
        <f>IF(C836="","",IF(I835="Triggered","Triggered",IF((C836-C835)/C835*H835&lt;-TRAILING_STOP_LOSS_MAXIMUM_DAILY_LOSS,"Triggered","Inactive")))</f>
        <v/>
      </c>
      <c r="J836" s="146">
        <f>IF(I836="Triggered", 0, H836)</f>
        <v/>
      </c>
    </row>
    <row customHeight="1" ht="15.75" r="837" s="75">
      <c r="A837" s="82">
        <f>IF(J837="","",J837)</f>
        <v/>
      </c>
      <c r="B837" s="80">
        <f>IF('Time Series Inputs'!A837="","",'Time Series Inputs'!A837)</f>
        <v/>
      </c>
      <c r="C837" s="81">
        <f>IF('Time Series Inputs'!B837="","",'Time Series Inputs'!B837)</f>
        <v/>
      </c>
      <c r="D837" s="81">
        <f>IF('Time Series Inputs'!C837="","",'Time Series Inputs'!C837)</f>
        <v/>
      </c>
      <c r="E837" s="146">
        <f>IF('Rule Recommendations'!A837="","",'Rule Recommendations'!A837)</f>
        <v/>
      </c>
      <c r="F837" s="146">
        <f>IF($E837="","",IF(ROW($E837)&lt;=FIRST_PERMITTED_TRADE_DATE,0,'Apply Constraints'!$E837))</f>
        <v/>
      </c>
      <c r="G837" s="146">
        <f>IF(F837="","",IF(ABS($F837)&gt;MAXIMUM_PERMITTED_LEVERAGE, MAXIMUM_PERMITTED_LEVERAGE*SIGN($F837),$F837))</f>
        <v/>
      </c>
      <c r="H837" s="146">
        <f>IF(G837="","",MAX($G837,-ABS(MAXIMUM_PERMITTED_SHORT_POSITION)))</f>
        <v/>
      </c>
      <c r="I837" s="86">
        <f>IF(C837="","",IF(I836="Triggered","Triggered",IF((C837-C836)/C836*H836&lt;-TRAILING_STOP_LOSS_MAXIMUM_DAILY_LOSS,"Triggered","Inactive")))</f>
        <v/>
      </c>
      <c r="J837" s="146">
        <f>IF(I837="Triggered", 0, H837)</f>
        <v/>
      </c>
    </row>
    <row customHeight="1" ht="15.75" r="838" s="75">
      <c r="A838" s="82">
        <f>IF(J838="","",J838)</f>
        <v/>
      </c>
      <c r="B838" s="80">
        <f>IF('Time Series Inputs'!A838="","",'Time Series Inputs'!A838)</f>
        <v/>
      </c>
      <c r="C838" s="81">
        <f>IF('Time Series Inputs'!B838="","",'Time Series Inputs'!B838)</f>
        <v/>
      </c>
      <c r="D838" s="81">
        <f>IF('Time Series Inputs'!C838="","",'Time Series Inputs'!C838)</f>
        <v/>
      </c>
      <c r="E838" s="146">
        <f>IF('Rule Recommendations'!A838="","",'Rule Recommendations'!A838)</f>
        <v/>
      </c>
      <c r="F838" s="146">
        <f>IF($E838="","",IF(ROW($E838)&lt;=FIRST_PERMITTED_TRADE_DATE,0,'Apply Constraints'!$E838))</f>
        <v/>
      </c>
      <c r="G838" s="146">
        <f>IF(F838="","",IF(ABS($F838)&gt;MAXIMUM_PERMITTED_LEVERAGE, MAXIMUM_PERMITTED_LEVERAGE*SIGN($F838),$F838))</f>
        <v/>
      </c>
      <c r="H838" s="146">
        <f>IF(G838="","",MAX($G838,-ABS(MAXIMUM_PERMITTED_SHORT_POSITION)))</f>
        <v/>
      </c>
      <c r="I838" s="86">
        <f>IF(C838="","",IF(I837="Triggered","Triggered",IF((C838-C837)/C837*H837&lt;-TRAILING_STOP_LOSS_MAXIMUM_DAILY_LOSS,"Triggered","Inactive")))</f>
        <v/>
      </c>
      <c r="J838" s="146">
        <f>IF(I838="Triggered", 0, H838)</f>
        <v/>
      </c>
    </row>
    <row customHeight="1" ht="15.75" r="839" s="75">
      <c r="A839" s="82">
        <f>IF(J839="","",J839)</f>
        <v/>
      </c>
      <c r="B839" s="80">
        <f>IF('Time Series Inputs'!A839="","",'Time Series Inputs'!A839)</f>
        <v/>
      </c>
      <c r="C839" s="81">
        <f>IF('Time Series Inputs'!B839="","",'Time Series Inputs'!B839)</f>
        <v/>
      </c>
      <c r="D839" s="81">
        <f>IF('Time Series Inputs'!C839="","",'Time Series Inputs'!C839)</f>
        <v/>
      </c>
      <c r="E839" s="146">
        <f>IF('Rule Recommendations'!A839="","",'Rule Recommendations'!A839)</f>
        <v/>
      </c>
      <c r="F839" s="146">
        <f>IF($E839="","",IF(ROW($E839)&lt;=FIRST_PERMITTED_TRADE_DATE,0,'Apply Constraints'!$E839))</f>
        <v/>
      </c>
      <c r="G839" s="146">
        <f>IF(F839="","",IF(ABS($F839)&gt;MAXIMUM_PERMITTED_LEVERAGE, MAXIMUM_PERMITTED_LEVERAGE*SIGN($F839),$F839))</f>
        <v/>
      </c>
      <c r="H839" s="146">
        <f>IF(G839="","",MAX($G839,-ABS(MAXIMUM_PERMITTED_SHORT_POSITION)))</f>
        <v/>
      </c>
      <c r="I839" s="86">
        <f>IF(C839="","",IF(I838="Triggered","Triggered",IF((C839-C838)/C838*H838&lt;-TRAILING_STOP_LOSS_MAXIMUM_DAILY_LOSS,"Triggered","Inactive")))</f>
        <v/>
      </c>
      <c r="J839" s="146">
        <f>IF(I839="Triggered", 0, H839)</f>
        <v/>
      </c>
    </row>
    <row customHeight="1" ht="15.75" r="840" s="75">
      <c r="A840" s="82">
        <f>IF(J840="","",J840)</f>
        <v/>
      </c>
      <c r="B840" s="80">
        <f>IF('Time Series Inputs'!A840="","",'Time Series Inputs'!A840)</f>
        <v/>
      </c>
      <c r="C840" s="81">
        <f>IF('Time Series Inputs'!B840="","",'Time Series Inputs'!B840)</f>
        <v/>
      </c>
      <c r="D840" s="81">
        <f>IF('Time Series Inputs'!C840="","",'Time Series Inputs'!C840)</f>
        <v/>
      </c>
      <c r="E840" s="146">
        <f>IF('Rule Recommendations'!A840="","",'Rule Recommendations'!A840)</f>
        <v/>
      </c>
      <c r="F840" s="146">
        <f>IF($E840="","",IF(ROW($E840)&lt;=FIRST_PERMITTED_TRADE_DATE,0,'Apply Constraints'!$E840))</f>
        <v/>
      </c>
      <c r="G840" s="146">
        <f>IF(F840="","",IF(ABS($F840)&gt;MAXIMUM_PERMITTED_LEVERAGE, MAXIMUM_PERMITTED_LEVERAGE*SIGN($F840),$F840))</f>
        <v/>
      </c>
      <c r="H840" s="146">
        <f>IF(G840="","",MAX($G840,-ABS(MAXIMUM_PERMITTED_SHORT_POSITION)))</f>
        <v/>
      </c>
      <c r="I840" s="86">
        <f>IF(C840="","",IF(I839="Triggered","Triggered",IF((C840-C839)/C839*H839&lt;-TRAILING_STOP_LOSS_MAXIMUM_DAILY_LOSS,"Triggered","Inactive")))</f>
        <v/>
      </c>
      <c r="J840" s="146">
        <f>IF(I840="Triggered", 0, H840)</f>
        <v/>
      </c>
    </row>
    <row customHeight="1" ht="15.75" r="841" s="75">
      <c r="A841" s="82">
        <f>IF(J841="","",J841)</f>
        <v/>
      </c>
      <c r="B841" s="80">
        <f>IF('Time Series Inputs'!A841="","",'Time Series Inputs'!A841)</f>
        <v/>
      </c>
      <c r="C841" s="81">
        <f>IF('Time Series Inputs'!B841="","",'Time Series Inputs'!B841)</f>
        <v/>
      </c>
      <c r="D841" s="81">
        <f>IF('Time Series Inputs'!C841="","",'Time Series Inputs'!C841)</f>
        <v/>
      </c>
      <c r="E841" s="146">
        <f>IF('Rule Recommendations'!A841="","",'Rule Recommendations'!A841)</f>
        <v/>
      </c>
      <c r="F841" s="146">
        <f>IF($E841="","",IF(ROW($E841)&lt;=FIRST_PERMITTED_TRADE_DATE,0,'Apply Constraints'!$E841))</f>
        <v/>
      </c>
      <c r="G841" s="146">
        <f>IF(F841="","",IF(ABS($F841)&gt;MAXIMUM_PERMITTED_LEVERAGE, MAXIMUM_PERMITTED_LEVERAGE*SIGN($F841),$F841))</f>
        <v/>
      </c>
      <c r="H841" s="146">
        <f>IF(G841="","",MAX($G841,-ABS(MAXIMUM_PERMITTED_SHORT_POSITION)))</f>
        <v/>
      </c>
      <c r="I841" s="86">
        <f>IF(C841="","",IF(I840="Triggered","Triggered",IF((C841-C840)/C840*H840&lt;-TRAILING_STOP_LOSS_MAXIMUM_DAILY_LOSS,"Triggered","Inactive")))</f>
        <v/>
      </c>
      <c r="J841" s="146">
        <f>IF(I841="Triggered", 0, H841)</f>
        <v/>
      </c>
    </row>
    <row customHeight="1" ht="15.75" r="842" s="75">
      <c r="A842" s="82">
        <f>IF(J842="","",J842)</f>
        <v/>
      </c>
      <c r="B842" s="80">
        <f>IF('Time Series Inputs'!A842="","",'Time Series Inputs'!A842)</f>
        <v/>
      </c>
      <c r="C842" s="81">
        <f>IF('Time Series Inputs'!B842="","",'Time Series Inputs'!B842)</f>
        <v/>
      </c>
      <c r="D842" s="81">
        <f>IF('Time Series Inputs'!C842="","",'Time Series Inputs'!C842)</f>
        <v/>
      </c>
      <c r="E842" s="146">
        <f>IF('Rule Recommendations'!A842="","",'Rule Recommendations'!A842)</f>
        <v/>
      </c>
      <c r="F842" s="146">
        <f>IF($E842="","",IF(ROW($E842)&lt;=FIRST_PERMITTED_TRADE_DATE,0,'Apply Constraints'!$E842))</f>
        <v/>
      </c>
      <c r="G842" s="146">
        <f>IF(F842="","",IF(ABS($F842)&gt;MAXIMUM_PERMITTED_LEVERAGE, MAXIMUM_PERMITTED_LEVERAGE*SIGN($F842),$F842))</f>
        <v/>
      </c>
      <c r="H842" s="146">
        <f>IF(G842="","",MAX($G842,-ABS(MAXIMUM_PERMITTED_SHORT_POSITION)))</f>
        <v/>
      </c>
      <c r="I842" s="86">
        <f>IF(C842="","",IF(I841="Triggered","Triggered",IF((C842-C841)/C841*H841&lt;-TRAILING_STOP_LOSS_MAXIMUM_DAILY_LOSS,"Triggered","Inactive")))</f>
        <v/>
      </c>
      <c r="J842" s="146">
        <f>IF(I842="Triggered", 0, H842)</f>
        <v/>
      </c>
    </row>
    <row customHeight="1" ht="15.75" r="843" s="75">
      <c r="A843" s="82">
        <f>IF(J843="","",J843)</f>
        <v/>
      </c>
      <c r="B843" s="80">
        <f>IF('Time Series Inputs'!A843="","",'Time Series Inputs'!A843)</f>
        <v/>
      </c>
      <c r="C843" s="81">
        <f>IF('Time Series Inputs'!B843="","",'Time Series Inputs'!B843)</f>
        <v/>
      </c>
      <c r="D843" s="81">
        <f>IF('Time Series Inputs'!C843="","",'Time Series Inputs'!C843)</f>
        <v/>
      </c>
      <c r="E843" s="146">
        <f>IF('Rule Recommendations'!A843="","",'Rule Recommendations'!A843)</f>
        <v/>
      </c>
      <c r="F843" s="146">
        <f>IF($E843="","",IF(ROW($E843)&lt;=FIRST_PERMITTED_TRADE_DATE,0,'Apply Constraints'!$E843))</f>
        <v/>
      </c>
      <c r="G843" s="146">
        <f>IF(F843="","",IF(ABS($F843)&gt;MAXIMUM_PERMITTED_LEVERAGE, MAXIMUM_PERMITTED_LEVERAGE*SIGN($F843),$F843))</f>
        <v/>
      </c>
      <c r="H843" s="146">
        <f>IF(G843="","",MAX($G843,-ABS(MAXIMUM_PERMITTED_SHORT_POSITION)))</f>
        <v/>
      </c>
      <c r="I843" s="86">
        <f>IF(C843="","",IF(I842="Triggered","Triggered",IF((C843-C842)/C842*H842&lt;-TRAILING_STOP_LOSS_MAXIMUM_DAILY_LOSS,"Triggered","Inactive")))</f>
        <v/>
      </c>
      <c r="J843" s="146">
        <f>IF(I843="Triggered", 0, H843)</f>
        <v/>
      </c>
    </row>
    <row customHeight="1" ht="15.75" r="844" s="75">
      <c r="A844" s="82">
        <f>IF(J844="","",J844)</f>
        <v/>
      </c>
      <c r="B844" s="80">
        <f>IF('Time Series Inputs'!A844="","",'Time Series Inputs'!A844)</f>
        <v/>
      </c>
      <c r="C844" s="81">
        <f>IF('Time Series Inputs'!B844="","",'Time Series Inputs'!B844)</f>
        <v/>
      </c>
      <c r="D844" s="81">
        <f>IF('Time Series Inputs'!C844="","",'Time Series Inputs'!C844)</f>
        <v/>
      </c>
      <c r="E844" s="146">
        <f>IF('Rule Recommendations'!A844="","",'Rule Recommendations'!A844)</f>
        <v/>
      </c>
      <c r="F844" s="146">
        <f>IF($E844="","",IF(ROW($E844)&lt;=FIRST_PERMITTED_TRADE_DATE,0,'Apply Constraints'!$E844))</f>
        <v/>
      </c>
      <c r="G844" s="146">
        <f>IF(F844="","",IF(ABS($F844)&gt;MAXIMUM_PERMITTED_LEVERAGE, MAXIMUM_PERMITTED_LEVERAGE*SIGN($F844),$F844))</f>
        <v/>
      </c>
      <c r="H844" s="146">
        <f>IF(G844="","",MAX($G844,-ABS(MAXIMUM_PERMITTED_SHORT_POSITION)))</f>
        <v/>
      </c>
      <c r="I844" s="86">
        <f>IF(C844="","",IF(I843="Triggered","Triggered",IF((C844-C843)/C843*H843&lt;-TRAILING_STOP_LOSS_MAXIMUM_DAILY_LOSS,"Triggered","Inactive")))</f>
        <v/>
      </c>
      <c r="J844" s="146">
        <f>IF(I844="Triggered", 0, H844)</f>
        <v/>
      </c>
    </row>
    <row customHeight="1" ht="15.75" r="845" s="75">
      <c r="A845" s="82">
        <f>IF(J845="","",J845)</f>
        <v/>
      </c>
      <c r="B845" s="80">
        <f>IF('Time Series Inputs'!A845="","",'Time Series Inputs'!A845)</f>
        <v/>
      </c>
      <c r="C845" s="81">
        <f>IF('Time Series Inputs'!B845="","",'Time Series Inputs'!B845)</f>
        <v/>
      </c>
      <c r="D845" s="81">
        <f>IF('Time Series Inputs'!C845="","",'Time Series Inputs'!C845)</f>
        <v/>
      </c>
      <c r="E845" s="146">
        <f>IF('Rule Recommendations'!A845="","",'Rule Recommendations'!A845)</f>
        <v/>
      </c>
      <c r="F845" s="146">
        <f>IF($E845="","",IF(ROW($E845)&lt;=FIRST_PERMITTED_TRADE_DATE,0,'Apply Constraints'!$E845))</f>
        <v/>
      </c>
      <c r="G845" s="146">
        <f>IF(F845="","",IF(ABS($F845)&gt;MAXIMUM_PERMITTED_LEVERAGE, MAXIMUM_PERMITTED_LEVERAGE*SIGN($F845),$F845))</f>
        <v/>
      </c>
      <c r="H845" s="146">
        <f>IF(G845="","",MAX($G845,-ABS(MAXIMUM_PERMITTED_SHORT_POSITION)))</f>
        <v/>
      </c>
      <c r="I845" s="86">
        <f>IF(C845="","",IF(I844="Triggered","Triggered",IF((C845-C844)/C844*H844&lt;-TRAILING_STOP_LOSS_MAXIMUM_DAILY_LOSS,"Triggered","Inactive")))</f>
        <v/>
      </c>
      <c r="J845" s="146">
        <f>IF(I845="Triggered", 0, H845)</f>
        <v/>
      </c>
    </row>
    <row customHeight="1" ht="15.75" r="846" s="75">
      <c r="A846" s="82">
        <f>IF(J846="","",J846)</f>
        <v/>
      </c>
      <c r="B846" s="80">
        <f>IF('Time Series Inputs'!A846="","",'Time Series Inputs'!A846)</f>
        <v/>
      </c>
      <c r="C846" s="81">
        <f>IF('Time Series Inputs'!B846="","",'Time Series Inputs'!B846)</f>
        <v/>
      </c>
      <c r="D846" s="81">
        <f>IF('Time Series Inputs'!C846="","",'Time Series Inputs'!C846)</f>
        <v/>
      </c>
      <c r="E846" s="146">
        <f>IF('Rule Recommendations'!A846="","",'Rule Recommendations'!A846)</f>
        <v/>
      </c>
      <c r="F846" s="146">
        <f>IF($E846="","",IF(ROW($E846)&lt;=FIRST_PERMITTED_TRADE_DATE,0,'Apply Constraints'!$E846))</f>
        <v/>
      </c>
      <c r="G846" s="146">
        <f>IF(F846="","",IF(ABS($F846)&gt;MAXIMUM_PERMITTED_LEVERAGE, MAXIMUM_PERMITTED_LEVERAGE*SIGN($F846),$F846))</f>
        <v/>
      </c>
      <c r="H846" s="146">
        <f>IF(G846="","",MAX($G846,-ABS(MAXIMUM_PERMITTED_SHORT_POSITION)))</f>
        <v/>
      </c>
      <c r="I846" s="86">
        <f>IF(C846="","",IF(I845="Triggered","Triggered",IF((C846-C845)/C845*H845&lt;-TRAILING_STOP_LOSS_MAXIMUM_DAILY_LOSS,"Triggered","Inactive")))</f>
        <v/>
      </c>
      <c r="J846" s="146">
        <f>IF(I846="Triggered", 0, H846)</f>
        <v/>
      </c>
    </row>
    <row customHeight="1" ht="15.75" r="847" s="75">
      <c r="A847" s="82">
        <f>IF(J847="","",J847)</f>
        <v/>
      </c>
      <c r="B847" s="80">
        <f>IF('Time Series Inputs'!A847="","",'Time Series Inputs'!A847)</f>
        <v/>
      </c>
      <c r="C847" s="81">
        <f>IF('Time Series Inputs'!B847="","",'Time Series Inputs'!B847)</f>
        <v/>
      </c>
      <c r="D847" s="81">
        <f>IF('Time Series Inputs'!C847="","",'Time Series Inputs'!C847)</f>
        <v/>
      </c>
      <c r="E847" s="146">
        <f>IF('Rule Recommendations'!A847="","",'Rule Recommendations'!A847)</f>
        <v/>
      </c>
      <c r="F847" s="146">
        <f>IF($E847="","",IF(ROW($E847)&lt;=FIRST_PERMITTED_TRADE_DATE,0,'Apply Constraints'!$E847))</f>
        <v/>
      </c>
      <c r="G847" s="146">
        <f>IF(F847="","",IF(ABS($F847)&gt;MAXIMUM_PERMITTED_LEVERAGE, MAXIMUM_PERMITTED_LEVERAGE*SIGN($F847),$F847))</f>
        <v/>
      </c>
      <c r="H847" s="146">
        <f>IF(G847="","",MAX($G847,-ABS(MAXIMUM_PERMITTED_SHORT_POSITION)))</f>
        <v/>
      </c>
      <c r="I847" s="86">
        <f>IF(C847="","",IF(I846="Triggered","Triggered",IF((C847-C846)/C846*H846&lt;-TRAILING_STOP_LOSS_MAXIMUM_DAILY_LOSS,"Triggered","Inactive")))</f>
        <v/>
      </c>
      <c r="J847" s="146">
        <f>IF(I847="Triggered", 0, H847)</f>
        <v/>
      </c>
    </row>
    <row customHeight="1" ht="15.75" r="848" s="75">
      <c r="A848" s="82">
        <f>IF(J848="","",J848)</f>
        <v/>
      </c>
      <c r="B848" s="80">
        <f>IF('Time Series Inputs'!A848="","",'Time Series Inputs'!A848)</f>
        <v/>
      </c>
      <c r="C848" s="81">
        <f>IF('Time Series Inputs'!B848="","",'Time Series Inputs'!B848)</f>
        <v/>
      </c>
      <c r="D848" s="81">
        <f>IF('Time Series Inputs'!C848="","",'Time Series Inputs'!C848)</f>
        <v/>
      </c>
      <c r="E848" s="146">
        <f>IF('Rule Recommendations'!A848="","",'Rule Recommendations'!A848)</f>
        <v/>
      </c>
      <c r="F848" s="146">
        <f>IF($E848="","",IF(ROW($E848)&lt;=FIRST_PERMITTED_TRADE_DATE,0,'Apply Constraints'!$E848))</f>
        <v/>
      </c>
      <c r="G848" s="146">
        <f>IF(F848="","",IF(ABS($F848)&gt;MAXIMUM_PERMITTED_LEVERAGE, MAXIMUM_PERMITTED_LEVERAGE*SIGN($F848),$F848))</f>
        <v/>
      </c>
      <c r="H848" s="146">
        <f>IF(G848="","",MAX($G848,-ABS(MAXIMUM_PERMITTED_SHORT_POSITION)))</f>
        <v/>
      </c>
      <c r="I848" s="86">
        <f>IF(C848="","",IF(I847="Triggered","Triggered",IF((C848-C847)/C847*H847&lt;-TRAILING_STOP_LOSS_MAXIMUM_DAILY_LOSS,"Triggered","Inactive")))</f>
        <v/>
      </c>
      <c r="J848" s="146">
        <f>IF(I848="Triggered", 0, H848)</f>
        <v/>
      </c>
    </row>
    <row customHeight="1" ht="15.75" r="849" s="75">
      <c r="A849" s="82">
        <f>IF(J849="","",J849)</f>
        <v/>
      </c>
      <c r="B849" s="80">
        <f>IF('Time Series Inputs'!A849="","",'Time Series Inputs'!A849)</f>
        <v/>
      </c>
      <c r="C849" s="81">
        <f>IF('Time Series Inputs'!B849="","",'Time Series Inputs'!B849)</f>
        <v/>
      </c>
      <c r="D849" s="81">
        <f>IF('Time Series Inputs'!C849="","",'Time Series Inputs'!C849)</f>
        <v/>
      </c>
      <c r="E849" s="146">
        <f>IF('Rule Recommendations'!A849="","",'Rule Recommendations'!A849)</f>
        <v/>
      </c>
      <c r="F849" s="146">
        <f>IF($E849="","",IF(ROW($E849)&lt;=FIRST_PERMITTED_TRADE_DATE,0,'Apply Constraints'!$E849))</f>
        <v/>
      </c>
      <c r="G849" s="146">
        <f>IF(F849="","",IF(ABS($F849)&gt;MAXIMUM_PERMITTED_LEVERAGE, MAXIMUM_PERMITTED_LEVERAGE*SIGN($F849),$F849))</f>
        <v/>
      </c>
      <c r="H849" s="146">
        <f>IF(G849="","",MAX($G849,-ABS(MAXIMUM_PERMITTED_SHORT_POSITION)))</f>
        <v/>
      </c>
      <c r="I849" s="86">
        <f>IF(C849="","",IF(I848="Triggered","Triggered",IF((C849-C848)/C848*H848&lt;-TRAILING_STOP_LOSS_MAXIMUM_DAILY_LOSS,"Triggered","Inactive")))</f>
        <v/>
      </c>
      <c r="J849" s="146">
        <f>IF(I849="Triggered", 0, H849)</f>
        <v/>
      </c>
    </row>
    <row customHeight="1" ht="15.75" r="850" s="75">
      <c r="A850" s="82">
        <f>IF(J850="","",J850)</f>
        <v/>
      </c>
      <c r="B850" s="80">
        <f>IF('Time Series Inputs'!A850="","",'Time Series Inputs'!A850)</f>
        <v/>
      </c>
      <c r="C850" s="81">
        <f>IF('Time Series Inputs'!B850="","",'Time Series Inputs'!B850)</f>
        <v/>
      </c>
      <c r="D850" s="81">
        <f>IF('Time Series Inputs'!C850="","",'Time Series Inputs'!C850)</f>
        <v/>
      </c>
      <c r="E850" s="146">
        <f>IF('Rule Recommendations'!A850="","",'Rule Recommendations'!A850)</f>
        <v/>
      </c>
      <c r="F850" s="146">
        <f>IF($E850="","",IF(ROW($E850)&lt;=FIRST_PERMITTED_TRADE_DATE,0,'Apply Constraints'!$E850))</f>
        <v/>
      </c>
      <c r="G850" s="146">
        <f>IF(F850="","",IF(ABS($F850)&gt;MAXIMUM_PERMITTED_LEVERAGE, MAXIMUM_PERMITTED_LEVERAGE*SIGN($F850),$F850))</f>
        <v/>
      </c>
      <c r="H850" s="146">
        <f>IF(G850="","",MAX($G850,-ABS(MAXIMUM_PERMITTED_SHORT_POSITION)))</f>
        <v/>
      </c>
      <c r="I850" s="86">
        <f>IF(C850="","",IF(I849="Triggered","Triggered",IF((C850-C849)/C849*H849&lt;-TRAILING_STOP_LOSS_MAXIMUM_DAILY_LOSS,"Triggered","Inactive")))</f>
        <v/>
      </c>
      <c r="J850" s="146">
        <f>IF(I850="Triggered", 0, H850)</f>
        <v/>
      </c>
    </row>
    <row customHeight="1" ht="15.75" r="851" s="75">
      <c r="A851" s="82">
        <f>IF(J851="","",J851)</f>
        <v/>
      </c>
      <c r="B851" s="80">
        <f>IF('Time Series Inputs'!A851="","",'Time Series Inputs'!A851)</f>
        <v/>
      </c>
      <c r="C851" s="81">
        <f>IF('Time Series Inputs'!B851="","",'Time Series Inputs'!B851)</f>
        <v/>
      </c>
      <c r="D851" s="81">
        <f>IF('Time Series Inputs'!C851="","",'Time Series Inputs'!C851)</f>
        <v/>
      </c>
      <c r="E851" s="146">
        <f>IF('Rule Recommendations'!A851="","",'Rule Recommendations'!A851)</f>
        <v/>
      </c>
      <c r="F851" s="146">
        <f>IF($E851="","",IF(ROW($E851)&lt;=FIRST_PERMITTED_TRADE_DATE,0,'Apply Constraints'!$E851))</f>
        <v/>
      </c>
      <c r="G851" s="146">
        <f>IF(F851="","",IF(ABS($F851)&gt;MAXIMUM_PERMITTED_LEVERAGE, MAXIMUM_PERMITTED_LEVERAGE*SIGN($F851),$F851))</f>
        <v/>
      </c>
      <c r="H851" s="146">
        <f>IF(G851="","",MAX($G851,-ABS(MAXIMUM_PERMITTED_SHORT_POSITION)))</f>
        <v/>
      </c>
      <c r="I851" s="86">
        <f>IF(C851="","",IF(I850="Triggered","Triggered",IF((C851-C850)/C850*H850&lt;-TRAILING_STOP_LOSS_MAXIMUM_DAILY_LOSS,"Triggered","Inactive")))</f>
        <v/>
      </c>
      <c r="J851" s="146">
        <f>IF(I851="Triggered", 0, H851)</f>
        <v/>
      </c>
    </row>
    <row customHeight="1" ht="15.75" r="852" s="75">
      <c r="A852" s="82">
        <f>IF(J852="","",J852)</f>
        <v/>
      </c>
      <c r="B852" s="80">
        <f>IF('Time Series Inputs'!A852="","",'Time Series Inputs'!A852)</f>
        <v/>
      </c>
      <c r="C852" s="81">
        <f>IF('Time Series Inputs'!B852="","",'Time Series Inputs'!B852)</f>
        <v/>
      </c>
      <c r="D852" s="81">
        <f>IF('Time Series Inputs'!C852="","",'Time Series Inputs'!C852)</f>
        <v/>
      </c>
      <c r="E852" s="146">
        <f>IF('Rule Recommendations'!A852="","",'Rule Recommendations'!A852)</f>
        <v/>
      </c>
      <c r="F852" s="146">
        <f>IF($E852="","",IF(ROW($E852)&lt;=FIRST_PERMITTED_TRADE_DATE,0,'Apply Constraints'!$E852))</f>
        <v/>
      </c>
      <c r="G852" s="146">
        <f>IF(F852="","",IF(ABS($F852)&gt;MAXIMUM_PERMITTED_LEVERAGE, MAXIMUM_PERMITTED_LEVERAGE*SIGN($F852),$F852))</f>
        <v/>
      </c>
      <c r="H852" s="146">
        <f>IF(G852="","",MAX($G852,-ABS(MAXIMUM_PERMITTED_SHORT_POSITION)))</f>
        <v/>
      </c>
      <c r="I852" s="86">
        <f>IF(C852="","",IF(I851="Triggered","Triggered",IF((C852-C851)/C851*H851&lt;-TRAILING_STOP_LOSS_MAXIMUM_DAILY_LOSS,"Triggered","Inactive")))</f>
        <v/>
      </c>
      <c r="J852" s="146">
        <f>IF(I852="Triggered", 0, H852)</f>
        <v/>
      </c>
    </row>
    <row customHeight="1" ht="15.75" r="853" s="75">
      <c r="A853" s="82">
        <f>IF(J853="","",J853)</f>
        <v/>
      </c>
      <c r="B853" s="80">
        <f>IF('Time Series Inputs'!A853="","",'Time Series Inputs'!A853)</f>
        <v/>
      </c>
      <c r="C853" s="81">
        <f>IF('Time Series Inputs'!B853="","",'Time Series Inputs'!B853)</f>
        <v/>
      </c>
      <c r="D853" s="81">
        <f>IF('Time Series Inputs'!C853="","",'Time Series Inputs'!C853)</f>
        <v/>
      </c>
      <c r="E853" s="146">
        <f>IF('Rule Recommendations'!A853="","",'Rule Recommendations'!A853)</f>
        <v/>
      </c>
      <c r="F853" s="146">
        <f>IF($E853="","",IF(ROW($E853)&lt;=FIRST_PERMITTED_TRADE_DATE,0,'Apply Constraints'!$E853))</f>
        <v/>
      </c>
      <c r="G853" s="146">
        <f>IF(F853="","",IF(ABS($F853)&gt;MAXIMUM_PERMITTED_LEVERAGE, MAXIMUM_PERMITTED_LEVERAGE*SIGN($F853),$F853))</f>
        <v/>
      </c>
      <c r="H853" s="146">
        <f>IF(G853="","",MAX($G853,-ABS(MAXIMUM_PERMITTED_SHORT_POSITION)))</f>
        <v/>
      </c>
      <c r="I853" s="86">
        <f>IF(C853="","",IF(I852="Triggered","Triggered",IF((C853-C852)/C852*H852&lt;-TRAILING_STOP_LOSS_MAXIMUM_DAILY_LOSS,"Triggered","Inactive")))</f>
        <v/>
      </c>
      <c r="J853" s="146">
        <f>IF(I853="Triggered", 0, H853)</f>
        <v/>
      </c>
    </row>
    <row customHeight="1" ht="15.75" r="854" s="75">
      <c r="A854" s="82">
        <f>IF(J854="","",J854)</f>
        <v/>
      </c>
      <c r="B854" s="80">
        <f>IF('Time Series Inputs'!A854="","",'Time Series Inputs'!A854)</f>
        <v/>
      </c>
      <c r="C854" s="81">
        <f>IF('Time Series Inputs'!B854="","",'Time Series Inputs'!B854)</f>
        <v/>
      </c>
      <c r="D854" s="81">
        <f>IF('Time Series Inputs'!C854="","",'Time Series Inputs'!C854)</f>
        <v/>
      </c>
      <c r="E854" s="146">
        <f>IF('Rule Recommendations'!A854="","",'Rule Recommendations'!A854)</f>
        <v/>
      </c>
      <c r="F854" s="146">
        <f>IF($E854="","",IF(ROW($E854)&lt;=FIRST_PERMITTED_TRADE_DATE,0,'Apply Constraints'!$E854))</f>
        <v/>
      </c>
      <c r="G854" s="146">
        <f>IF(F854="","",IF(ABS($F854)&gt;MAXIMUM_PERMITTED_LEVERAGE, MAXIMUM_PERMITTED_LEVERAGE*SIGN($F854),$F854))</f>
        <v/>
      </c>
      <c r="H854" s="146">
        <f>IF(G854="","",MAX($G854,-ABS(MAXIMUM_PERMITTED_SHORT_POSITION)))</f>
        <v/>
      </c>
      <c r="I854" s="86">
        <f>IF(C854="","",IF(I853="Triggered","Triggered",IF((C854-C853)/C853*H853&lt;-TRAILING_STOP_LOSS_MAXIMUM_DAILY_LOSS,"Triggered","Inactive")))</f>
        <v/>
      </c>
      <c r="J854" s="146">
        <f>IF(I854="Triggered", 0, H854)</f>
        <v/>
      </c>
    </row>
    <row customHeight="1" ht="15.75" r="855" s="75">
      <c r="A855" s="82">
        <f>IF(J855="","",J855)</f>
        <v/>
      </c>
      <c r="B855" s="80">
        <f>IF('Time Series Inputs'!A855="","",'Time Series Inputs'!A855)</f>
        <v/>
      </c>
      <c r="C855" s="81">
        <f>IF('Time Series Inputs'!B855="","",'Time Series Inputs'!B855)</f>
        <v/>
      </c>
      <c r="D855" s="81">
        <f>IF('Time Series Inputs'!C855="","",'Time Series Inputs'!C855)</f>
        <v/>
      </c>
      <c r="E855" s="146">
        <f>IF('Rule Recommendations'!A855="","",'Rule Recommendations'!A855)</f>
        <v/>
      </c>
      <c r="F855" s="146">
        <f>IF($E855="","",IF(ROW($E855)&lt;=FIRST_PERMITTED_TRADE_DATE,0,'Apply Constraints'!$E855))</f>
        <v/>
      </c>
      <c r="G855" s="146">
        <f>IF(F855="","",IF(ABS($F855)&gt;MAXIMUM_PERMITTED_LEVERAGE, MAXIMUM_PERMITTED_LEVERAGE*SIGN($F855),$F855))</f>
        <v/>
      </c>
      <c r="H855" s="146">
        <f>IF(G855="","",MAX($G855,-ABS(MAXIMUM_PERMITTED_SHORT_POSITION)))</f>
        <v/>
      </c>
      <c r="I855" s="86">
        <f>IF(C855="","",IF(I854="Triggered","Triggered",IF((C855-C854)/C854*H854&lt;-TRAILING_STOP_LOSS_MAXIMUM_DAILY_LOSS,"Triggered","Inactive")))</f>
        <v/>
      </c>
      <c r="J855" s="146">
        <f>IF(I855="Triggered", 0, H855)</f>
        <v/>
      </c>
    </row>
    <row customHeight="1" ht="15.75" r="856" s="75">
      <c r="A856" s="82">
        <f>IF(J856="","",J856)</f>
        <v/>
      </c>
      <c r="B856" s="80">
        <f>IF('Time Series Inputs'!A856="","",'Time Series Inputs'!A856)</f>
        <v/>
      </c>
      <c r="C856" s="81">
        <f>IF('Time Series Inputs'!B856="","",'Time Series Inputs'!B856)</f>
        <v/>
      </c>
      <c r="D856" s="81">
        <f>IF('Time Series Inputs'!C856="","",'Time Series Inputs'!C856)</f>
        <v/>
      </c>
      <c r="E856" s="146">
        <f>IF('Rule Recommendations'!A856="","",'Rule Recommendations'!A856)</f>
        <v/>
      </c>
      <c r="F856" s="146">
        <f>IF($E856="","",IF(ROW($E856)&lt;=FIRST_PERMITTED_TRADE_DATE,0,'Apply Constraints'!$E856))</f>
        <v/>
      </c>
      <c r="G856" s="146">
        <f>IF(F856="","",IF(ABS($F856)&gt;MAXIMUM_PERMITTED_LEVERAGE, MAXIMUM_PERMITTED_LEVERAGE*SIGN($F856),$F856))</f>
        <v/>
      </c>
      <c r="H856" s="146">
        <f>IF(G856="","",MAX($G856,-ABS(MAXIMUM_PERMITTED_SHORT_POSITION)))</f>
        <v/>
      </c>
      <c r="I856" s="86">
        <f>IF(C856="","",IF(I855="Triggered","Triggered",IF((C856-C855)/C855*H855&lt;-TRAILING_STOP_LOSS_MAXIMUM_DAILY_LOSS,"Triggered","Inactive")))</f>
        <v/>
      </c>
      <c r="J856" s="146">
        <f>IF(I856="Triggered", 0, H856)</f>
        <v/>
      </c>
    </row>
    <row customHeight="1" ht="15.75" r="857" s="75">
      <c r="A857" s="82">
        <f>IF(J857="","",J857)</f>
        <v/>
      </c>
      <c r="B857" s="80">
        <f>IF('Time Series Inputs'!A857="","",'Time Series Inputs'!A857)</f>
        <v/>
      </c>
      <c r="C857" s="81">
        <f>IF('Time Series Inputs'!B857="","",'Time Series Inputs'!B857)</f>
        <v/>
      </c>
      <c r="D857" s="81">
        <f>IF('Time Series Inputs'!C857="","",'Time Series Inputs'!C857)</f>
        <v/>
      </c>
      <c r="E857" s="146">
        <f>IF('Rule Recommendations'!A857="","",'Rule Recommendations'!A857)</f>
        <v/>
      </c>
      <c r="F857" s="146">
        <f>IF($E857="","",IF(ROW($E857)&lt;=FIRST_PERMITTED_TRADE_DATE,0,'Apply Constraints'!$E857))</f>
        <v/>
      </c>
      <c r="G857" s="146">
        <f>IF(F857="","",IF(ABS($F857)&gt;MAXIMUM_PERMITTED_LEVERAGE, MAXIMUM_PERMITTED_LEVERAGE*SIGN($F857),$F857))</f>
        <v/>
      </c>
      <c r="H857" s="146">
        <f>IF(G857="","",MAX($G857,-ABS(MAXIMUM_PERMITTED_SHORT_POSITION)))</f>
        <v/>
      </c>
      <c r="I857" s="86">
        <f>IF(C857="","",IF(I856="Triggered","Triggered",IF((C857-C856)/C856*H856&lt;-TRAILING_STOP_LOSS_MAXIMUM_DAILY_LOSS,"Triggered","Inactive")))</f>
        <v/>
      </c>
      <c r="J857" s="146">
        <f>IF(I857="Triggered", 0, H857)</f>
        <v/>
      </c>
    </row>
    <row customHeight="1" ht="15.75" r="858" s="75">
      <c r="A858" s="82">
        <f>IF(J858="","",J858)</f>
        <v/>
      </c>
      <c r="B858" s="80">
        <f>IF('Time Series Inputs'!A858="","",'Time Series Inputs'!A858)</f>
        <v/>
      </c>
      <c r="C858" s="81">
        <f>IF('Time Series Inputs'!B858="","",'Time Series Inputs'!B858)</f>
        <v/>
      </c>
      <c r="D858" s="81">
        <f>IF('Time Series Inputs'!C858="","",'Time Series Inputs'!C858)</f>
        <v/>
      </c>
      <c r="E858" s="146">
        <f>IF('Rule Recommendations'!A858="","",'Rule Recommendations'!A858)</f>
        <v/>
      </c>
      <c r="F858" s="146">
        <f>IF($E858="","",IF(ROW($E858)&lt;=FIRST_PERMITTED_TRADE_DATE,0,'Apply Constraints'!$E858))</f>
        <v/>
      </c>
      <c r="G858" s="146">
        <f>IF(F858="","",IF(ABS($F858)&gt;MAXIMUM_PERMITTED_LEVERAGE, MAXIMUM_PERMITTED_LEVERAGE*SIGN($F858),$F858))</f>
        <v/>
      </c>
      <c r="H858" s="146">
        <f>IF(G858="","",MAX($G858,-ABS(MAXIMUM_PERMITTED_SHORT_POSITION)))</f>
        <v/>
      </c>
      <c r="I858" s="86">
        <f>IF(C858="","",IF(I857="Triggered","Triggered",IF((C858-C857)/C857*H857&lt;-TRAILING_STOP_LOSS_MAXIMUM_DAILY_LOSS,"Triggered","Inactive")))</f>
        <v/>
      </c>
      <c r="J858" s="146">
        <f>IF(I858="Triggered", 0, H858)</f>
        <v/>
      </c>
    </row>
    <row customHeight="1" ht="15.75" r="859" s="75">
      <c r="A859" s="82">
        <f>IF(J859="","",J859)</f>
        <v/>
      </c>
      <c r="B859" s="80">
        <f>IF('Time Series Inputs'!A859="","",'Time Series Inputs'!A859)</f>
        <v/>
      </c>
      <c r="C859" s="81">
        <f>IF('Time Series Inputs'!B859="","",'Time Series Inputs'!B859)</f>
        <v/>
      </c>
      <c r="D859" s="81">
        <f>IF('Time Series Inputs'!C859="","",'Time Series Inputs'!C859)</f>
        <v/>
      </c>
      <c r="E859" s="146">
        <f>IF('Rule Recommendations'!A859="","",'Rule Recommendations'!A859)</f>
        <v/>
      </c>
      <c r="F859" s="146">
        <f>IF($E859="","",IF(ROW($E859)&lt;=FIRST_PERMITTED_TRADE_DATE,0,'Apply Constraints'!$E859))</f>
        <v/>
      </c>
      <c r="G859" s="146">
        <f>IF(F859="","",IF(ABS($F859)&gt;MAXIMUM_PERMITTED_LEVERAGE, MAXIMUM_PERMITTED_LEVERAGE*SIGN($F859),$F859))</f>
        <v/>
      </c>
      <c r="H859" s="146">
        <f>IF(G859="","",MAX($G859,-ABS(MAXIMUM_PERMITTED_SHORT_POSITION)))</f>
        <v/>
      </c>
      <c r="I859" s="86">
        <f>IF(C859="","",IF(I858="Triggered","Triggered",IF((C859-C858)/C858*H858&lt;-TRAILING_STOP_LOSS_MAXIMUM_DAILY_LOSS,"Triggered","Inactive")))</f>
        <v/>
      </c>
      <c r="J859" s="146">
        <f>IF(I859="Triggered", 0, H859)</f>
        <v/>
      </c>
    </row>
    <row customHeight="1" ht="15.75" r="860" s="75">
      <c r="A860" s="82">
        <f>IF(J860="","",J860)</f>
        <v/>
      </c>
      <c r="B860" s="80">
        <f>IF('Time Series Inputs'!A860="","",'Time Series Inputs'!A860)</f>
        <v/>
      </c>
      <c r="C860" s="81">
        <f>IF('Time Series Inputs'!B860="","",'Time Series Inputs'!B860)</f>
        <v/>
      </c>
      <c r="D860" s="81">
        <f>IF('Time Series Inputs'!C860="","",'Time Series Inputs'!C860)</f>
        <v/>
      </c>
      <c r="E860" s="146">
        <f>IF('Rule Recommendations'!A860="","",'Rule Recommendations'!A860)</f>
        <v/>
      </c>
      <c r="F860" s="146">
        <f>IF($E860="","",IF(ROW($E860)&lt;=FIRST_PERMITTED_TRADE_DATE,0,'Apply Constraints'!$E860))</f>
        <v/>
      </c>
      <c r="G860" s="146">
        <f>IF(F860="","",IF(ABS($F860)&gt;MAXIMUM_PERMITTED_LEVERAGE, MAXIMUM_PERMITTED_LEVERAGE*SIGN($F860),$F860))</f>
        <v/>
      </c>
      <c r="H860" s="146">
        <f>IF(G860="","",MAX($G860,-ABS(MAXIMUM_PERMITTED_SHORT_POSITION)))</f>
        <v/>
      </c>
      <c r="I860" s="86">
        <f>IF(C860="","",IF(I859="Triggered","Triggered",IF((C860-C859)/C859*H859&lt;-TRAILING_STOP_LOSS_MAXIMUM_DAILY_LOSS,"Triggered","Inactive")))</f>
        <v/>
      </c>
      <c r="J860" s="146">
        <f>IF(I860="Triggered", 0, H860)</f>
        <v/>
      </c>
    </row>
    <row customHeight="1" ht="15.75" r="861" s="75">
      <c r="A861" s="82">
        <f>IF(J861="","",J861)</f>
        <v/>
      </c>
      <c r="B861" s="80">
        <f>IF('Time Series Inputs'!A861="","",'Time Series Inputs'!A861)</f>
        <v/>
      </c>
      <c r="C861" s="81">
        <f>IF('Time Series Inputs'!B861="","",'Time Series Inputs'!B861)</f>
        <v/>
      </c>
      <c r="D861" s="81">
        <f>IF('Time Series Inputs'!C861="","",'Time Series Inputs'!C861)</f>
        <v/>
      </c>
      <c r="E861" s="146">
        <f>IF('Rule Recommendations'!A861="","",'Rule Recommendations'!A861)</f>
        <v/>
      </c>
      <c r="F861" s="146">
        <f>IF($E861="","",IF(ROW($E861)&lt;=FIRST_PERMITTED_TRADE_DATE,0,'Apply Constraints'!$E861))</f>
        <v/>
      </c>
      <c r="G861" s="146">
        <f>IF(F861="","",IF(ABS($F861)&gt;MAXIMUM_PERMITTED_LEVERAGE, MAXIMUM_PERMITTED_LEVERAGE*SIGN($F861),$F861))</f>
        <v/>
      </c>
      <c r="H861" s="146">
        <f>IF(G861="","",MAX($G861,-ABS(MAXIMUM_PERMITTED_SHORT_POSITION)))</f>
        <v/>
      </c>
      <c r="I861" s="86">
        <f>IF(C861="","",IF(I860="Triggered","Triggered",IF((C861-C860)/C860*H860&lt;-TRAILING_STOP_LOSS_MAXIMUM_DAILY_LOSS,"Triggered","Inactive")))</f>
        <v/>
      </c>
      <c r="J861" s="146">
        <f>IF(I861="Triggered", 0, H861)</f>
        <v/>
      </c>
    </row>
    <row customHeight="1" ht="15.75" r="862" s="75">
      <c r="A862" s="82">
        <f>IF(J862="","",J862)</f>
        <v/>
      </c>
      <c r="B862" s="80">
        <f>IF('Time Series Inputs'!A862="","",'Time Series Inputs'!A862)</f>
        <v/>
      </c>
      <c r="C862" s="81">
        <f>IF('Time Series Inputs'!B862="","",'Time Series Inputs'!B862)</f>
        <v/>
      </c>
      <c r="D862" s="81">
        <f>IF('Time Series Inputs'!C862="","",'Time Series Inputs'!C862)</f>
        <v/>
      </c>
      <c r="E862" s="146">
        <f>IF('Rule Recommendations'!A862="","",'Rule Recommendations'!A862)</f>
        <v/>
      </c>
      <c r="F862" s="146">
        <f>IF($E862="","",IF(ROW($E862)&lt;=FIRST_PERMITTED_TRADE_DATE,0,'Apply Constraints'!$E862))</f>
        <v/>
      </c>
      <c r="G862" s="146">
        <f>IF(F862="","",IF(ABS($F862)&gt;MAXIMUM_PERMITTED_LEVERAGE, MAXIMUM_PERMITTED_LEVERAGE*SIGN($F862),$F862))</f>
        <v/>
      </c>
      <c r="H862" s="146">
        <f>IF(G862="","",MAX($G862,-ABS(MAXIMUM_PERMITTED_SHORT_POSITION)))</f>
        <v/>
      </c>
      <c r="I862" s="86">
        <f>IF(C862="","",IF(I861="Triggered","Triggered",IF((C862-C861)/C861*H861&lt;-TRAILING_STOP_LOSS_MAXIMUM_DAILY_LOSS,"Triggered","Inactive")))</f>
        <v/>
      </c>
      <c r="J862" s="146">
        <f>IF(I862="Triggered", 0, H862)</f>
        <v/>
      </c>
    </row>
    <row customHeight="1" ht="15.75" r="863" s="75">
      <c r="A863" s="82">
        <f>IF(J863="","",J863)</f>
        <v/>
      </c>
      <c r="B863" s="80">
        <f>IF('Time Series Inputs'!A863="","",'Time Series Inputs'!A863)</f>
        <v/>
      </c>
      <c r="C863" s="81">
        <f>IF('Time Series Inputs'!B863="","",'Time Series Inputs'!B863)</f>
        <v/>
      </c>
      <c r="D863" s="81">
        <f>IF('Time Series Inputs'!C863="","",'Time Series Inputs'!C863)</f>
        <v/>
      </c>
      <c r="E863" s="146">
        <f>IF('Rule Recommendations'!A863="","",'Rule Recommendations'!A863)</f>
        <v/>
      </c>
      <c r="F863" s="146">
        <f>IF($E863="","",IF(ROW($E863)&lt;=FIRST_PERMITTED_TRADE_DATE,0,'Apply Constraints'!$E863))</f>
        <v/>
      </c>
      <c r="G863" s="146">
        <f>IF(F863="","",IF(ABS($F863)&gt;MAXIMUM_PERMITTED_LEVERAGE, MAXIMUM_PERMITTED_LEVERAGE*SIGN($F863),$F863))</f>
        <v/>
      </c>
      <c r="H863" s="146">
        <f>IF(G863="","",MAX($G863,-ABS(MAXIMUM_PERMITTED_SHORT_POSITION)))</f>
        <v/>
      </c>
      <c r="I863" s="86">
        <f>IF(C863="","",IF(I862="Triggered","Triggered",IF((C863-C862)/C862*H862&lt;-TRAILING_STOP_LOSS_MAXIMUM_DAILY_LOSS,"Triggered","Inactive")))</f>
        <v/>
      </c>
      <c r="J863" s="146">
        <f>IF(I863="Triggered", 0, H863)</f>
        <v/>
      </c>
    </row>
    <row customHeight="1" ht="15.75" r="864" s="75">
      <c r="A864" s="82">
        <f>IF(J864="","",J864)</f>
        <v/>
      </c>
      <c r="B864" s="80">
        <f>IF('Time Series Inputs'!A864="","",'Time Series Inputs'!A864)</f>
        <v/>
      </c>
      <c r="C864" s="81">
        <f>IF('Time Series Inputs'!B864="","",'Time Series Inputs'!B864)</f>
        <v/>
      </c>
      <c r="D864" s="81">
        <f>IF('Time Series Inputs'!C864="","",'Time Series Inputs'!C864)</f>
        <v/>
      </c>
      <c r="E864" s="146">
        <f>IF('Rule Recommendations'!A864="","",'Rule Recommendations'!A864)</f>
        <v/>
      </c>
      <c r="F864" s="146">
        <f>IF($E864="","",IF(ROW($E864)&lt;=FIRST_PERMITTED_TRADE_DATE,0,'Apply Constraints'!$E864))</f>
        <v/>
      </c>
      <c r="G864" s="146">
        <f>IF(F864="","",IF(ABS($F864)&gt;MAXIMUM_PERMITTED_LEVERAGE, MAXIMUM_PERMITTED_LEVERAGE*SIGN($F864),$F864))</f>
        <v/>
      </c>
      <c r="H864" s="146">
        <f>IF(G864="","",MAX($G864,-ABS(MAXIMUM_PERMITTED_SHORT_POSITION)))</f>
        <v/>
      </c>
      <c r="I864" s="86">
        <f>IF(C864="","",IF(I863="Triggered","Triggered",IF((C864-C863)/C863*H863&lt;-TRAILING_STOP_LOSS_MAXIMUM_DAILY_LOSS,"Triggered","Inactive")))</f>
        <v/>
      </c>
      <c r="J864" s="146">
        <f>IF(I864="Triggered", 0, H864)</f>
        <v/>
      </c>
    </row>
    <row customHeight="1" ht="15.75" r="865" s="75">
      <c r="A865" s="82">
        <f>IF(J865="","",J865)</f>
        <v/>
      </c>
      <c r="B865" s="80">
        <f>IF('Time Series Inputs'!A865="","",'Time Series Inputs'!A865)</f>
        <v/>
      </c>
      <c r="C865" s="81">
        <f>IF('Time Series Inputs'!B865="","",'Time Series Inputs'!B865)</f>
        <v/>
      </c>
      <c r="D865" s="81">
        <f>IF('Time Series Inputs'!C865="","",'Time Series Inputs'!C865)</f>
        <v/>
      </c>
      <c r="E865" s="146">
        <f>IF('Rule Recommendations'!A865="","",'Rule Recommendations'!A865)</f>
        <v/>
      </c>
      <c r="F865" s="146">
        <f>IF($E865="","",IF(ROW($E865)&lt;=FIRST_PERMITTED_TRADE_DATE,0,'Apply Constraints'!$E865))</f>
        <v/>
      </c>
      <c r="G865" s="146">
        <f>IF(F865="","",IF(ABS($F865)&gt;MAXIMUM_PERMITTED_LEVERAGE, MAXIMUM_PERMITTED_LEVERAGE*SIGN($F865),$F865))</f>
        <v/>
      </c>
      <c r="H865" s="146">
        <f>IF(G865="","",MAX($G865,-ABS(MAXIMUM_PERMITTED_SHORT_POSITION)))</f>
        <v/>
      </c>
      <c r="I865" s="86">
        <f>IF(C865="","",IF(I864="Triggered","Triggered",IF((C865-C864)/C864*H864&lt;-TRAILING_STOP_LOSS_MAXIMUM_DAILY_LOSS,"Triggered","Inactive")))</f>
        <v/>
      </c>
      <c r="J865" s="146">
        <f>IF(I865="Triggered", 0, H865)</f>
        <v/>
      </c>
    </row>
    <row customHeight="1" ht="15.75" r="866" s="75">
      <c r="A866" s="82">
        <f>IF(J866="","",J866)</f>
        <v/>
      </c>
      <c r="B866" s="80">
        <f>IF('Time Series Inputs'!A866="","",'Time Series Inputs'!A866)</f>
        <v/>
      </c>
      <c r="C866" s="81">
        <f>IF('Time Series Inputs'!B866="","",'Time Series Inputs'!B866)</f>
        <v/>
      </c>
      <c r="D866" s="81">
        <f>IF('Time Series Inputs'!C866="","",'Time Series Inputs'!C866)</f>
        <v/>
      </c>
      <c r="E866" s="146">
        <f>IF('Rule Recommendations'!A866="","",'Rule Recommendations'!A866)</f>
        <v/>
      </c>
      <c r="F866" s="146">
        <f>IF($E866="","",IF(ROW($E866)&lt;=FIRST_PERMITTED_TRADE_DATE,0,'Apply Constraints'!$E866))</f>
        <v/>
      </c>
      <c r="G866" s="146">
        <f>IF(F866="","",IF(ABS($F866)&gt;MAXIMUM_PERMITTED_LEVERAGE, MAXIMUM_PERMITTED_LEVERAGE*SIGN($F866),$F866))</f>
        <v/>
      </c>
      <c r="H866" s="146">
        <f>IF(G866="","",MAX($G866,-ABS(MAXIMUM_PERMITTED_SHORT_POSITION)))</f>
        <v/>
      </c>
      <c r="I866" s="86">
        <f>IF(C866="","",IF(I865="Triggered","Triggered",IF((C866-C865)/C865*H865&lt;-TRAILING_STOP_LOSS_MAXIMUM_DAILY_LOSS,"Triggered","Inactive")))</f>
        <v/>
      </c>
      <c r="J866" s="146">
        <f>IF(I866="Triggered", 0, H866)</f>
        <v/>
      </c>
    </row>
    <row customHeight="1" ht="15.75" r="867" s="75">
      <c r="A867" s="82">
        <f>IF(J867="","",J867)</f>
        <v/>
      </c>
      <c r="B867" s="80">
        <f>IF('Time Series Inputs'!A867="","",'Time Series Inputs'!A867)</f>
        <v/>
      </c>
      <c r="C867" s="81">
        <f>IF('Time Series Inputs'!B867="","",'Time Series Inputs'!B867)</f>
        <v/>
      </c>
      <c r="D867" s="81">
        <f>IF('Time Series Inputs'!C867="","",'Time Series Inputs'!C867)</f>
        <v/>
      </c>
      <c r="E867" s="146">
        <f>IF('Rule Recommendations'!A867="","",'Rule Recommendations'!A867)</f>
        <v/>
      </c>
      <c r="F867" s="146">
        <f>IF($E867="","",IF(ROW($E867)&lt;=FIRST_PERMITTED_TRADE_DATE,0,'Apply Constraints'!$E867))</f>
        <v/>
      </c>
      <c r="G867" s="146">
        <f>IF(F867="","",IF(ABS($F867)&gt;MAXIMUM_PERMITTED_LEVERAGE, MAXIMUM_PERMITTED_LEVERAGE*SIGN($F867),$F867))</f>
        <v/>
      </c>
      <c r="H867" s="146">
        <f>IF(G867="","",MAX($G867,-ABS(MAXIMUM_PERMITTED_SHORT_POSITION)))</f>
        <v/>
      </c>
      <c r="I867" s="86">
        <f>IF(C867="","",IF(I866="Triggered","Triggered",IF((C867-C866)/C866*H866&lt;-TRAILING_STOP_LOSS_MAXIMUM_DAILY_LOSS,"Triggered","Inactive")))</f>
        <v/>
      </c>
      <c r="J867" s="146">
        <f>IF(I867="Triggered", 0, H867)</f>
        <v/>
      </c>
    </row>
    <row customHeight="1" ht="15.75" r="868" s="75">
      <c r="A868" s="82">
        <f>IF(J868="","",J868)</f>
        <v/>
      </c>
      <c r="B868" s="80">
        <f>IF('Time Series Inputs'!A868="","",'Time Series Inputs'!A868)</f>
        <v/>
      </c>
      <c r="C868" s="81">
        <f>IF('Time Series Inputs'!B868="","",'Time Series Inputs'!B868)</f>
        <v/>
      </c>
      <c r="D868" s="81">
        <f>IF('Time Series Inputs'!C868="","",'Time Series Inputs'!C868)</f>
        <v/>
      </c>
      <c r="E868" s="146">
        <f>IF('Rule Recommendations'!A868="","",'Rule Recommendations'!A868)</f>
        <v/>
      </c>
      <c r="F868" s="146">
        <f>IF($E868="","",IF(ROW($E868)&lt;=FIRST_PERMITTED_TRADE_DATE,0,'Apply Constraints'!$E868))</f>
        <v/>
      </c>
      <c r="G868" s="146">
        <f>IF(F868="","",IF(ABS($F868)&gt;MAXIMUM_PERMITTED_LEVERAGE, MAXIMUM_PERMITTED_LEVERAGE*SIGN($F868),$F868))</f>
        <v/>
      </c>
      <c r="H868" s="146">
        <f>IF(G868="","",MAX($G868,-ABS(MAXIMUM_PERMITTED_SHORT_POSITION)))</f>
        <v/>
      </c>
      <c r="I868" s="86">
        <f>IF(C868="","",IF(I867="Triggered","Triggered",IF((C868-C867)/C867*H867&lt;-TRAILING_STOP_LOSS_MAXIMUM_DAILY_LOSS,"Triggered","Inactive")))</f>
        <v/>
      </c>
      <c r="J868" s="146">
        <f>IF(I868="Triggered", 0, H868)</f>
        <v/>
      </c>
    </row>
    <row customHeight="1" ht="15.75" r="869" s="75">
      <c r="A869" s="82">
        <f>IF(J869="","",J869)</f>
        <v/>
      </c>
      <c r="B869" s="80">
        <f>IF('Time Series Inputs'!A869="","",'Time Series Inputs'!A869)</f>
        <v/>
      </c>
      <c r="C869" s="81">
        <f>IF('Time Series Inputs'!B869="","",'Time Series Inputs'!B869)</f>
        <v/>
      </c>
      <c r="D869" s="81">
        <f>IF('Time Series Inputs'!C869="","",'Time Series Inputs'!C869)</f>
        <v/>
      </c>
      <c r="E869" s="146">
        <f>IF('Rule Recommendations'!A869="","",'Rule Recommendations'!A869)</f>
        <v/>
      </c>
      <c r="F869" s="146">
        <f>IF($E869="","",IF(ROW($E869)&lt;=FIRST_PERMITTED_TRADE_DATE,0,'Apply Constraints'!$E869))</f>
        <v/>
      </c>
      <c r="G869" s="146">
        <f>IF(F869="","",IF(ABS($F869)&gt;MAXIMUM_PERMITTED_LEVERAGE, MAXIMUM_PERMITTED_LEVERAGE*SIGN($F869),$F869))</f>
        <v/>
      </c>
      <c r="H869" s="146">
        <f>IF(G869="","",MAX($G869,-ABS(MAXIMUM_PERMITTED_SHORT_POSITION)))</f>
        <v/>
      </c>
      <c r="I869" s="86">
        <f>IF(C869="","",IF(I868="Triggered","Triggered",IF((C869-C868)/C868*H868&lt;-TRAILING_STOP_LOSS_MAXIMUM_DAILY_LOSS,"Triggered","Inactive")))</f>
        <v/>
      </c>
      <c r="J869" s="146">
        <f>IF(I869="Triggered", 0, H869)</f>
        <v/>
      </c>
    </row>
    <row customHeight="1" ht="15.75" r="870" s="75">
      <c r="A870" s="82">
        <f>IF(J870="","",J870)</f>
        <v/>
      </c>
      <c r="B870" s="80">
        <f>IF('Time Series Inputs'!A870="","",'Time Series Inputs'!A870)</f>
        <v/>
      </c>
      <c r="C870" s="81">
        <f>IF('Time Series Inputs'!B870="","",'Time Series Inputs'!B870)</f>
        <v/>
      </c>
      <c r="D870" s="81">
        <f>IF('Time Series Inputs'!C870="","",'Time Series Inputs'!C870)</f>
        <v/>
      </c>
      <c r="E870" s="146">
        <f>IF('Rule Recommendations'!A870="","",'Rule Recommendations'!A870)</f>
        <v/>
      </c>
      <c r="F870" s="146">
        <f>IF($E870="","",IF(ROW($E870)&lt;=FIRST_PERMITTED_TRADE_DATE,0,'Apply Constraints'!$E870))</f>
        <v/>
      </c>
      <c r="G870" s="146">
        <f>IF(F870="","",IF(ABS($F870)&gt;MAXIMUM_PERMITTED_LEVERAGE, MAXIMUM_PERMITTED_LEVERAGE*SIGN($F870),$F870))</f>
        <v/>
      </c>
      <c r="H870" s="146">
        <f>IF(G870="","",MAX($G870,-ABS(MAXIMUM_PERMITTED_SHORT_POSITION)))</f>
        <v/>
      </c>
      <c r="I870" s="86">
        <f>IF(C870="","",IF(I869="Triggered","Triggered",IF((C870-C869)/C869*H869&lt;-TRAILING_STOP_LOSS_MAXIMUM_DAILY_LOSS,"Triggered","Inactive")))</f>
        <v/>
      </c>
      <c r="J870" s="146">
        <f>IF(I870="Triggered", 0, H870)</f>
        <v/>
      </c>
    </row>
    <row customHeight="1" ht="15.75" r="871" s="75">
      <c r="A871" s="82">
        <f>IF(J871="","",J871)</f>
        <v/>
      </c>
      <c r="B871" s="80">
        <f>IF('Time Series Inputs'!A871="","",'Time Series Inputs'!A871)</f>
        <v/>
      </c>
      <c r="C871" s="81">
        <f>IF('Time Series Inputs'!B871="","",'Time Series Inputs'!B871)</f>
        <v/>
      </c>
      <c r="D871" s="81">
        <f>IF('Time Series Inputs'!C871="","",'Time Series Inputs'!C871)</f>
        <v/>
      </c>
      <c r="E871" s="146">
        <f>IF('Rule Recommendations'!A871="","",'Rule Recommendations'!A871)</f>
        <v/>
      </c>
      <c r="F871" s="146">
        <f>IF($E871="","",IF(ROW($E871)&lt;=FIRST_PERMITTED_TRADE_DATE,0,'Apply Constraints'!$E871))</f>
        <v/>
      </c>
      <c r="G871" s="146">
        <f>IF(F871="","",IF(ABS($F871)&gt;MAXIMUM_PERMITTED_LEVERAGE, MAXIMUM_PERMITTED_LEVERAGE*SIGN($F871),$F871))</f>
        <v/>
      </c>
      <c r="H871" s="146">
        <f>IF(G871="","",MAX($G871,-ABS(MAXIMUM_PERMITTED_SHORT_POSITION)))</f>
        <v/>
      </c>
      <c r="I871" s="86">
        <f>IF(C871="","",IF(I870="Triggered","Triggered",IF((C871-C870)/C870*H870&lt;-TRAILING_STOP_LOSS_MAXIMUM_DAILY_LOSS,"Triggered","Inactive")))</f>
        <v/>
      </c>
      <c r="J871" s="146">
        <f>IF(I871="Triggered", 0, H871)</f>
        <v/>
      </c>
    </row>
    <row customHeight="1" ht="15.75" r="872" s="75">
      <c r="A872" s="82">
        <f>IF(J872="","",J872)</f>
        <v/>
      </c>
      <c r="B872" s="80">
        <f>IF('Time Series Inputs'!A872="","",'Time Series Inputs'!A872)</f>
        <v/>
      </c>
      <c r="C872" s="81">
        <f>IF('Time Series Inputs'!B872="","",'Time Series Inputs'!B872)</f>
        <v/>
      </c>
      <c r="D872" s="81">
        <f>IF('Time Series Inputs'!C872="","",'Time Series Inputs'!C872)</f>
        <v/>
      </c>
      <c r="E872" s="146">
        <f>IF('Rule Recommendations'!A872="","",'Rule Recommendations'!A872)</f>
        <v/>
      </c>
      <c r="F872" s="146">
        <f>IF($E872="","",IF(ROW($E872)&lt;=FIRST_PERMITTED_TRADE_DATE,0,'Apply Constraints'!$E872))</f>
        <v/>
      </c>
      <c r="G872" s="146">
        <f>IF(F872="","",IF(ABS($F872)&gt;MAXIMUM_PERMITTED_LEVERAGE, MAXIMUM_PERMITTED_LEVERAGE*SIGN($F872),$F872))</f>
        <v/>
      </c>
      <c r="H872" s="146">
        <f>IF(G872="","",MAX($G872,-ABS(MAXIMUM_PERMITTED_SHORT_POSITION)))</f>
        <v/>
      </c>
      <c r="I872" s="86">
        <f>IF(C872="","",IF(I871="Triggered","Triggered",IF((C872-C871)/C871*H871&lt;-TRAILING_STOP_LOSS_MAXIMUM_DAILY_LOSS,"Triggered","Inactive")))</f>
        <v/>
      </c>
      <c r="J872" s="146">
        <f>IF(I872="Triggered", 0, H872)</f>
        <v/>
      </c>
    </row>
    <row customHeight="1" ht="15.75" r="873" s="75">
      <c r="A873" s="82">
        <f>IF(J873="","",J873)</f>
        <v/>
      </c>
      <c r="B873" s="80">
        <f>IF('Time Series Inputs'!A873="","",'Time Series Inputs'!A873)</f>
        <v/>
      </c>
      <c r="C873" s="81">
        <f>IF('Time Series Inputs'!B873="","",'Time Series Inputs'!B873)</f>
        <v/>
      </c>
      <c r="D873" s="81">
        <f>IF('Time Series Inputs'!C873="","",'Time Series Inputs'!C873)</f>
        <v/>
      </c>
      <c r="E873" s="146">
        <f>IF('Rule Recommendations'!A873="","",'Rule Recommendations'!A873)</f>
        <v/>
      </c>
      <c r="F873" s="146">
        <f>IF($E873="","",IF(ROW($E873)&lt;=FIRST_PERMITTED_TRADE_DATE,0,'Apply Constraints'!$E873))</f>
        <v/>
      </c>
      <c r="G873" s="146">
        <f>IF(F873="","",IF(ABS($F873)&gt;MAXIMUM_PERMITTED_LEVERAGE, MAXIMUM_PERMITTED_LEVERAGE*SIGN($F873),$F873))</f>
        <v/>
      </c>
      <c r="H873" s="146">
        <f>IF(G873="","",MAX($G873,-ABS(MAXIMUM_PERMITTED_SHORT_POSITION)))</f>
        <v/>
      </c>
      <c r="I873" s="86">
        <f>IF(C873="","",IF(I872="Triggered","Triggered",IF((C873-C872)/C872*H872&lt;-TRAILING_STOP_LOSS_MAXIMUM_DAILY_LOSS,"Triggered","Inactive")))</f>
        <v/>
      </c>
      <c r="J873" s="146">
        <f>IF(I873="Triggered", 0, H873)</f>
        <v/>
      </c>
    </row>
    <row customHeight="1" ht="15.75" r="874" s="75">
      <c r="A874" s="82">
        <f>IF(J874="","",J874)</f>
        <v/>
      </c>
      <c r="B874" s="80">
        <f>IF('Time Series Inputs'!A874="","",'Time Series Inputs'!A874)</f>
        <v/>
      </c>
      <c r="C874" s="81">
        <f>IF('Time Series Inputs'!B874="","",'Time Series Inputs'!B874)</f>
        <v/>
      </c>
      <c r="D874" s="81">
        <f>IF('Time Series Inputs'!C874="","",'Time Series Inputs'!C874)</f>
        <v/>
      </c>
      <c r="E874" s="146">
        <f>IF('Rule Recommendations'!A874="","",'Rule Recommendations'!A874)</f>
        <v/>
      </c>
      <c r="F874" s="146">
        <f>IF($E874="","",IF(ROW($E874)&lt;=FIRST_PERMITTED_TRADE_DATE,0,'Apply Constraints'!$E874))</f>
        <v/>
      </c>
      <c r="G874" s="146">
        <f>IF(F874="","",IF(ABS($F874)&gt;MAXIMUM_PERMITTED_LEVERAGE, MAXIMUM_PERMITTED_LEVERAGE*SIGN($F874),$F874))</f>
        <v/>
      </c>
      <c r="H874" s="146">
        <f>IF(G874="","",MAX($G874,-ABS(MAXIMUM_PERMITTED_SHORT_POSITION)))</f>
        <v/>
      </c>
      <c r="I874" s="86">
        <f>IF(C874="","",IF(I873="Triggered","Triggered",IF((C874-C873)/C873*H873&lt;-TRAILING_STOP_LOSS_MAXIMUM_DAILY_LOSS,"Triggered","Inactive")))</f>
        <v/>
      </c>
      <c r="J874" s="146">
        <f>IF(I874="Triggered", 0, H874)</f>
        <v/>
      </c>
    </row>
    <row customHeight="1" ht="15.75" r="875" s="75">
      <c r="A875" s="82">
        <f>IF(J875="","",J875)</f>
        <v/>
      </c>
      <c r="B875" s="80">
        <f>IF('Time Series Inputs'!A875="","",'Time Series Inputs'!A875)</f>
        <v/>
      </c>
      <c r="C875" s="81">
        <f>IF('Time Series Inputs'!B875="","",'Time Series Inputs'!B875)</f>
        <v/>
      </c>
      <c r="D875" s="81">
        <f>IF('Time Series Inputs'!C875="","",'Time Series Inputs'!C875)</f>
        <v/>
      </c>
      <c r="E875" s="146">
        <f>IF('Rule Recommendations'!A875="","",'Rule Recommendations'!A875)</f>
        <v/>
      </c>
      <c r="F875" s="146">
        <f>IF($E875="","",IF(ROW($E875)&lt;=FIRST_PERMITTED_TRADE_DATE,0,'Apply Constraints'!$E875))</f>
        <v/>
      </c>
      <c r="G875" s="146">
        <f>IF(F875="","",IF(ABS($F875)&gt;MAXIMUM_PERMITTED_LEVERAGE, MAXIMUM_PERMITTED_LEVERAGE*SIGN($F875),$F875))</f>
        <v/>
      </c>
      <c r="H875" s="146">
        <f>IF(G875="","",MAX($G875,-ABS(MAXIMUM_PERMITTED_SHORT_POSITION)))</f>
        <v/>
      </c>
      <c r="I875" s="86">
        <f>IF(C875="","",IF(I874="Triggered","Triggered",IF((C875-C874)/C874*H874&lt;-TRAILING_STOP_LOSS_MAXIMUM_DAILY_LOSS,"Triggered","Inactive")))</f>
        <v/>
      </c>
      <c r="J875" s="146">
        <f>IF(I875="Triggered", 0, H875)</f>
        <v/>
      </c>
    </row>
    <row customHeight="1" ht="15.75" r="876" s="75">
      <c r="A876" s="82">
        <f>IF(J876="","",J876)</f>
        <v/>
      </c>
      <c r="B876" s="80">
        <f>IF('Time Series Inputs'!A876="","",'Time Series Inputs'!A876)</f>
        <v/>
      </c>
      <c r="C876" s="81">
        <f>IF('Time Series Inputs'!B876="","",'Time Series Inputs'!B876)</f>
        <v/>
      </c>
      <c r="D876" s="81">
        <f>IF('Time Series Inputs'!C876="","",'Time Series Inputs'!C876)</f>
        <v/>
      </c>
      <c r="E876" s="146">
        <f>IF('Rule Recommendations'!A876="","",'Rule Recommendations'!A876)</f>
        <v/>
      </c>
      <c r="F876" s="146">
        <f>IF($E876="","",IF(ROW($E876)&lt;=FIRST_PERMITTED_TRADE_DATE,0,'Apply Constraints'!$E876))</f>
        <v/>
      </c>
      <c r="G876" s="146">
        <f>IF(F876="","",IF(ABS($F876)&gt;MAXIMUM_PERMITTED_LEVERAGE, MAXIMUM_PERMITTED_LEVERAGE*SIGN($F876),$F876))</f>
        <v/>
      </c>
      <c r="H876" s="146">
        <f>IF(G876="","",MAX($G876,-ABS(MAXIMUM_PERMITTED_SHORT_POSITION)))</f>
        <v/>
      </c>
      <c r="I876" s="86">
        <f>IF(C876="","",IF(I875="Triggered","Triggered",IF((C876-C875)/C875*H875&lt;-TRAILING_STOP_LOSS_MAXIMUM_DAILY_LOSS,"Triggered","Inactive")))</f>
        <v/>
      </c>
      <c r="J876" s="146">
        <f>IF(I876="Triggered", 0, H876)</f>
        <v/>
      </c>
    </row>
    <row customHeight="1" ht="15.75" r="877" s="75">
      <c r="A877" s="82">
        <f>IF(J877="","",J877)</f>
        <v/>
      </c>
      <c r="B877" s="80">
        <f>IF('Time Series Inputs'!A877="","",'Time Series Inputs'!A877)</f>
        <v/>
      </c>
      <c r="C877" s="81">
        <f>IF('Time Series Inputs'!B877="","",'Time Series Inputs'!B877)</f>
        <v/>
      </c>
      <c r="D877" s="81">
        <f>IF('Time Series Inputs'!C877="","",'Time Series Inputs'!C877)</f>
        <v/>
      </c>
      <c r="E877" s="146">
        <f>IF('Rule Recommendations'!A877="","",'Rule Recommendations'!A877)</f>
        <v/>
      </c>
      <c r="F877" s="146">
        <f>IF($E877="","",IF(ROW($E877)&lt;=FIRST_PERMITTED_TRADE_DATE,0,'Apply Constraints'!$E877))</f>
        <v/>
      </c>
      <c r="G877" s="146">
        <f>IF(F877="","",IF(ABS($F877)&gt;MAXIMUM_PERMITTED_LEVERAGE, MAXIMUM_PERMITTED_LEVERAGE*SIGN($F877),$F877))</f>
        <v/>
      </c>
      <c r="H877" s="146">
        <f>IF(G877="","",MAX($G877,-ABS(MAXIMUM_PERMITTED_SHORT_POSITION)))</f>
        <v/>
      </c>
      <c r="I877" s="86">
        <f>IF(C877="","",IF(I876="Triggered","Triggered",IF((C877-C876)/C876*H876&lt;-TRAILING_STOP_LOSS_MAXIMUM_DAILY_LOSS,"Triggered","Inactive")))</f>
        <v/>
      </c>
      <c r="J877" s="146">
        <f>IF(I877="Triggered", 0, H877)</f>
        <v/>
      </c>
    </row>
    <row customHeight="1" ht="15.75" r="878" s="75">
      <c r="A878" s="82">
        <f>IF(J878="","",J878)</f>
        <v/>
      </c>
      <c r="B878" s="80">
        <f>IF('Time Series Inputs'!A878="","",'Time Series Inputs'!A878)</f>
        <v/>
      </c>
      <c r="C878" s="81">
        <f>IF('Time Series Inputs'!B878="","",'Time Series Inputs'!B878)</f>
        <v/>
      </c>
      <c r="D878" s="81">
        <f>IF('Time Series Inputs'!C878="","",'Time Series Inputs'!C878)</f>
        <v/>
      </c>
      <c r="E878" s="146">
        <f>IF('Rule Recommendations'!A878="","",'Rule Recommendations'!A878)</f>
        <v/>
      </c>
      <c r="F878" s="146">
        <f>IF($E878="","",IF(ROW($E878)&lt;=FIRST_PERMITTED_TRADE_DATE,0,'Apply Constraints'!$E878))</f>
        <v/>
      </c>
      <c r="G878" s="146">
        <f>IF(F878="","",IF(ABS($F878)&gt;MAXIMUM_PERMITTED_LEVERAGE, MAXIMUM_PERMITTED_LEVERAGE*SIGN($F878),$F878))</f>
        <v/>
      </c>
      <c r="H878" s="146">
        <f>IF(G878="","",MAX($G878,-ABS(MAXIMUM_PERMITTED_SHORT_POSITION)))</f>
        <v/>
      </c>
      <c r="I878" s="86">
        <f>IF(C878="","",IF(I877="Triggered","Triggered",IF((C878-C877)/C877*H877&lt;-TRAILING_STOP_LOSS_MAXIMUM_DAILY_LOSS,"Triggered","Inactive")))</f>
        <v/>
      </c>
      <c r="J878" s="146">
        <f>IF(I878="Triggered", 0, H878)</f>
        <v/>
      </c>
    </row>
    <row customHeight="1" ht="15.75" r="879" s="75">
      <c r="A879" s="82">
        <f>IF(J879="","",J879)</f>
        <v/>
      </c>
      <c r="B879" s="80">
        <f>IF('Time Series Inputs'!A879="","",'Time Series Inputs'!A879)</f>
        <v/>
      </c>
      <c r="C879" s="81">
        <f>IF('Time Series Inputs'!B879="","",'Time Series Inputs'!B879)</f>
        <v/>
      </c>
      <c r="D879" s="81">
        <f>IF('Time Series Inputs'!C879="","",'Time Series Inputs'!C879)</f>
        <v/>
      </c>
      <c r="E879" s="146">
        <f>IF('Rule Recommendations'!A879="","",'Rule Recommendations'!A879)</f>
        <v/>
      </c>
      <c r="F879" s="146">
        <f>IF($E879="","",IF(ROW($E879)&lt;=FIRST_PERMITTED_TRADE_DATE,0,'Apply Constraints'!$E879))</f>
        <v/>
      </c>
      <c r="G879" s="146">
        <f>IF(F879="","",IF(ABS($F879)&gt;MAXIMUM_PERMITTED_LEVERAGE, MAXIMUM_PERMITTED_LEVERAGE*SIGN($F879),$F879))</f>
        <v/>
      </c>
      <c r="H879" s="146">
        <f>IF(G879="","",MAX($G879,-ABS(MAXIMUM_PERMITTED_SHORT_POSITION)))</f>
        <v/>
      </c>
      <c r="I879" s="86">
        <f>IF(C879="","",IF(I878="Triggered","Triggered",IF((C879-C878)/C878*H878&lt;-TRAILING_STOP_LOSS_MAXIMUM_DAILY_LOSS,"Triggered","Inactive")))</f>
        <v/>
      </c>
      <c r="J879" s="146">
        <f>IF(I879="Triggered", 0, H879)</f>
        <v/>
      </c>
    </row>
    <row customHeight="1" ht="15.75" r="880" s="75">
      <c r="A880" s="82">
        <f>IF(J880="","",J880)</f>
        <v/>
      </c>
      <c r="B880" s="80">
        <f>IF('Time Series Inputs'!A880="","",'Time Series Inputs'!A880)</f>
        <v/>
      </c>
      <c r="C880" s="81">
        <f>IF('Time Series Inputs'!B880="","",'Time Series Inputs'!B880)</f>
        <v/>
      </c>
      <c r="D880" s="81">
        <f>IF('Time Series Inputs'!C880="","",'Time Series Inputs'!C880)</f>
        <v/>
      </c>
      <c r="E880" s="146">
        <f>IF('Rule Recommendations'!A880="","",'Rule Recommendations'!A880)</f>
        <v/>
      </c>
      <c r="F880" s="146">
        <f>IF($E880="","",IF(ROW($E880)&lt;=FIRST_PERMITTED_TRADE_DATE,0,'Apply Constraints'!$E880))</f>
        <v/>
      </c>
      <c r="G880" s="146">
        <f>IF(F880="","",IF(ABS($F880)&gt;MAXIMUM_PERMITTED_LEVERAGE, MAXIMUM_PERMITTED_LEVERAGE*SIGN($F880),$F880))</f>
        <v/>
      </c>
      <c r="H880" s="146">
        <f>IF(G880="","",MAX($G880,-ABS(MAXIMUM_PERMITTED_SHORT_POSITION)))</f>
        <v/>
      </c>
      <c r="I880" s="86">
        <f>IF(C880="","",IF(I879="Triggered","Triggered",IF((C880-C879)/C879*H879&lt;-TRAILING_STOP_LOSS_MAXIMUM_DAILY_LOSS,"Triggered","Inactive")))</f>
        <v/>
      </c>
      <c r="J880" s="146">
        <f>IF(I880="Triggered", 0, H880)</f>
        <v/>
      </c>
    </row>
    <row customHeight="1" ht="15.75" r="881" s="75">
      <c r="A881" s="82">
        <f>IF(J881="","",J881)</f>
        <v/>
      </c>
      <c r="B881" s="80">
        <f>IF('Time Series Inputs'!A881="","",'Time Series Inputs'!A881)</f>
        <v/>
      </c>
      <c r="C881" s="81">
        <f>IF('Time Series Inputs'!B881="","",'Time Series Inputs'!B881)</f>
        <v/>
      </c>
      <c r="D881" s="81">
        <f>IF('Time Series Inputs'!C881="","",'Time Series Inputs'!C881)</f>
        <v/>
      </c>
      <c r="E881" s="146">
        <f>IF('Rule Recommendations'!A881="","",'Rule Recommendations'!A881)</f>
        <v/>
      </c>
      <c r="F881" s="146">
        <f>IF($E881="","",IF(ROW($E881)&lt;=FIRST_PERMITTED_TRADE_DATE,0,'Apply Constraints'!$E881))</f>
        <v/>
      </c>
      <c r="G881" s="146">
        <f>IF(F881="","",IF(ABS($F881)&gt;MAXIMUM_PERMITTED_LEVERAGE, MAXIMUM_PERMITTED_LEVERAGE*SIGN($F881),$F881))</f>
        <v/>
      </c>
      <c r="H881" s="146">
        <f>IF(G881="","",MAX($G881,-ABS(MAXIMUM_PERMITTED_SHORT_POSITION)))</f>
        <v/>
      </c>
      <c r="I881" s="86">
        <f>IF(C881="","",IF(I880="Triggered","Triggered",IF((C881-C880)/C880*H880&lt;-TRAILING_STOP_LOSS_MAXIMUM_DAILY_LOSS,"Triggered","Inactive")))</f>
        <v/>
      </c>
      <c r="J881" s="146">
        <f>IF(I881="Triggered", 0, H881)</f>
        <v/>
      </c>
    </row>
    <row customHeight="1" ht="15.75" r="882" s="75">
      <c r="A882" s="82">
        <f>IF(J882="","",J882)</f>
        <v/>
      </c>
      <c r="B882" s="80">
        <f>IF('Time Series Inputs'!A882="","",'Time Series Inputs'!A882)</f>
        <v/>
      </c>
      <c r="C882" s="81">
        <f>IF('Time Series Inputs'!B882="","",'Time Series Inputs'!B882)</f>
        <v/>
      </c>
      <c r="D882" s="81">
        <f>IF('Time Series Inputs'!C882="","",'Time Series Inputs'!C882)</f>
        <v/>
      </c>
      <c r="E882" s="146">
        <f>IF('Rule Recommendations'!A882="","",'Rule Recommendations'!A882)</f>
        <v/>
      </c>
      <c r="F882" s="146">
        <f>IF($E882="","",IF(ROW($E882)&lt;=FIRST_PERMITTED_TRADE_DATE,0,'Apply Constraints'!$E882))</f>
        <v/>
      </c>
      <c r="G882" s="146">
        <f>IF(F882="","",IF(ABS($F882)&gt;MAXIMUM_PERMITTED_LEVERAGE, MAXIMUM_PERMITTED_LEVERAGE*SIGN($F882),$F882))</f>
        <v/>
      </c>
      <c r="H882" s="146">
        <f>IF(G882="","",MAX($G882,-ABS(MAXIMUM_PERMITTED_SHORT_POSITION)))</f>
        <v/>
      </c>
      <c r="I882" s="86">
        <f>IF(C882="","",IF(I881="Triggered","Triggered",IF((C882-C881)/C881*H881&lt;-TRAILING_STOP_LOSS_MAXIMUM_DAILY_LOSS,"Triggered","Inactive")))</f>
        <v/>
      </c>
      <c r="J882" s="146">
        <f>IF(I882="Triggered", 0, H882)</f>
        <v/>
      </c>
    </row>
    <row customHeight="1" ht="15.75" r="883" s="75">
      <c r="A883" s="82">
        <f>IF(J883="","",J883)</f>
        <v/>
      </c>
      <c r="B883" s="80">
        <f>IF('Time Series Inputs'!A883="","",'Time Series Inputs'!A883)</f>
        <v/>
      </c>
      <c r="C883" s="81">
        <f>IF('Time Series Inputs'!B883="","",'Time Series Inputs'!B883)</f>
        <v/>
      </c>
      <c r="D883" s="81">
        <f>IF('Time Series Inputs'!C883="","",'Time Series Inputs'!C883)</f>
        <v/>
      </c>
      <c r="E883" s="146">
        <f>IF('Rule Recommendations'!A883="","",'Rule Recommendations'!A883)</f>
        <v/>
      </c>
      <c r="F883" s="146">
        <f>IF($E883="","",IF(ROW($E883)&lt;=FIRST_PERMITTED_TRADE_DATE,0,'Apply Constraints'!$E883))</f>
        <v/>
      </c>
      <c r="G883" s="146">
        <f>IF(F883="","",IF(ABS($F883)&gt;MAXIMUM_PERMITTED_LEVERAGE, MAXIMUM_PERMITTED_LEVERAGE*SIGN($F883),$F883))</f>
        <v/>
      </c>
      <c r="H883" s="146">
        <f>IF(G883="","",MAX($G883,-ABS(MAXIMUM_PERMITTED_SHORT_POSITION)))</f>
        <v/>
      </c>
      <c r="I883" s="86">
        <f>IF(C883="","",IF(I882="Triggered","Triggered",IF((C883-C882)/C882*H882&lt;-TRAILING_STOP_LOSS_MAXIMUM_DAILY_LOSS,"Triggered","Inactive")))</f>
        <v/>
      </c>
      <c r="J883" s="146">
        <f>IF(I883="Triggered", 0, H883)</f>
        <v/>
      </c>
    </row>
    <row customHeight="1" ht="15.75" r="884" s="75">
      <c r="A884" s="82">
        <f>IF(J884="","",J884)</f>
        <v/>
      </c>
      <c r="B884" s="80">
        <f>IF('Time Series Inputs'!A884="","",'Time Series Inputs'!A884)</f>
        <v/>
      </c>
      <c r="C884" s="81">
        <f>IF('Time Series Inputs'!B884="","",'Time Series Inputs'!B884)</f>
        <v/>
      </c>
      <c r="D884" s="81">
        <f>IF('Time Series Inputs'!C884="","",'Time Series Inputs'!C884)</f>
        <v/>
      </c>
      <c r="E884" s="146">
        <f>IF('Rule Recommendations'!A884="","",'Rule Recommendations'!A884)</f>
        <v/>
      </c>
      <c r="F884" s="146">
        <f>IF($E884="","",IF(ROW($E884)&lt;=FIRST_PERMITTED_TRADE_DATE,0,'Apply Constraints'!$E884))</f>
        <v/>
      </c>
      <c r="G884" s="146">
        <f>IF(F884="","",IF(ABS($F884)&gt;MAXIMUM_PERMITTED_LEVERAGE, MAXIMUM_PERMITTED_LEVERAGE*SIGN($F884),$F884))</f>
        <v/>
      </c>
      <c r="H884" s="146">
        <f>IF(G884="","",MAX($G884,-ABS(MAXIMUM_PERMITTED_SHORT_POSITION)))</f>
        <v/>
      </c>
      <c r="I884" s="86">
        <f>IF(C884="","",IF(I883="Triggered","Triggered",IF((C884-C883)/C883*H883&lt;-TRAILING_STOP_LOSS_MAXIMUM_DAILY_LOSS,"Triggered","Inactive")))</f>
        <v/>
      </c>
      <c r="J884" s="146">
        <f>IF(I884="Triggered", 0, H884)</f>
        <v/>
      </c>
    </row>
    <row customHeight="1" ht="15.75" r="885" s="75">
      <c r="A885" s="82">
        <f>IF(J885="","",J885)</f>
        <v/>
      </c>
      <c r="B885" s="80">
        <f>IF('Time Series Inputs'!A885="","",'Time Series Inputs'!A885)</f>
        <v/>
      </c>
      <c r="C885" s="81">
        <f>IF('Time Series Inputs'!B885="","",'Time Series Inputs'!B885)</f>
        <v/>
      </c>
      <c r="D885" s="81">
        <f>IF('Time Series Inputs'!C885="","",'Time Series Inputs'!C885)</f>
        <v/>
      </c>
      <c r="E885" s="146">
        <f>IF('Rule Recommendations'!A885="","",'Rule Recommendations'!A885)</f>
        <v/>
      </c>
      <c r="F885" s="146">
        <f>IF($E885="","",IF(ROW($E885)&lt;=FIRST_PERMITTED_TRADE_DATE,0,'Apply Constraints'!$E885))</f>
        <v/>
      </c>
      <c r="G885" s="146">
        <f>IF(F885="","",IF(ABS($F885)&gt;MAXIMUM_PERMITTED_LEVERAGE, MAXIMUM_PERMITTED_LEVERAGE*SIGN($F885),$F885))</f>
        <v/>
      </c>
      <c r="H885" s="146">
        <f>IF(G885="","",MAX($G885,-ABS(MAXIMUM_PERMITTED_SHORT_POSITION)))</f>
        <v/>
      </c>
      <c r="I885" s="86">
        <f>IF(C885="","",IF(I884="Triggered","Triggered",IF((C885-C884)/C884*H884&lt;-TRAILING_STOP_LOSS_MAXIMUM_DAILY_LOSS,"Triggered","Inactive")))</f>
        <v/>
      </c>
      <c r="J885" s="146">
        <f>IF(I885="Triggered", 0, H885)</f>
        <v/>
      </c>
    </row>
    <row customHeight="1" ht="15.75" r="886" s="75">
      <c r="A886" s="82">
        <f>IF(J886="","",J886)</f>
        <v/>
      </c>
      <c r="B886" s="80">
        <f>IF('Time Series Inputs'!A886="","",'Time Series Inputs'!A886)</f>
        <v/>
      </c>
      <c r="C886" s="81">
        <f>IF('Time Series Inputs'!B886="","",'Time Series Inputs'!B886)</f>
        <v/>
      </c>
      <c r="D886" s="81">
        <f>IF('Time Series Inputs'!C886="","",'Time Series Inputs'!C886)</f>
        <v/>
      </c>
      <c r="E886" s="146">
        <f>IF('Rule Recommendations'!A886="","",'Rule Recommendations'!A886)</f>
        <v/>
      </c>
      <c r="F886" s="146">
        <f>IF($E886="","",IF(ROW($E886)&lt;=FIRST_PERMITTED_TRADE_DATE,0,'Apply Constraints'!$E886))</f>
        <v/>
      </c>
      <c r="G886" s="146">
        <f>IF(F886="","",IF(ABS($F886)&gt;MAXIMUM_PERMITTED_LEVERAGE, MAXIMUM_PERMITTED_LEVERAGE*SIGN($F886),$F886))</f>
        <v/>
      </c>
      <c r="H886" s="146">
        <f>IF(G886="","",MAX($G886,-ABS(MAXIMUM_PERMITTED_SHORT_POSITION)))</f>
        <v/>
      </c>
      <c r="I886" s="86">
        <f>IF(C886="","",IF(I885="Triggered","Triggered",IF((C886-C885)/C885*H885&lt;-TRAILING_STOP_LOSS_MAXIMUM_DAILY_LOSS,"Triggered","Inactive")))</f>
        <v/>
      </c>
      <c r="J886" s="146">
        <f>IF(I886="Triggered", 0, H886)</f>
        <v/>
      </c>
    </row>
    <row customHeight="1" ht="15.75" r="887" s="75">
      <c r="A887" s="82">
        <f>IF(J887="","",J887)</f>
        <v/>
      </c>
      <c r="B887" s="80">
        <f>IF('Time Series Inputs'!A887="","",'Time Series Inputs'!A887)</f>
        <v/>
      </c>
      <c r="C887" s="81">
        <f>IF('Time Series Inputs'!B887="","",'Time Series Inputs'!B887)</f>
        <v/>
      </c>
      <c r="D887" s="81">
        <f>IF('Time Series Inputs'!C887="","",'Time Series Inputs'!C887)</f>
        <v/>
      </c>
      <c r="E887" s="146">
        <f>IF('Rule Recommendations'!A887="","",'Rule Recommendations'!A887)</f>
        <v/>
      </c>
      <c r="F887" s="146">
        <f>IF($E887="","",IF(ROW($E887)&lt;=FIRST_PERMITTED_TRADE_DATE,0,'Apply Constraints'!$E887))</f>
        <v/>
      </c>
      <c r="G887" s="146">
        <f>IF(F887="","",IF(ABS($F887)&gt;MAXIMUM_PERMITTED_LEVERAGE, MAXIMUM_PERMITTED_LEVERAGE*SIGN($F887),$F887))</f>
        <v/>
      </c>
      <c r="H887" s="146">
        <f>IF(G887="","",MAX($G887,-ABS(MAXIMUM_PERMITTED_SHORT_POSITION)))</f>
        <v/>
      </c>
      <c r="I887" s="86">
        <f>IF(C887="","",IF(I886="Triggered","Triggered",IF((C887-C886)/C886*H886&lt;-TRAILING_STOP_LOSS_MAXIMUM_DAILY_LOSS,"Triggered","Inactive")))</f>
        <v/>
      </c>
      <c r="J887" s="146">
        <f>IF(I887="Triggered", 0, H887)</f>
        <v/>
      </c>
    </row>
    <row customHeight="1" ht="15.75" r="888" s="75">
      <c r="A888" s="82">
        <f>IF(J888="","",J888)</f>
        <v/>
      </c>
      <c r="B888" s="80">
        <f>IF('Time Series Inputs'!A888="","",'Time Series Inputs'!A888)</f>
        <v/>
      </c>
      <c r="C888" s="81">
        <f>IF('Time Series Inputs'!B888="","",'Time Series Inputs'!B888)</f>
        <v/>
      </c>
      <c r="D888" s="81">
        <f>IF('Time Series Inputs'!C888="","",'Time Series Inputs'!C888)</f>
        <v/>
      </c>
      <c r="E888" s="146">
        <f>IF('Rule Recommendations'!A888="","",'Rule Recommendations'!A888)</f>
        <v/>
      </c>
      <c r="F888" s="146">
        <f>IF($E888="","",IF(ROW($E888)&lt;=FIRST_PERMITTED_TRADE_DATE,0,'Apply Constraints'!$E888))</f>
        <v/>
      </c>
      <c r="G888" s="146">
        <f>IF(F888="","",IF(ABS($F888)&gt;MAXIMUM_PERMITTED_LEVERAGE, MAXIMUM_PERMITTED_LEVERAGE*SIGN($F888),$F888))</f>
        <v/>
      </c>
      <c r="H888" s="146">
        <f>IF(G888="","",MAX($G888,-ABS(MAXIMUM_PERMITTED_SHORT_POSITION)))</f>
        <v/>
      </c>
      <c r="I888" s="86">
        <f>IF(C888="","",IF(I887="Triggered","Triggered",IF((C888-C887)/C887*H887&lt;-TRAILING_STOP_LOSS_MAXIMUM_DAILY_LOSS,"Triggered","Inactive")))</f>
        <v/>
      </c>
      <c r="J888" s="146">
        <f>IF(I888="Triggered", 0, H888)</f>
        <v/>
      </c>
    </row>
    <row customHeight="1" ht="15.75" r="889" s="75">
      <c r="A889" s="82">
        <f>IF(J889="","",J889)</f>
        <v/>
      </c>
      <c r="B889" s="80">
        <f>IF('Time Series Inputs'!A889="","",'Time Series Inputs'!A889)</f>
        <v/>
      </c>
      <c r="C889" s="81">
        <f>IF('Time Series Inputs'!B889="","",'Time Series Inputs'!B889)</f>
        <v/>
      </c>
      <c r="D889" s="81">
        <f>IF('Time Series Inputs'!C889="","",'Time Series Inputs'!C889)</f>
        <v/>
      </c>
      <c r="E889" s="146">
        <f>IF('Rule Recommendations'!A889="","",'Rule Recommendations'!A889)</f>
        <v/>
      </c>
      <c r="F889" s="146">
        <f>IF($E889="","",IF(ROW($E889)&lt;=FIRST_PERMITTED_TRADE_DATE,0,'Apply Constraints'!$E889))</f>
        <v/>
      </c>
      <c r="G889" s="146">
        <f>IF(F889="","",IF(ABS($F889)&gt;MAXIMUM_PERMITTED_LEVERAGE, MAXIMUM_PERMITTED_LEVERAGE*SIGN($F889),$F889))</f>
        <v/>
      </c>
      <c r="H889" s="146">
        <f>IF(G889="","",MAX($G889,-ABS(MAXIMUM_PERMITTED_SHORT_POSITION)))</f>
        <v/>
      </c>
      <c r="I889" s="86">
        <f>IF(C889="","",IF(I888="Triggered","Triggered",IF((C889-C888)/C888*H888&lt;-TRAILING_STOP_LOSS_MAXIMUM_DAILY_LOSS,"Triggered","Inactive")))</f>
        <v/>
      </c>
      <c r="J889" s="146">
        <f>IF(I889="Triggered", 0, H889)</f>
        <v/>
      </c>
    </row>
    <row customHeight="1" ht="15.75" r="890" s="75">
      <c r="A890" s="82">
        <f>IF(J890="","",J890)</f>
        <v/>
      </c>
      <c r="B890" s="80">
        <f>IF('Time Series Inputs'!A890="","",'Time Series Inputs'!A890)</f>
        <v/>
      </c>
      <c r="C890" s="81">
        <f>IF('Time Series Inputs'!B890="","",'Time Series Inputs'!B890)</f>
        <v/>
      </c>
      <c r="D890" s="81">
        <f>IF('Time Series Inputs'!C890="","",'Time Series Inputs'!C890)</f>
        <v/>
      </c>
      <c r="E890" s="146">
        <f>IF('Rule Recommendations'!A890="","",'Rule Recommendations'!A890)</f>
        <v/>
      </c>
      <c r="F890" s="146">
        <f>IF($E890="","",IF(ROW($E890)&lt;=FIRST_PERMITTED_TRADE_DATE,0,'Apply Constraints'!$E890))</f>
        <v/>
      </c>
      <c r="G890" s="146">
        <f>IF(F890="","",IF(ABS($F890)&gt;MAXIMUM_PERMITTED_LEVERAGE, MAXIMUM_PERMITTED_LEVERAGE*SIGN($F890),$F890))</f>
        <v/>
      </c>
      <c r="H890" s="146">
        <f>IF(G890="","",MAX($G890,-ABS(MAXIMUM_PERMITTED_SHORT_POSITION)))</f>
        <v/>
      </c>
      <c r="I890" s="86">
        <f>IF(C890="","",IF(I889="Triggered","Triggered",IF((C890-C889)/C889*H889&lt;-TRAILING_STOP_LOSS_MAXIMUM_DAILY_LOSS,"Triggered","Inactive")))</f>
        <v/>
      </c>
      <c r="J890" s="146">
        <f>IF(I890="Triggered", 0, H890)</f>
        <v/>
      </c>
    </row>
    <row customHeight="1" ht="15.75" r="891" s="75">
      <c r="A891" s="82">
        <f>IF(J891="","",J891)</f>
        <v/>
      </c>
      <c r="B891" s="80">
        <f>IF('Time Series Inputs'!A891="","",'Time Series Inputs'!A891)</f>
        <v/>
      </c>
      <c r="C891" s="81">
        <f>IF('Time Series Inputs'!B891="","",'Time Series Inputs'!B891)</f>
        <v/>
      </c>
      <c r="D891" s="81">
        <f>IF('Time Series Inputs'!C891="","",'Time Series Inputs'!C891)</f>
        <v/>
      </c>
      <c r="E891" s="146">
        <f>IF('Rule Recommendations'!A891="","",'Rule Recommendations'!A891)</f>
        <v/>
      </c>
      <c r="F891" s="146">
        <f>IF($E891="","",IF(ROW($E891)&lt;=FIRST_PERMITTED_TRADE_DATE,0,'Apply Constraints'!$E891))</f>
        <v/>
      </c>
      <c r="G891" s="146">
        <f>IF(F891="","",IF(ABS($F891)&gt;MAXIMUM_PERMITTED_LEVERAGE, MAXIMUM_PERMITTED_LEVERAGE*SIGN($F891),$F891))</f>
        <v/>
      </c>
      <c r="H891" s="146">
        <f>IF(G891="","",MAX($G891,-ABS(MAXIMUM_PERMITTED_SHORT_POSITION)))</f>
        <v/>
      </c>
      <c r="I891" s="86">
        <f>IF(C891="","",IF(I890="Triggered","Triggered",IF((C891-C890)/C890*H890&lt;-TRAILING_STOP_LOSS_MAXIMUM_DAILY_LOSS,"Triggered","Inactive")))</f>
        <v/>
      </c>
      <c r="J891" s="146">
        <f>IF(I891="Triggered", 0, H891)</f>
        <v/>
      </c>
    </row>
    <row customHeight="1" ht="15.75" r="892" s="75">
      <c r="A892" s="82">
        <f>IF(J892="","",J892)</f>
        <v/>
      </c>
      <c r="B892" s="80">
        <f>IF('Time Series Inputs'!A892="","",'Time Series Inputs'!A892)</f>
        <v/>
      </c>
      <c r="C892" s="81">
        <f>IF('Time Series Inputs'!B892="","",'Time Series Inputs'!B892)</f>
        <v/>
      </c>
      <c r="D892" s="81">
        <f>IF('Time Series Inputs'!C892="","",'Time Series Inputs'!C892)</f>
        <v/>
      </c>
      <c r="E892" s="146">
        <f>IF('Rule Recommendations'!A892="","",'Rule Recommendations'!A892)</f>
        <v/>
      </c>
      <c r="F892" s="146">
        <f>IF($E892="","",IF(ROW($E892)&lt;=FIRST_PERMITTED_TRADE_DATE,0,'Apply Constraints'!$E892))</f>
        <v/>
      </c>
      <c r="G892" s="146">
        <f>IF(F892="","",IF(ABS($F892)&gt;MAXIMUM_PERMITTED_LEVERAGE, MAXIMUM_PERMITTED_LEVERAGE*SIGN($F892),$F892))</f>
        <v/>
      </c>
      <c r="H892" s="146">
        <f>IF(G892="","",MAX($G892,-ABS(MAXIMUM_PERMITTED_SHORT_POSITION)))</f>
        <v/>
      </c>
      <c r="I892" s="86">
        <f>IF(C892="","",IF(I891="Triggered","Triggered",IF((C892-C891)/C891*H891&lt;-TRAILING_STOP_LOSS_MAXIMUM_DAILY_LOSS,"Triggered","Inactive")))</f>
        <v/>
      </c>
      <c r="J892" s="146">
        <f>IF(I892="Triggered", 0, H892)</f>
        <v/>
      </c>
    </row>
    <row customHeight="1" ht="15.75" r="893" s="75">
      <c r="A893" s="82">
        <f>IF(J893="","",J893)</f>
        <v/>
      </c>
      <c r="B893" s="80">
        <f>IF('Time Series Inputs'!A893="","",'Time Series Inputs'!A893)</f>
        <v/>
      </c>
      <c r="C893" s="81">
        <f>IF('Time Series Inputs'!B893="","",'Time Series Inputs'!B893)</f>
        <v/>
      </c>
      <c r="D893" s="81">
        <f>IF('Time Series Inputs'!C893="","",'Time Series Inputs'!C893)</f>
        <v/>
      </c>
      <c r="E893" s="146">
        <f>IF('Rule Recommendations'!A893="","",'Rule Recommendations'!A893)</f>
        <v/>
      </c>
      <c r="F893" s="146">
        <f>IF($E893="","",IF(ROW($E893)&lt;=FIRST_PERMITTED_TRADE_DATE,0,'Apply Constraints'!$E893))</f>
        <v/>
      </c>
      <c r="G893" s="146">
        <f>IF(F893="","",IF(ABS($F893)&gt;MAXIMUM_PERMITTED_LEVERAGE, MAXIMUM_PERMITTED_LEVERAGE*SIGN($F893),$F893))</f>
        <v/>
      </c>
      <c r="H893" s="146">
        <f>IF(G893="","",MAX($G893,-ABS(MAXIMUM_PERMITTED_SHORT_POSITION)))</f>
        <v/>
      </c>
      <c r="I893" s="86">
        <f>IF(C893="","",IF(I892="Triggered","Triggered",IF((C893-C892)/C892*H892&lt;-TRAILING_STOP_LOSS_MAXIMUM_DAILY_LOSS,"Triggered","Inactive")))</f>
        <v/>
      </c>
      <c r="J893" s="146">
        <f>IF(I893="Triggered", 0, H893)</f>
        <v/>
      </c>
    </row>
    <row customHeight="1" ht="15.75" r="894" s="75">
      <c r="A894" s="82">
        <f>IF(J894="","",J894)</f>
        <v/>
      </c>
      <c r="B894" s="80">
        <f>IF('Time Series Inputs'!A894="","",'Time Series Inputs'!A894)</f>
        <v/>
      </c>
      <c r="C894" s="81">
        <f>IF('Time Series Inputs'!B894="","",'Time Series Inputs'!B894)</f>
        <v/>
      </c>
      <c r="D894" s="81">
        <f>IF('Time Series Inputs'!C894="","",'Time Series Inputs'!C894)</f>
        <v/>
      </c>
      <c r="E894" s="146">
        <f>IF('Rule Recommendations'!A894="","",'Rule Recommendations'!A894)</f>
        <v/>
      </c>
      <c r="F894" s="146">
        <f>IF($E894="","",IF(ROW($E894)&lt;=FIRST_PERMITTED_TRADE_DATE,0,'Apply Constraints'!$E894))</f>
        <v/>
      </c>
      <c r="G894" s="146">
        <f>IF(F894="","",IF(ABS($F894)&gt;MAXIMUM_PERMITTED_LEVERAGE, MAXIMUM_PERMITTED_LEVERAGE*SIGN($F894),$F894))</f>
        <v/>
      </c>
      <c r="H894" s="146">
        <f>IF(G894="","",MAX($G894,-ABS(MAXIMUM_PERMITTED_SHORT_POSITION)))</f>
        <v/>
      </c>
      <c r="I894" s="86">
        <f>IF(C894="","",IF(I893="Triggered","Triggered",IF((C894-C893)/C893*H893&lt;-TRAILING_STOP_LOSS_MAXIMUM_DAILY_LOSS,"Triggered","Inactive")))</f>
        <v/>
      </c>
      <c r="J894" s="146">
        <f>IF(I894="Triggered", 0, H894)</f>
        <v/>
      </c>
    </row>
    <row customHeight="1" ht="15.75" r="895" s="75">
      <c r="A895" s="82">
        <f>IF(J895="","",J895)</f>
        <v/>
      </c>
      <c r="B895" s="80">
        <f>IF('Time Series Inputs'!A895="","",'Time Series Inputs'!A895)</f>
        <v/>
      </c>
      <c r="C895" s="81">
        <f>IF('Time Series Inputs'!B895="","",'Time Series Inputs'!B895)</f>
        <v/>
      </c>
      <c r="D895" s="81">
        <f>IF('Time Series Inputs'!C895="","",'Time Series Inputs'!C895)</f>
        <v/>
      </c>
      <c r="E895" s="146">
        <f>IF('Rule Recommendations'!A895="","",'Rule Recommendations'!A895)</f>
        <v/>
      </c>
      <c r="F895" s="146">
        <f>IF($E895="","",IF(ROW($E895)&lt;=FIRST_PERMITTED_TRADE_DATE,0,'Apply Constraints'!$E895))</f>
        <v/>
      </c>
      <c r="G895" s="146">
        <f>IF(F895="","",IF(ABS($F895)&gt;MAXIMUM_PERMITTED_LEVERAGE, MAXIMUM_PERMITTED_LEVERAGE*SIGN($F895),$F895))</f>
        <v/>
      </c>
      <c r="H895" s="146">
        <f>IF(G895="","",MAX($G895,-ABS(MAXIMUM_PERMITTED_SHORT_POSITION)))</f>
        <v/>
      </c>
      <c r="I895" s="86">
        <f>IF(C895="","",IF(I894="Triggered","Triggered",IF((C895-C894)/C894*H894&lt;-TRAILING_STOP_LOSS_MAXIMUM_DAILY_LOSS,"Triggered","Inactive")))</f>
        <v/>
      </c>
      <c r="J895" s="146">
        <f>IF(I895="Triggered", 0, H895)</f>
        <v/>
      </c>
    </row>
    <row customHeight="1" ht="15.75" r="896" s="75">
      <c r="A896" s="82">
        <f>IF(J896="","",J896)</f>
        <v/>
      </c>
      <c r="B896" s="80">
        <f>IF('Time Series Inputs'!A896="","",'Time Series Inputs'!A896)</f>
        <v/>
      </c>
      <c r="C896" s="81">
        <f>IF('Time Series Inputs'!B896="","",'Time Series Inputs'!B896)</f>
        <v/>
      </c>
      <c r="D896" s="81">
        <f>IF('Time Series Inputs'!C896="","",'Time Series Inputs'!C896)</f>
        <v/>
      </c>
      <c r="E896" s="146">
        <f>IF('Rule Recommendations'!A896="","",'Rule Recommendations'!A896)</f>
        <v/>
      </c>
      <c r="F896" s="146">
        <f>IF($E896="","",IF(ROW($E896)&lt;=FIRST_PERMITTED_TRADE_DATE,0,'Apply Constraints'!$E896))</f>
        <v/>
      </c>
      <c r="G896" s="146">
        <f>IF(F896="","",IF(ABS($F896)&gt;MAXIMUM_PERMITTED_LEVERAGE, MAXIMUM_PERMITTED_LEVERAGE*SIGN($F896),$F896))</f>
        <v/>
      </c>
      <c r="H896" s="146">
        <f>IF(G896="","",MAX($G896,-ABS(MAXIMUM_PERMITTED_SHORT_POSITION)))</f>
        <v/>
      </c>
      <c r="I896" s="86">
        <f>IF(C896="","",IF(I895="Triggered","Triggered",IF((C896-C895)/C895*H895&lt;-TRAILING_STOP_LOSS_MAXIMUM_DAILY_LOSS,"Triggered","Inactive")))</f>
        <v/>
      </c>
      <c r="J896" s="146">
        <f>IF(I896="Triggered", 0, H896)</f>
        <v/>
      </c>
    </row>
    <row customHeight="1" ht="15.75" r="897" s="75">
      <c r="A897" s="82">
        <f>IF(J897="","",J897)</f>
        <v/>
      </c>
      <c r="B897" s="80">
        <f>IF('Time Series Inputs'!A897="","",'Time Series Inputs'!A897)</f>
        <v/>
      </c>
      <c r="C897" s="81">
        <f>IF('Time Series Inputs'!B897="","",'Time Series Inputs'!B897)</f>
        <v/>
      </c>
      <c r="D897" s="81">
        <f>IF('Time Series Inputs'!C897="","",'Time Series Inputs'!C897)</f>
        <v/>
      </c>
      <c r="E897" s="146">
        <f>IF('Rule Recommendations'!A897="","",'Rule Recommendations'!A897)</f>
        <v/>
      </c>
      <c r="F897" s="146">
        <f>IF($E897="","",IF(ROW($E897)&lt;=FIRST_PERMITTED_TRADE_DATE,0,'Apply Constraints'!$E897))</f>
        <v/>
      </c>
      <c r="G897" s="146">
        <f>IF(F897="","",IF(ABS($F897)&gt;MAXIMUM_PERMITTED_LEVERAGE, MAXIMUM_PERMITTED_LEVERAGE*SIGN($F897),$F897))</f>
        <v/>
      </c>
      <c r="H897" s="146">
        <f>IF(G897="","",MAX($G897,-ABS(MAXIMUM_PERMITTED_SHORT_POSITION)))</f>
        <v/>
      </c>
      <c r="I897" s="86">
        <f>IF(C897="","",IF(I896="Triggered","Triggered",IF((C897-C896)/C896*H896&lt;-TRAILING_STOP_LOSS_MAXIMUM_DAILY_LOSS,"Triggered","Inactive")))</f>
        <v/>
      </c>
      <c r="J897" s="146">
        <f>IF(I897="Triggered", 0, H897)</f>
        <v/>
      </c>
    </row>
    <row customHeight="1" ht="15.75" r="898" s="75">
      <c r="A898" s="82">
        <f>IF(J898="","",J898)</f>
        <v/>
      </c>
      <c r="B898" s="80">
        <f>IF('Time Series Inputs'!A898="","",'Time Series Inputs'!A898)</f>
        <v/>
      </c>
      <c r="C898" s="81">
        <f>IF('Time Series Inputs'!B898="","",'Time Series Inputs'!B898)</f>
        <v/>
      </c>
      <c r="D898" s="81">
        <f>IF('Time Series Inputs'!C898="","",'Time Series Inputs'!C898)</f>
        <v/>
      </c>
      <c r="E898" s="146">
        <f>IF('Rule Recommendations'!A898="","",'Rule Recommendations'!A898)</f>
        <v/>
      </c>
      <c r="F898" s="146">
        <f>IF($E898="","",IF(ROW($E898)&lt;=FIRST_PERMITTED_TRADE_DATE,0,'Apply Constraints'!$E898))</f>
        <v/>
      </c>
      <c r="G898" s="146">
        <f>IF(F898="","",IF(ABS($F898)&gt;MAXIMUM_PERMITTED_LEVERAGE, MAXIMUM_PERMITTED_LEVERAGE*SIGN($F898),$F898))</f>
        <v/>
      </c>
      <c r="H898" s="146">
        <f>IF(G898="","",MAX($G898,-ABS(MAXIMUM_PERMITTED_SHORT_POSITION)))</f>
        <v/>
      </c>
      <c r="I898" s="86">
        <f>IF(C898="","",IF(I897="Triggered","Triggered",IF((C898-C897)/C897*H897&lt;-TRAILING_STOP_LOSS_MAXIMUM_DAILY_LOSS,"Triggered","Inactive")))</f>
        <v/>
      </c>
      <c r="J898" s="146">
        <f>IF(I898="Triggered", 0, H898)</f>
        <v/>
      </c>
    </row>
    <row customHeight="1" ht="15.75" r="899" s="75">
      <c r="A899" s="82">
        <f>IF(J899="","",J899)</f>
        <v/>
      </c>
      <c r="B899" s="80">
        <f>IF('Time Series Inputs'!A899="","",'Time Series Inputs'!A899)</f>
        <v/>
      </c>
      <c r="C899" s="81">
        <f>IF('Time Series Inputs'!B899="","",'Time Series Inputs'!B899)</f>
        <v/>
      </c>
      <c r="D899" s="81">
        <f>IF('Time Series Inputs'!C899="","",'Time Series Inputs'!C899)</f>
        <v/>
      </c>
      <c r="E899" s="146">
        <f>IF('Rule Recommendations'!A899="","",'Rule Recommendations'!A899)</f>
        <v/>
      </c>
      <c r="F899" s="146">
        <f>IF($E899="","",IF(ROW($E899)&lt;=FIRST_PERMITTED_TRADE_DATE,0,'Apply Constraints'!$E899))</f>
        <v/>
      </c>
      <c r="G899" s="146">
        <f>IF(F899="","",IF(ABS($F899)&gt;MAXIMUM_PERMITTED_LEVERAGE, MAXIMUM_PERMITTED_LEVERAGE*SIGN($F899),$F899))</f>
        <v/>
      </c>
      <c r="H899" s="146">
        <f>IF(G899="","",MAX($G899,-ABS(MAXIMUM_PERMITTED_SHORT_POSITION)))</f>
        <v/>
      </c>
      <c r="I899" s="86">
        <f>IF(C899="","",IF(I898="Triggered","Triggered",IF((C899-C898)/C898*H898&lt;-TRAILING_STOP_LOSS_MAXIMUM_DAILY_LOSS,"Triggered","Inactive")))</f>
        <v/>
      </c>
      <c r="J899" s="146">
        <f>IF(I899="Triggered", 0, H899)</f>
        <v/>
      </c>
    </row>
    <row customHeight="1" ht="15.75" r="900" s="75">
      <c r="A900" s="82">
        <f>IF(J900="","",J900)</f>
        <v/>
      </c>
      <c r="B900" s="80">
        <f>IF('Time Series Inputs'!A900="","",'Time Series Inputs'!A900)</f>
        <v/>
      </c>
      <c r="C900" s="81">
        <f>IF('Time Series Inputs'!B900="","",'Time Series Inputs'!B900)</f>
        <v/>
      </c>
      <c r="D900" s="81">
        <f>IF('Time Series Inputs'!C900="","",'Time Series Inputs'!C900)</f>
        <v/>
      </c>
      <c r="E900" s="146">
        <f>IF('Rule Recommendations'!A900="","",'Rule Recommendations'!A900)</f>
        <v/>
      </c>
      <c r="F900" s="146">
        <f>IF($E900="","",IF(ROW($E900)&lt;=FIRST_PERMITTED_TRADE_DATE,0,'Apply Constraints'!$E900))</f>
        <v/>
      </c>
      <c r="G900" s="146">
        <f>IF(F900="","",IF(ABS($F900)&gt;MAXIMUM_PERMITTED_LEVERAGE, MAXIMUM_PERMITTED_LEVERAGE*SIGN($F900),$F900))</f>
        <v/>
      </c>
      <c r="H900" s="146">
        <f>IF(G900="","",MAX($G900,-ABS(MAXIMUM_PERMITTED_SHORT_POSITION)))</f>
        <v/>
      </c>
      <c r="I900" s="86">
        <f>IF(C900="","",IF(I899="Triggered","Triggered",IF((C900-C899)/C899*H899&lt;-TRAILING_STOP_LOSS_MAXIMUM_DAILY_LOSS,"Triggered","Inactive")))</f>
        <v/>
      </c>
      <c r="J900" s="146">
        <f>IF(I900="Triggered", 0, H900)</f>
        <v/>
      </c>
    </row>
    <row customHeight="1" ht="15.75" r="901" s="75">
      <c r="A901" s="82">
        <f>IF(J901="","",J901)</f>
        <v/>
      </c>
      <c r="B901" s="80">
        <f>IF('Time Series Inputs'!A901="","",'Time Series Inputs'!A901)</f>
        <v/>
      </c>
      <c r="C901" s="81">
        <f>IF('Time Series Inputs'!B901="","",'Time Series Inputs'!B901)</f>
        <v/>
      </c>
      <c r="D901" s="81">
        <f>IF('Time Series Inputs'!C901="","",'Time Series Inputs'!C901)</f>
        <v/>
      </c>
      <c r="E901" s="146">
        <f>IF('Rule Recommendations'!A901="","",'Rule Recommendations'!A901)</f>
        <v/>
      </c>
      <c r="F901" s="146">
        <f>IF($E901="","",IF(ROW($E901)&lt;=FIRST_PERMITTED_TRADE_DATE,0,'Apply Constraints'!$E901))</f>
        <v/>
      </c>
      <c r="G901" s="146">
        <f>IF(F901="","",IF(ABS($F901)&gt;MAXIMUM_PERMITTED_LEVERAGE, MAXIMUM_PERMITTED_LEVERAGE*SIGN($F901),$F901))</f>
        <v/>
      </c>
      <c r="H901" s="146">
        <f>IF(G901="","",MAX($G901,-ABS(MAXIMUM_PERMITTED_SHORT_POSITION)))</f>
        <v/>
      </c>
      <c r="I901" s="86">
        <f>IF(C901="","",IF(I900="Triggered","Triggered",IF((C901-C900)/C900*H900&lt;-TRAILING_STOP_LOSS_MAXIMUM_DAILY_LOSS,"Triggered","Inactive")))</f>
        <v/>
      </c>
      <c r="J901" s="146">
        <f>IF(I901="Triggered", 0, H901)</f>
        <v/>
      </c>
    </row>
    <row customHeight="1" ht="15.75" r="902" s="75">
      <c r="A902" s="82">
        <f>IF(J902="","",J902)</f>
        <v/>
      </c>
      <c r="B902" s="80">
        <f>IF('Time Series Inputs'!A902="","",'Time Series Inputs'!A902)</f>
        <v/>
      </c>
      <c r="C902" s="81">
        <f>IF('Time Series Inputs'!B902="","",'Time Series Inputs'!B902)</f>
        <v/>
      </c>
      <c r="D902" s="81">
        <f>IF('Time Series Inputs'!C902="","",'Time Series Inputs'!C902)</f>
        <v/>
      </c>
      <c r="E902" s="146">
        <f>IF('Rule Recommendations'!A902="","",'Rule Recommendations'!A902)</f>
        <v/>
      </c>
      <c r="F902" s="146">
        <f>IF($E902="","",IF(ROW($E902)&lt;=FIRST_PERMITTED_TRADE_DATE,0,'Apply Constraints'!$E902))</f>
        <v/>
      </c>
      <c r="G902" s="146">
        <f>IF(F902="","",IF(ABS($F902)&gt;MAXIMUM_PERMITTED_LEVERAGE, MAXIMUM_PERMITTED_LEVERAGE*SIGN($F902),$F902))</f>
        <v/>
      </c>
      <c r="H902" s="146">
        <f>IF(G902="","",MAX($G902,-ABS(MAXIMUM_PERMITTED_SHORT_POSITION)))</f>
        <v/>
      </c>
      <c r="I902" s="86">
        <f>IF(C902="","",IF(I901="Triggered","Triggered",IF((C902-C901)/C901*H901&lt;-TRAILING_STOP_LOSS_MAXIMUM_DAILY_LOSS,"Triggered","Inactive")))</f>
        <v/>
      </c>
      <c r="J902" s="146">
        <f>IF(I902="Triggered", 0, H902)</f>
        <v/>
      </c>
    </row>
    <row customHeight="1" ht="15.75" r="903" s="75">
      <c r="A903" s="82">
        <f>IF(J903="","",J903)</f>
        <v/>
      </c>
      <c r="B903" s="80">
        <f>IF('Time Series Inputs'!A903="","",'Time Series Inputs'!A903)</f>
        <v/>
      </c>
      <c r="C903" s="81">
        <f>IF('Time Series Inputs'!B903="","",'Time Series Inputs'!B903)</f>
        <v/>
      </c>
      <c r="D903" s="81">
        <f>IF('Time Series Inputs'!C903="","",'Time Series Inputs'!C903)</f>
        <v/>
      </c>
      <c r="E903" s="146">
        <f>IF('Rule Recommendations'!A903="","",'Rule Recommendations'!A903)</f>
        <v/>
      </c>
      <c r="F903" s="146">
        <f>IF($E903="","",IF(ROW($E903)&lt;=FIRST_PERMITTED_TRADE_DATE,0,'Apply Constraints'!$E903))</f>
        <v/>
      </c>
      <c r="G903" s="146">
        <f>IF(F903="","",IF(ABS($F903)&gt;MAXIMUM_PERMITTED_LEVERAGE, MAXIMUM_PERMITTED_LEVERAGE*SIGN($F903),$F903))</f>
        <v/>
      </c>
      <c r="H903" s="146">
        <f>IF(G903="","",MAX($G903,-ABS(MAXIMUM_PERMITTED_SHORT_POSITION)))</f>
        <v/>
      </c>
      <c r="I903" s="86">
        <f>IF(C903="","",IF(I902="Triggered","Triggered",IF((C903-C902)/C902*H902&lt;-TRAILING_STOP_LOSS_MAXIMUM_DAILY_LOSS,"Triggered","Inactive")))</f>
        <v/>
      </c>
      <c r="J903" s="146">
        <f>IF(I903="Triggered", 0, H903)</f>
        <v/>
      </c>
    </row>
    <row customHeight="1" ht="15.75" r="904" s="75">
      <c r="A904" s="82">
        <f>IF(J904="","",J904)</f>
        <v/>
      </c>
      <c r="B904" s="80">
        <f>IF('Time Series Inputs'!A904="","",'Time Series Inputs'!A904)</f>
        <v/>
      </c>
      <c r="C904" s="81">
        <f>IF('Time Series Inputs'!B904="","",'Time Series Inputs'!B904)</f>
        <v/>
      </c>
      <c r="D904" s="81">
        <f>IF('Time Series Inputs'!C904="","",'Time Series Inputs'!C904)</f>
        <v/>
      </c>
      <c r="E904" s="146">
        <f>IF('Rule Recommendations'!A904="","",'Rule Recommendations'!A904)</f>
        <v/>
      </c>
      <c r="F904" s="146">
        <f>IF($E904="","",IF(ROW($E904)&lt;=FIRST_PERMITTED_TRADE_DATE,0,'Apply Constraints'!$E904))</f>
        <v/>
      </c>
      <c r="G904" s="146">
        <f>IF(F904="","",IF(ABS($F904)&gt;MAXIMUM_PERMITTED_LEVERAGE, MAXIMUM_PERMITTED_LEVERAGE*SIGN($F904),$F904))</f>
        <v/>
      </c>
      <c r="H904" s="146">
        <f>IF(G904="","",MAX($G904,-ABS(MAXIMUM_PERMITTED_SHORT_POSITION)))</f>
        <v/>
      </c>
      <c r="I904" s="86">
        <f>IF(C904="","",IF(I903="Triggered","Triggered",IF((C904-C903)/C903*H903&lt;-TRAILING_STOP_LOSS_MAXIMUM_DAILY_LOSS,"Triggered","Inactive")))</f>
        <v/>
      </c>
      <c r="J904" s="146">
        <f>IF(I904="Triggered", 0, H904)</f>
        <v/>
      </c>
    </row>
    <row customHeight="1" ht="15.75" r="905" s="75">
      <c r="A905" s="82">
        <f>IF(J905="","",J905)</f>
        <v/>
      </c>
      <c r="B905" s="80">
        <f>IF('Time Series Inputs'!A905="","",'Time Series Inputs'!A905)</f>
        <v/>
      </c>
      <c r="C905" s="81">
        <f>IF('Time Series Inputs'!B905="","",'Time Series Inputs'!B905)</f>
        <v/>
      </c>
      <c r="D905" s="81">
        <f>IF('Time Series Inputs'!C905="","",'Time Series Inputs'!C905)</f>
        <v/>
      </c>
      <c r="E905" s="146">
        <f>IF('Rule Recommendations'!A905="","",'Rule Recommendations'!A905)</f>
        <v/>
      </c>
      <c r="F905" s="146">
        <f>IF($E905="","",IF(ROW($E905)&lt;=FIRST_PERMITTED_TRADE_DATE,0,'Apply Constraints'!$E905))</f>
        <v/>
      </c>
      <c r="G905" s="146">
        <f>IF(F905="","",IF(ABS($F905)&gt;MAXIMUM_PERMITTED_LEVERAGE, MAXIMUM_PERMITTED_LEVERAGE*SIGN($F905),$F905))</f>
        <v/>
      </c>
      <c r="H905" s="146">
        <f>IF(G905="","",MAX($G905,-ABS(MAXIMUM_PERMITTED_SHORT_POSITION)))</f>
        <v/>
      </c>
      <c r="I905" s="86">
        <f>IF(C905="","",IF(I904="Triggered","Triggered",IF((C905-C904)/C904*H904&lt;-TRAILING_STOP_LOSS_MAXIMUM_DAILY_LOSS,"Triggered","Inactive")))</f>
        <v/>
      </c>
      <c r="J905" s="146">
        <f>IF(I905="Triggered", 0, H905)</f>
        <v/>
      </c>
    </row>
    <row customHeight="1" ht="15.75" r="906" s="75">
      <c r="A906" s="82">
        <f>IF(J906="","",J906)</f>
        <v/>
      </c>
      <c r="B906" s="80">
        <f>IF('Time Series Inputs'!A906="","",'Time Series Inputs'!A906)</f>
        <v/>
      </c>
      <c r="C906" s="81">
        <f>IF('Time Series Inputs'!B906="","",'Time Series Inputs'!B906)</f>
        <v/>
      </c>
      <c r="D906" s="81">
        <f>IF('Time Series Inputs'!C906="","",'Time Series Inputs'!C906)</f>
        <v/>
      </c>
      <c r="E906" s="146">
        <f>IF('Rule Recommendations'!A906="","",'Rule Recommendations'!A906)</f>
        <v/>
      </c>
      <c r="F906" s="146">
        <f>IF($E906="","",IF(ROW($E906)&lt;=FIRST_PERMITTED_TRADE_DATE,0,'Apply Constraints'!$E906))</f>
        <v/>
      </c>
      <c r="G906" s="146">
        <f>IF(F906="","",IF(ABS($F906)&gt;MAXIMUM_PERMITTED_LEVERAGE, MAXIMUM_PERMITTED_LEVERAGE*SIGN($F906),$F906))</f>
        <v/>
      </c>
      <c r="H906" s="146">
        <f>IF(G906="","",MAX($G906,-ABS(MAXIMUM_PERMITTED_SHORT_POSITION)))</f>
        <v/>
      </c>
      <c r="I906" s="86">
        <f>IF(C906="","",IF(I905="Triggered","Triggered",IF((C906-C905)/C905*H905&lt;-TRAILING_STOP_LOSS_MAXIMUM_DAILY_LOSS,"Triggered","Inactive")))</f>
        <v/>
      </c>
      <c r="J906" s="146">
        <f>IF(I906="Triggered", 0, H906)</f>
        <v/>
      </c>
    </row>
    <row customHeight="1" ht="15.75" r="907" s="75">
      <c r="A907" s="82">
        <f>IF(J907="","",J907)</f>
        <v/>
      </c>
      <c r="B907" s="80">
        <f>IF('Time Series Inputs'!A907="","",'Time Series Inputs'!A907)</f>
        <v/>
      </c>
      <c r="C907" s="81">
        <f>IF('Time Series Inputs'!B907="","",'Time Series Inputs'!B907)</f>
        <v/>
      </c>
      <c r="D907" s="81">
        <f>IF('Time Series Inputs'!C907="","",'Time Series Inputs'!C907)</f>
        <v/>
      </c>
      <c r="E907" s="146">
        <f>IF('Rule Recommendations'!A907="","",'Rule Recommendations'!A907)</f>
        <v/>
      </c>
      <c r="F907" s="146">
        <f>IF($E907="","",IF(ROW($E907)&lt;=FIRST_PERMITTED_TRADE_DATE,0,'Apply Constraints'!$E907))</f>
        <v/>
      </c>
      <c r="G907" s="146">
        <f>IF(F907="","",IF(ABS($F907)&gt;MAXIMUM_PERMITTED_LEVERAGE, MAXIMUM_PERMITTED_LEVERAGE*SIGN($F907),$F907))</f>
        <v/>
      </c>
      <c r="H907" s="146">
        <f>IF(G907="","",MAX($G907,-ABS(MAXIMUM_PERMITTED_SHORT_POSITION)))</f>
        <v/>
      </c>
      <c r="I907" s="86">
        <f>IF(C907="","",IF(I906="Triggered","Triggered",IF((C907-C906)/C906*H906&lt;-TRAILING_STOP_LOSS_MAXIMUM_DAILY_LOSS,"Triggered","Inactive")))</f>
        <v/>
      </c>
      <c r="J907" s="146">
        <f>IF(I907="Triggered", 0, H907)</f>
        <v/>
      </c>
    </row>
    <row customHeight="1" ht="15.75" r="908" s="75">
      <c r="A908" s="82">
        <f>IF(J908="","",J908)</f>
        <v/>
      </c>
      <c r="B908" s="80">
        <f>IF('Time Series Inputs'!A908="","",'Time Series Inputs'!A908)</f>
        <v/>
      </c>
      <c r="C908" s="81">
        <f>IF('Time Series Inputs'!B908="","",'Time Series Inputs'!B908)</f>
        <v/>
      </c>
      <c r="D908" s="81">
        <f>IF('Time Series Inputs'!C908="","",'Time Series Inputs'!C908)</f>
        <v/>
      </c>
      <c r="E908" s="146">
        <f>IF('Rule Recommendations'!A908="","",'Rule Recommendations'!A908)</f>
        <v/>
      </c>
      <c r="F908" s="146">
        <f>IF($E908="","",IF(ROW($E908)&lt;=FIRST_PERMITTED_TRADE_DATE,0,'Apply Constraints'!$E908))</f>
        <v/>
      </c>
      <c r="G908" s="146">
        <f>IF(F908="","",IF(ABS($F908)&gt;MAXIMUM_PERMITTED_LEVERAGE, MAXIMUM_PERMITTED_LEVERAGE*SIGN($F908),$F908))</f>
        <v/>
      </c>
      <c r="H908" s="146">
        <f>IF(G908="","",MAX($G908,-ABS(MAXIMUM_PERMITTED_SHORT_POSITION)))</f>
        <v/>
      </c>
      <c r="I908" s="86">
        <f>IF(C908="","",IF(I907="Triggered","Triggered",IF((C908-C907)/C907*H907&lt;-TRAILING_STOP_LOSS_MAXIMUM_DAILY_LOSS,"Triggered","Inactive")))</f>
        <v/>
      </c>
      <c r="J908" s="146">
        <f>IF(I908="Triggered", 0, H908)</f>
        <v/>
      </c>
    </row>
    <row customHeight="1" ht="15.75" r="909" s="75">
      <c r="A909" s="82">
        <f>IF(J909="","",J909)</f>
        <v/>
      </c>
      <c r="B909" s="80">
        <f>IF('Time Series Inputs'!A909="","",'Time Series Inputs'!A909)</f>
        <v/>
      </c>
      <c r="C909" s="81">
        <f>IF('Time Series Inputs'!B909="","",'Time Series Inputs'!B909)</f>
        <v/>
      </c>
      <c r="D909" s="81">
        <f>IF('Time Series Inputs'!C909="","",'Time Series Inputs'!C909)</f>
        <v/>
      </c>
      <c r="E909" s="146">
        <f>IF('Rule Recommendations'!A909="","",'Rule Recommendations'!A909)</f>
        <v/>
      </c>
      <c r="F909" s="146">
        <f>IF($E909="","",IF(ROW($E909)&lt;=FIRST_PERMITTED_TRADE_DATE,0,'Apply Constraints'!$E909))</f>
        <v/>
      </c>
      <c r="G909" s="146">
        <f>IF(F909="","",IF(ABS($F909)&gt;MAXIMUM_PERMITTED_LEVERAGE, MAXIMUM_PERMITTED_LEVERAGE*SIGN($F909),$F909))</f>
        <v/>
      </c>
      <c r="H909" s="146">
        <f>IF(G909="","",MAX($G909,-ABS(MAXIMUM_PERMITTED_SHORT_POSITION)))</f>
        <v/>
      </c>
      <c r="I909" s="86">
        <f>IF(C909="","",IF(I908="Triggered","Triggered",IF((C909-C908)/C908*H908&lt;-TRAILING_STOP_LOSS_MAXIMUM_DAILY_LOSS,"Triggered","Inactive")))</f>
        <v/>
      </c>
      <c r="J909" s="146">
        <f>IF(I909="Triggered", 0, H909)</f>
        <v/>
      </c>
    </row>
    <row customHeight="1" ht="15.75" r="910" s="75">
      <c r="A910" s="82">
        <f>IF(J910="","",J910)</f>
        <v/>
      </c>
      <c r="B910" s="80">
        <f>IF('Time Series Inputs'!A910="","",'Time Series Inputs'!A910)</f>
        <v/>
      </c>
      <c r="C910" s="81">
        <f>IF('Time Series Inputs'!B910="","",'Time Series Inputs'!B910)</f>
        <v/>
      </c>
      <c r="D910" s="81">
        <f>IF('Time Series Inputs'!C910="","",'Time Series Inputs'!C910)</f>
        <v/>
      </c>
      <c r="E910" s="146">
        <f>IF('Rule Recommendations'!A910="","",'Rule Recommendations'!A910)</f>
        <v/>
      </c>
      <c r="F910" s="146">
        <f>IF($E910="","",IF(ROW($E910)&lt;=FIRST_PERMITTED_TRADE_DATE,0,'Apply Constraints'!$E910))</f>
        <v/>
      </c>
      <c r="G910" s="146">
        <f>IF(F910="","",IF(ABS($F910)&gt;MAXIMUM_PERMITTED_LEVERAGE, MAXIMUM_PERMITTED_LEVERAGE*SIGN($F910),$F910))</f>
        <v/>
      </c>
      <c r="H910" s="146">
        <f>IF(G910="","",MAX($G910,-ABS(MAXIMUM_PERMITTED_SHORT_POSITION)))</f>
        <v/>
      </c>
      <c r="I910" s="86">
        <f>IF(C910="","",IF(I909="Triggered","Triggered",IF((C910-C909)/C909*H909&lt;-TRAILING_STOP_LOSS_MAXIMUM_DAILY_LOSS,"Triggered","Inactive")))</f>
        <v/>
      </c>
      <c r="J910" s="146">
        <f>IF(I910="Triggered", 0, H910)</f>
        <v/>
      </c>
    </row>
    <row customHeight="1" ht="15.75" r="911" s="75">
      <c r="A911" s="82">
        <f>IF(J911="","",J911)</f>
        <v/>
      </c>
      <c r="B911" s="80">
        <f>IF('Time Series Inputs'!A911="","",'Time Series Inputs'!A911)</f>
        <v/>
      </c>
      <c r="C911" s="81">
        <f>IF('Time Series Inputs'!B911="","",'Time Series Inputs'!B911)</f>
        <v/>
      </c>
      <c r="D911" s="81">
        <f>IF('Time Series Inputs'!C911="","",'Time Series Inputs'!C911)</f>
        <v/>
      </c>
      <c r="E911" s="146">
        <f>IF('Rule Recommendations'!A911="","",'Rule Recommendations'!A911)</f>
        <v/>
      </c>
      <c r="F911" s="146">
        <f>IF($E911="","",IF(ROW($E911)&lt;=FIRST_PERMITTED_TRADE_DATE,0,'Apply Constraints'!$E911))</f>
        <v/>
      </c>
      <c r="G911" s="146">
        <f>IF(F911="","",IF(ABS($F911)&gt;MAXIMUM_PERMITTED_LEVERAGE, MAXIMUM_PERMITTED_LEVERAGE*SIGN($F911),$F911))</f>
        <v/>
      </c>
      <c r="H911" s="146">
        <f>IF(G911="","",MAX($G911,-ABS(MAXIMUM_PERMITTED_SHORT_POSITION)))</f>
        <v/>
      </c>
      <c r="I911" s="86">
        <f>IF(C911="","",IF(I910="Triggered","Triggered",IF((C911-C910)/C910*H910&lt;-TRAILING_STOP_LOSS_MAXIMUM_DAILY_LOSS,"Triggered","Inactive")))</f>
        <v/>
      </c>
      <c r="J911" s="146">
        <f>IF(I911="Triggered", 0, H911)</f>
        <v/>
      </c>
    </row>
    <row customHeight="1" ht="15.75" r="912" s="75">
      <c r="A912" s="82">
        <f>IF(J912="","",J912)</f>
        <v/>
      </c>
      <c r="B912" s="80">
        <f>IF('Time Series Inputs'!A912="","",'Time Series Inputs'!A912)</f>
        <v/>
      </c>
      <c r="C912" s="81">
        <f>IF('Time Series Inputs'!B912="","",'Time Series Inputs'!B912)</f>
        <v/>
      </c>
      <c r="D912" s="81">
        <f>IF('Time Series Inputs'!C912="","",'Time Series Inputs'!C912)</f>
        <v/>
      </c>
      <c r="E912" s="146">
        <f>IF('Rule Recommendations'!A912="","",'Rule Recommendations'!A912)</f>
        <v/>
      </c>
      <c r="F912" s="146">
        <f>IF($E912="","",IF(ROW($E912)&lt;=FIRST_PERMITTED_TRADE_DATE,0,'Apply Constraints'!$E912))</f>
        <v/>
      </c>
      <c r="G912" s="146">
        <f>IF(F912="","",IF(ABS($F912)&gt;MAXIMUM_PERMITTED_LEVERAGE, MAXIMUM_PERMITTED_LEVERAGE*SIGN($F912),$F912))</f>
        <v/>
      </c>
      <c r="H912" s="146">
        <f>IF(G912="","",MAX($G912,-ABS(MAXIMUM_PERMITTED_SHORT_POSITION)))</f>
        <v/>
      </c>
      <c r="I912" s="86">
        <f>IF(C912="","",IF(I911="Triggered","Triggered",IF((C912-C911)/C911*H911&lt;-TRAILING_STOP_LOSS_MAXIMUM_DAILY_LOSS,"Triggered","Inactive")))</f>
        <v/>
      </c>
      <c r="J912" s="146">
        <f>IF(I912="Triggered", 0, H912)</f>
        <v/>
      </c>
    </row>
    <row customHeight="1" ht="15.75" r="913" s="75">
      <c r="A913" s="82">
        <f>IF(J913="","",J913)</f>
        <v/>
      </c>
      <c r="B913" s="80">
        <f>IF('Time Series Inputs'!A913="","",'Time Series Inputs'!A913)</f>
        <v/>
      </c>
      <c r="C913" s="81">
        <f>IF('Time Series Inputs'!B913="","",'Time Series Inputs'!B913)</f>
        <v/>
      </c>
      <c r="D913" s="81">
        <f>IF('Time Series Inputs'!C913="","",'Time Series Inputs'!C913)</f>
        <v/>
      </c>
      <c r="E913" s="146">
        <f>IF('Rule Recommendations'!A913="","",'Rule Recommendations'!A913)</f>
        <v/>
      </c>
      <c r="F913" s="146">
        <f>IF($E913="","",IF(ROW($E913)&lt;=FIRST_PERMITTED_TRADE_DATE,0,'Apply Constraints'!$E913))</f>
        <v/>
      </c>
      <c r="G913" s="146">
        <f>IF(F913="","",IF(ABS($F913)&gt;MAXIMUM_PERMITTED_LEVERAGE, MAXIMUM_PERMITTED_LEVERAGE*SIGN($F913),$F913))</f>
        <v/>
      </c>
      <c r="H913" s="146">
        <f>IF(G913="","",MAX($G913,-ABS(MAXIMUM_PERMITTED_SHORT_POSITION)))</f>
        <v/>
      </c>
      <c r="I913" s="86">
        <f>IF(C913="","",IF(I912="Triggered","Triggered",IF((C913-C912)/C912*H912&lt;-TRAILING_STOP_LOSS_MAXIMUM_DAILY_LOSS,"Triggered","Inactive")))</f>
        <v/>
      </c>
      <c r="J913" s="146">
        <f>IF(I913="Triggered", 0, H913)</f>
        <v/>
      </c>
    </row>
    <row customHeight="1" ht="15.75" r="914" s="75">
      <c r="A914" s="82">
        <f>IF(J914="","",J914)</f>
        <v/>
      </c>
      <c r="B914" s="80">
        <f>IF('Time Series Inputs'!A914="","",'Time Series Inputs'!A914)</f>
        <v/>
      </c>
      <c r="C914" s="81">
        <f>IF('Time Series Inputs'!B914="","",'Time Series Inputs'!B914)</f>
        <v/>
      </c>
      <c r="D914" s="81">
        <f>IF('Time Series Inputs'!C914="","",'Time Series Inputs'!C914)</f>
        <v/>
      </c>
      <c r="E914" s="146">
        <f>IF('Rule Recommendations'!A914="","",'Rule Recommendations'!A914)</f>
        <v/>
      </c>
      <c r="F914" s="146">
        <f>IF($E914="","",IF(ROW($E914)&lt;=FIRST_PERMITTED_TRADE_DATE,0,'Apply Constraints'!$E914))</f>
        <v/>
      </c>
      <c r="G914" s="146">
        <f>IF(F914="","",IF(ABS($F914)&gt;MAXIMUM_PERMITTED_LEVERAGE, MAXIMUM_PERMITTED_LEVERAGE*SIGN($F914),$F914))</f>
        <v/>
      </c>
      <c r="H914" s="146">
        <f>IF(G914="","",MAX($G914,-ABS(MAXIMUM_PERMITTED_SHORT_POSITION)))</f>
        <v/>
      </c>
      <c r="I914" s="86">
        <f>IF(C914="","",IF(I913="Triggered","Triggered",IF((C914-C913)/C913*H913&lt;-TRAILING_STOP_LOSS_MAXIMUM_DAILY_LOSS,"Triggered","Inactive")))</f>
        <v/>
      </c>
      <c r="J914" s="146">
        <f>IF(I914="Triggered", 0, H914)</f>
        <v/>
      </c>
    </row>
    <row customHeight="1" ht="15.75" r="915" s="75">
      <c r="A915" s="82">
        <f>IF(J915="","",J915)</f>
        <v/>
      </c>
      <c r="B915" s="80">
        <f>IF('Time Series Inputs'!A915="","",'Time Series Inputs'!A915)</f>
        <v/>
      </c>
      <c r="C915" s="81">
        <f>IF('Time Series Inputs'!B915="","",'Time Series Inputs'!B915)</f>
        <v/>
      </c>
      <c r="D915" s="81">
        <f>IF('Time Series Inputs'!C915="","",'Time Series Inputs'!C915)</f>
        <v/>
      </c>
      <c r="E915" s="146">
        <f>IF('Rule Recommendations'!A915="","",'Rule Recommendations'!A915)</f>
        <v/>
      </c>
      <c r="F915" s="146">
        <f>IF($E915="","",IF(ROW($E915)&lt;=FIRST_PERMITTED_TRADE_DATE,0,'Apply Constraints'!$E915))</f>
        <v/>
      </c>
      <c r="G915" s="146">
        <f>IF(F915="","",IF(ABS($F915)&gt;MAXIMUM_PERMITTED_LEVERAGE, MAXIMUM_PERMITTED_LEVERAGE*SIGN($F915),$F915))</f>
        <v/>
      </c>
      <c r="H915" s="146">
        <f>IF(G915="","",MAX($G915,-ABS(MAXIMUM_PERMITTED_SHORT_POSITION)))</f>
        <v/>
      </c>
      <c r="I915" s="86">
        <f>IF(C915="","",IF(I914="Triggered","Triggered",IF((C915-C914)/C914*H914&lt;-TRAILING_STOP_LOSS_MAXIMUM_DAILY_LOSS,"Triggered","Inactive")))</f>
        <v/>
      </c>
      <c r="J915" s="146">
        <f>IF(I915="Triggered", 0, H915)</f>
        <v/>
      </c>
    </row>
    <row customHeight="1" ht="15.75" r="916" s="75">
      <c r="A916" s="82">
        <f>IF(J916="","",J916)</f>
        <v/>
      </c>
      <c r="B916" s="80">
        <f>IF('Time Series Inputs'!A916="","",'Time Series Inputs'!A916)</f>
        <v/>
      </c>
      <c r="C916" s="81">
        <f>IF('Time Series Inputs'!B916="","",'Time Series Inputs'!B916)</f>
        <v/>
      </c>
      <c r="D916" s="81">
        <f>IF('Time Series Inputs'!C916="","",'Time Series Inputs'!C916)</f>
        <v/>
      </c>
      <c r="E916" s="146">
        <f>IF('Rule Recommendations'!A916="","",'Rule Recommendations'!A916)</f>
        <v/>
      </c>
      <c r="F916" s="146">
        <f>IF($E916="","",IF(ROW($E916)&lt;=FIRST_PERMITTED_TRADE_DATE,0,'Apply Constraints'!$E916))</f>
        <v/>
      </c>
      <c r="G916" s="146">
        <f>IF(F916="","",IF(ABS($F916)&gt;MAXIMUM_PERMITTED_LEVERAGE, MAXIMUM_PERMITTED_LEVERAGE*SIGN($F916),$F916))</f>
        <v/>
      </c>
      <c r="H916" s="146">
        <f>IF(G916="","",MAX($G916,-ABS(MAXIMUM_PERMITTED_SHORT_POSITION)))</f>
        <v/>
      </c>
      <c r="I916" s="86">
        <f>IF(C916="","",IF(I915="Triggered","Triggered",IF((C916-C915)/C915*H915&lt;-TRAILING_STOP_LOSS_MAXIMUM_DAILY_LOSS,"Triggered","Inactive")))</f>
        <v/>
      </c>
      <c r="J916" s="146">
        <f>IF(I916="Triggered", 0, H916)</f>
        <v/>
      </c>
    </row>
    <row customHeight="1" ht="15.75" r="917" s="75">
      <c r="A917" s="82">
        <f>IF(J917="","",J917)</f>
        <v/>
      </c>
      <c r="B917" s="80">
        <f>IF('Time Series Inputs'!A917="","",'Time Series Inputs'!A917)</f>
        <v/>
      </c>
      <c r="C917" s="81">
        <f>IF('Time Series Inputs'!B917="","",'Time Series Inputs'!B917)</f>
        <v/>
      </c>
      <c r="D917" s="81">
        <f>IF('Time Series Inputs'!C917="","",'Time Series Inputs'!C917)</f>
        <v/>
      </c>
      <c r="E917" s="146">
        <f>IF('Rule Recommendations'!A917="","",'Rule Recommendations'!A917)</f>
        <v/>
      </c>
      <c r="F917" s="146">
        <f>IF($E917="","",IF(ROW($E917)&lt;=FIRST_PERMITTED_TRADE_DATE,0,'Apply Constraints'!$E917))</f>
        <v/>
      </c>
      <c r="G917" s="146">
        <f>IF(F917="","",IF(ABS($F917)&gt;MAXIMUM_PERMITTED_LEVERAGE, MAXIMUM_PERMITTED_LEVERAGE*SIGN($F917),$F917))</f>
        <v/>
      </c>
      <c r="H917" s="146">
        <f>IF(G917="","",MAX($G917,-ABS(MAXIMUM_PERMITTED_SHORT_POSITION)))</f>
        <v/>
      </c>
      <c r="I917" s="86">
        <f>IF(C917="","",IF(I916="Triggered","Triggered",IF((C917-C916)/C916*H916&lt;-TRAILING_STOP_LOSS_MAXIMUM_DAILY_LOSS,"Triggered","Inactive")))</f>
        <v/>
      </c>
      <c r="J917" s="146">
        <f>IF(I917="Triggered", 0, H917)</f>
        <v/>
      </c>
    </row>
    <row customHeight="1" ht="15.75" r="918" s="75">
      <c r="A918" s="82">
        <f>IF(J918="","",J918)</f>
        <v/>
      </c>
      <c r="B918" s="80">
        <f>IF('Time Series Inputs'!A918="","",'Time Series Inputs'!A918)</f>
        <v/>
      </c>
      <c r="C918" s="81">
        <f>IF('Time Series Inputs'!B918="","",'Time Series Inputs'!B918)</f>
        <v/>
      </c>
      <c r="D918" s="81">
        <f>IF('Time Series Inputs'!C918="","",'Time Series Inputs'!C918)</f>
        <v/>
      </c>
      <c r="E918" s="146">
        <f>IF('Rule Recommendations'!A918="","",'Rule Recommendations'!A918)</f>
        <v/>
      </c>
      <c r="F918" s="146">
        <f>IF($E918="","",IF(ROW($E918)&lt;=FIRST_PERMITTED_TRADE_DATE,0,'Apply Constraints'!$E918))</f>
        <v/>
      </c>
      <c r="G918" s="146">
        <f>IF(F918="","",IF(ABS($F918)&gt;MAXIMUM_PERMITTED_LEVERAGE, MAXIMUM_PERMITTED_LEVERAGE*SIGN($F918),$F918))</f>
        <v/>
      </c>
      <c r="H918" s="146">
        <f>IF(G918="","",MAX($G918,-ABS(MAXIMUM_PERMITTED_SHORT_POSITION)))</f>
        <v/>
      </c>
      <c r="I918" s="86">
        <f>IF(C918="","",IF(I917="Triggered","Triggered",IF((C918-C917)/C917*H917&lt;-TRAILING_STOP_LOSS_MAXIMUM_DAILY_LOSS,"Triggered","Inactive")))</f>
        <v/>
      </c>
      <c r="J918" s="146">
        <f>IF(I918="Triggered", 0, H918)</f>
        <v/>
      </c>
    </row>
    <row customHeight="1" ht="15.75" r="919" s="75">
      <c r="A919" s="82">
        <f>IF(J919="","",J919)</f>
        <v/>
      </c>
      <c r="B919" s="80">
        <f>IF('Time Series Inputs'!A919="","",'Time Series Inputs'!A919)</f>
        <v/>
      </c>
      <c r="C919" s="81">
        <f>IF('Time Series Inputs'!B919="","",'Time Series Inputs'!B919)</f>
        <v/>
      </c>
      <c r="D919" s="81">
        <f>IF('Time Series Inputs'!C919="","",'Time Series Inputs'!C919)</f>
        <v/>
      </c>
      <c r="E919" s="146">
        <f>IF('Rule Recommendations'!A919="","",'Rule Recommendations'!A919)</f>
        <v/>
      </c>
      <c r="F919" s="146">
        <f>IF($E919="","",IF(ROW($E919)&lt;=FIRST_PERMITTED_TRADE_DATE,0,'Apply Constraints'!$E919))</f>
        <v/>
      </c>
      <c r="G919" s="146">
        <f>IF(F919="","",IF(ABS($F919)&gt;MAXIMUM_PERMITTED_LEVERAGE, MAXIMUM_PERMITTED_LEVERAGE*SIGN($F919),$F919))</f>
        <v/>
      </c>
      <c r="H919" s="146">
        <f>IF(G919="","",MAX($G919,-ABS(MAXIMUM_PERMITTED_SHORT_POSITION)))</f>
        <v/>
      </c>
      <c r="I919" s="86">
        <f>IF(C919="","",IF(I918="Triggered","Triggered",IF((C919-C918)/C918*H918&lt;-TRAILING_STOP_LOSS_MAXIMUM_DAILY_LOSS,"Triggered","Inactive")))</f>
        <v/>
      </c>
      <c r="J919" s="146">
        <f>IF(I919="Triggered", 0, H919)</f>
        <v/>
      </c>
    </row>
    <row customHeight="1" ht="15.75" r="920" s="75">
      <c r="A920" s="82">
        <f>IF(J920="","",J920)</f>
        <v/>
      </c>
      <c r="B920" s="80">
        <f>IF('Time Series Inputs'!A920="","",'Time Series Inputs'!A920)</f>
        <v/>
      </c>
      <c r="C920" s="81">
        <f>IF('Time Series Inputs'!B920="","",'Time Series Inputs'!B920)</f>
        <v/>
      </c>
      <c r="D920" s="81">
        <f>IF('Time Series Inputs'!C920="","",'Time Series Inputs'!C920)</f>
        <v/>
      </c>
      <c r="E920" s="146">
        <f>IF('Rule Recommendations'!A920="","",'Rule Recommendations'!A920)</f>
        <v/>
      </c>
      <c r="F920" s="146">
        <f>IF($E920="","",IF(ROW($E920)&lt;=FIRST_PERMITTED_TRADE_DATE,0,'Apply Constraints'!$E920))</f>
        <v/>
      </c>
      <c r="G920" s="146">
        <f>IF(F920="","",IF(ABS($F920)&gt;MAXIMUM_PERMITTED_LEVERAGE, MAXIMUM_PERMITTED_LEVERAGE*SIGN($F920),$F920))</f>
        <v/>
      </c>
      <c r="H920" s="146">
        <f>IF(G920="","",MAX($G920,-ABS(MAXIMUM_PERMITTED_SHORT_POSITION)))</f>
        <v/>
      </c>
      <c r="I920" s="86">
        <f>IF(C920="","",IF(I919="Triggered","Triggered",IF((C920-C919)/C919*H919&lt;-TRAILING_STOP_LOSS_MAXIMUM_DAILY_LOSS,"Triggered","Inactive")))</f>
        <v/>
      </c>
      <c r="J920" s="146">
        <f>IF(I920="Triggered", 0, H920)</f>
        <v/>
      </c>
    </row>
    <row customHeight="1" ht="15.75" r="921" s="75">
      <c r="A921" s="82">
        <f>IF(J921="","",J921)</f>
        <v/>
      </c>
      <c r="B921" s="80">
        <f>IF('Time Series Inputs'!A921="","",'Time Series Inputs'!A921)</f>
        <v/>
      </c>
      <c r="C921" s="81">
        <f>IF('Time Series Inputs'!B921="","",'Time Series Inputs'!B921)</f>
        <v/>
      </c>
      <c r="D921" s="81">
        <f>IF('Time Series Inputs'!C921="","",'Time Series Inputs'!C921)</f>
        <v/>
      </c>
      <c r="E921" s="146">
        <f>IF('Rule Recommendations'!A921="","",'Rule Recommendations'!A921)</f>
        <v/>
      </c>
      <c r="F921" s="146">
        <f>IF($E921="","",IF(ROW($E921)&lt;=FIRST_PERMITTED_TRADE_DATE,0,'Apply Constraints'!$E921))</f>
        <v/>
      </c>
      <c r="G921" s="146">
        <f>IF(F921="","",IF(ABS($F921)&gt;MAXIMUM_PERMITTED_LEVERAGE, MAXIMUM_PERMITTED_LEVERAGE*SIGN($F921),$F921))</f>
        <v/>
      </c>
      <c r="H921" s="146">
        <f>IF(G921="","",MAX($G921,-ABS(MAXIMUM_PERMITTED_SHORT_POSITION)))</f>
        <v/>
      </c>
      <c r="I921" s="86">
        <f>IF(C921="","",IF(I920="Triggered","Triggered",IF((C921-C920)/C920*H920&lt;-TRAILING_STOP_LOSS_MAXIMUM_DAILY_LOSS,"Triggered","Inactive")))</f>
        <v/>
      </c>
      <c r="J921" s="146">
        <f>IF(I921="Triggered", 0, H921)</f>
        <v/>
      </c>
    </row>
    <row customHeight="1" ht="15.75" r="922" s="75">
      <c r="A922" s="82">
        <f>IF(J922="","",J922)</f>
        <v/>
      </c>
      <c r="B922" s="80">
        <f>IF('Time Series Inputs'!A922="","",'Time Series Inputs'!A922)</f>
        <v/>
      </c>
      <c r="C922" s="81">
        <f>IF('Time Series Inputs'!B922="","",'Time Series Inputs'!B922)</f>
        <v/>
      </c>
      <c r="D922" s="81">
        <f>IF('Time Series Inputs'!C922="","",'Time Series Inputs'!C922)</f>
        <v/>
      </c>
      <c r="E922" s="146">
        <f>IF('Rule Recommendations'!A922="","",'Rule Recommendations'!A922)</f>
        <v/>
      </c>
      <c r="F922" s="146">
        <f>IF($E922="","",IF(ROW($E922)&lt;=FIRST_PERMITTED_TRADE_DATE,0,'Apply Constraints'!$E922))</f>
        <v/>
      </c>
      <c r="G922" s="146">
        <f>IF(F922="","",IF(ABS($F922)&gt;MAXIMUM_PERMITTED_LEVERAGE, MAXIMUM_PERMITTED_LEVERAGE*SIGN($F922),$F922))</f>
        <v/>
      </c>
      <c r="H922" s="146">
        <f>IF(G922="","",MAX($G922,-ABS(MAXIMUM_PERMITTED_SHORT_POSITION)))</f>
        <v/>
      </c>
      <c r="I922" s="86">
        <f>IF(C922="","",IF(I921="Triggered","Triggered",IF((C922-C921)/C921*H921&lt;-TRAILING_STOP_LOSS_MAXIMUM_DAILY_LOSS,"Triggered","Inactive")))</f>
        <v/>
      </c>
      <c r="J922" s="146">
        <f>IF(I922="Triggered", 0, H922)</f>
        <v/>
      </c>
    </row>
    <row customHeight="1" ht="15.75" r="923" s="75">
      <c r="A923" s="82">
        <f>IF(J923="","",J923)</f>
        <v/>
      </c>
      <c r="B923" s="80">
        <f>IF('Time Series Inputs'!A923="","",'Time Series Inputs'!A923)</f>
        <v/>
      </c>
      <c r="C923" s="81">
        <f>IF('Time Series Inputs'!B923="","",'Time Series Inputs'!B923)</f>
        <v/>
      </c>
      <c r="D923" s="81">
        <f>IF('Time Series Inputs'!C923="","",'Time Series Inputs'!C923)</f>
        <v/>
      </c>
      <c r="E923" s="146">
        <f>IF('Rule Recommendations'!A923="","",'Rule Recommendations'!A923)</f>
        <v/>
      </c>
      <c r="F923" s="146">
        <f>IF($E923="","",IF(ROW($E923)&lt;=FIRST_PERMITTED_TRADE_DATE,0,'Apply Constraints'!$E923))</f>
        <v/>
      </c>
      <c r="G923" s="146">
        <f>IF(F923="","",IF(ABS($F923)&gt;MAXIMUM_PERMITTED_LEVERAGE, MAXIMUM_PERMITTED_LEVERAGE*SIGN($F923),$F923))</f>
        <v/>
      </c>
      <c r="H923" s="146">
        <f>IF(G923="","",MAX($G923,-ABS(MAXIMUM_PERMITTED_SHORT_POSITION)))</f>
        <v/>
      </c>
      <c r="I923" s="86">
        <f>IF(C923="","",IF(I922="Triggered","Triggered",IF((C923-C922)/C922*H922&lt;-TRAILING_STOP_LOSS_MAXIMUM_DAILY_LOSS,"Triggered","Inactive")))</f>
        <v/>
      </c>
      <c r="J923" s="146">
        <f>IF(I923="Triggered", 0, H923)</f>
        <v/>
      </c>
    </row>
    <row customHeight="1" ht="15.75" r="924" s="75">
      <c r="A924" s="82">
        <f>IF(J924="","",J924)</f>
        <v/>
      </c>
      <c r="B924" s="80">
        <f>IF('Time Series Inputs'!A924="","",'Time Series Inputs'!A924)</f>
        <v/>
      </c>
      <c r="C924" s="81">
        <f>IF('Time Series Inputs'!B924="","",'Time Series Inputs'!B924)</f>
        <v/>
      </c>
      <c r="D924" s="81">
        <f>IF('Time Series Inputs'!C924="","",'Time Series Inputs'!C924)</f>
        <v/>
      </c>
      <c r="E924" s="146">
        <f>IF('Rule Recommendations'!A924="","",'Rule Recommendations'!A924)</f>
        <v/>
      </c>
      <c r="F924" s="146">
        <f>IF($E924="","",IF(ROW($E924)&lt;=FIRST_PERMITTED_TRADE_DATE,0,'Apply Constraints'!$E924))</f>
        <v/>
      </c>
      <c r="G924" s="146">
        <f>IF(F924="","",IF(ABS($F924)&gt;MAXIMUM_PERMITTED_LEVERAGE, MAXIMUM_PERMITTED_LEVERAGE*SIGN($F924),$F924))</f>
        <v/>
      </c>
      <c r="H924" s="146">
        <f>IF(G924="","",MAX($G924,-ABS(MAXIMUM_PERMITTED_SHORT_POSITION)))</f>
        <v/>
      </c>
      <c r="I924" s="86">
        <f>IF(C924="","",IF(I923="Triggered","Triggered",IF((C924-C923)/C923*H923&lt;-TRAILING_STOP_LOSS_MAXIMUM_DAILY_LOSS,"Triggered","Inactive")))</f>
        <v/>
      </c>
      <c r="J924" s="146">
        <f>IF(I924="Triggered", 0, H924)</f>
        <v/>
      </c>
    </row>
    <row customHeight="1" ht="15.75" r="925" s="75">
      <c r="A925" s="82">
        <f>IF(J925="","",J925)</f>
        <v/>
      </c>
      <c r="B925" s="80">
        <f>IF('Time Series Inputs'!A925="","",'Time Series Inputs'!A925)</f>
        <v/>
      </c>
      <c r="C925" s="81">
        <f>IF('Time Series Inputs'!B925="","",'Time Series Inputs'!B925)</f>
        <v/>
      </c>
      <c r="D925" s="81">
        <f>IF('Time Series Inputs'!C925="","",'Time Series Inputs'!C925)</f>
        <v/>
      </c>
      <c r="E925" s="146">
        <f>IF('Rule Recommendations'!A925="","",'Rule Recommendations'!A925)</f>
        <v/>
      </c>
      <c r="F925" s="146">
        <f>IF($E925="","",IF(ROW($E925)&lt;=FIRST_PERMITTED_TRADE_DATE,0,'Apply Constraints'!$E925))</f>
        <v/>
      </c>
      <c r="G925" s="146">
        <f>IF(F925="","",IF(ABS($F925)&gt;MAXIMUM_PERMITTED_LEVERAGE, MAXIMUM_PERMITTED_LEVERAGE*SIGN($F925),$F925))</f>
        <v/>
      </c>
      <c r="H925" s="146">
        <f>IF(G925="","",MAX($G925,-ABS(MAXIMUM_PERMITTED_SHORT_POSITION)))</f>
        <v/>
      </c>
      <c r="I925" s="86">
        <f>IF(C925="","",IF(I924="Triggered","Triggered",IF((C925-C924)/C924*H924&lt;-TRAILING_STOP_LOSS_MAXIMUM_DAILY_LOSS,"Triggered","Inactive")))</f>
        <v/>
      </c>
      <c r="J925" s="146">
        <f>IF(I925="Triggered", 0, H925)</f>
        <v/>
      </c>
    </row>
    <row customHeight="1" ht="15.75" r="926" s="75">
      <c r="A926" s="82">
        <f>IF(J926="","",J926)</f>
        <v/>
      </c>
      <c r="B926" s="80">
        <f>IF('Time Series Inputs'!A926="","",'Time Series Inputs'!A926)</f>
        <v/>
      </c>
      <c r="C926" s="81">
        <f>IF('Time Series Inputs'!B926="","",'Time Series Inputs'!B926)</f>
        <v/>
      </c>
      <c r="D926" s="81">
        <f>IF('Time Series Inputs'!C926="","",'Time Series Inputs'!C926)</f>
        <v/>
      </c>
      <c r="E926" s="146">
        <f>IF('Rule Recommendations'!A926="","",'Rule Recommendations'!A926)</f>
        <v/>
      </c>
      <c r="F926" s="146">
        <f>IF($E926="","",IF(ROW($E926)&lt;=FIRST_PERMITTED_TRADE_DATE,0,'Apply Constraints'!$E926))</f>
        <v/>
      </c>
      <c r="G926" s="146">
        <f>IF(F926="","",IF(ABS($F926)&gt;MAXIMUM_PERMITTED_LEVERAGE, MAXIMUM_PERMITTED_LEVERAGE*SIGN($F926),$F926))</f>
        <v/>
      </c>
      <c r="H926" s="146">
        <f>IF(G926="","",MAX($G926,-ABS(MAXIMUM_PERMITTED_SHORT_POSITION)))</f>
        <v/>
      </c>
      <c r="I926" s="86">
        <f>IF(C926="","",IF(I925="Triggered","Triggered",IF((C926-C925)/C925*H925&lt;-TRAILING_STOP_LOSS_MAXIMUM_DAILY_LOSS,"Triggered","Inactive")))</f>
        <v/>
      </c>
      <c r="J926" s="146">
        <f>IF(I926="Triggered", 0, H926)</f>
        <v/>
      </c>
    </row>
    <row customHeight="1" ht="15.75" r="927" s="75">
      <c r="A927" s="82">
        <f>IF(J927="","",J927)</f>
        <v/>
      </c>
      <c r="B927" s="80">
        <f>IF('Time Series Inputs'!A927="","",'Time Series Inputs'!A927)</f>
        <v/>
      </c>
      <c r="C927" s="81">
        <f>IF('Time Series Inputs'!B927="","",'Time Series Inputs'!B927)</f>
        <v/>
      </c>
      <c r="D927" s="81">
        <f>IF('Time Series Inputs'!C927="","",'Time Series Inputs'!C927)</f>
        <v/>
      </c>
      <c r="E927" s="146">
        <f>IF('Rule Recommendations'!A927="","",'Rule Recommendations'!A927)</f>
        <v/>
      </c>
      <c r="F927" s="146">
        <f>IF($E927="","",IF(ROW($E927)&lt;=FIRST_PERMITTED_TRADE_DATE,0,'Apply Constraints'!$E927))</f>
        <v/>
      </c>
      <c r="G927" s="146">
        <f>IF(F927="","",IF(ABS($F927)&gt;MAXIMUM_PERMITTED_LEVERAGE, MAXIMUM_PERMITTED_LEVERAGE*SIGN($F927),$F927))</f>
        <v/>
      </c>
      <c r="H927" s="146">
        <f>IF(G927="","",MAX($G927,-ABS(MAXIMUM_PERMITTED_SHORT_POSITION)))</f>
        <v/>
      </c>
      <c r="I927" s="86">
        <f>IF(C927="","",IF(I926="Triggered","Triggered",IF((C927-C926)/C926*H926&lt;-TRAILING_STOP_LOSS_MAXIMUM_DAILY_LOSS,"Triggered","Inactive")))</f>
        <v/>
      </c>
      <c r="J927" s="146">
        <f>IF(I927="Triggered", 0, H927)</f>
        <v/>
      </c>
    </row>
    <row customHeight="1" ht="15.75" r="928" s="75">
      <c r="A928" s="82">
        <f>IF(J928="","",J928)</f>
        <v/>
      </c>
      <c r="B928" s="80">
        <f>IF('Time Series Inputs'!A928="","",'Time Series Inputs'!A928)</f>
        <v/>
      </c>
      <c r="C928" s="81">
        <f>IF('Time Series Inputs'!B928="","",'Time Series Inputs'!B928)</f>
        <v/>
      </c>
      <c r="D928" s="81">
        <f>IF('Time Series Inputs'!C928="","",'Time Series Inputs'!C928)</f>
        <v/>
      </c>
      <c r="E928" s="146">
        <f>IF('Rule Recommendations'!A928="","",'Rule Recommendations'!A928)</f>
        <v/>
      </c>
      <c r="F928" s="146">
        <f>IF($E928="","",IF(ROW($E928)&lt;=FIRST_PERMITTED_TRADE_DATE,0,'Apply Constraints'!$E928))</f>
        <v/>
      </c>
      <c r="G928" s="146">
        <f>IF(F928="","",IF(ABS($F928)&gt;MAXIMUM_PERMITTED_LEVERAGE, MAXIMUM_PERMITTED_LEVERAGE*SIGN($F928),$F928))</f>
        <v/>
      </c>
      <c r="H928" s="146">
        <f>IF(G928="","",MAX($G928,-ABS(MAXIMUM_PERMITTED_SHORT_POSITION)))</f>
        <v/>
      </c>
      <c r="I928" s="86">
        <f>IF(C928="","",IF(I927="Triggered","Triggered",IF((C928-C927)/C927*H927&lt;-TRAILING_STOP_LOSS_MAXIMUM_DAILY_LOSS,"Triggered","Inactive")))</f>
        <v/>
      </c>
      <c r="J928" s="146">
        <f>IF(I928="Triggered", 0, H928)</f>
        <v/>
      </c>
    </row>
    <row customHeight="1" ht="15.75" r="929" s="75">
      <c r="A929" s="82">
        <f>IF(J929="","",J929)</f>
        <v/>
      </c>
      <c r="B929" s="80">
        <f>IF('Time Series Inputs'!A929="","",'Time Series Inputs'!A929)</f>
        <v/>
      </c>
      <c r="C929" s="81">
        <f>IF('Time Series Inputs'!B929="","",'Time Series Inputs'!B929)</f>
        <v/>
      </c>
      <c r="D929" s="81">
        <f>IF('Time Series Inputs'!C929="","",'Time Series Inputs'!C929)</f>
        <v/>
      </c>
      <c r="E929" s="146">
        <f>IF('Rule Recommendations'!A929="","",'Rule Recommendations'!A929)</f>
        <v/>
      </c>
      <c r="F929" s="146">
        <f>IF($E929="","",IF(ROW($E929)&lt;=FIRST_PERMITTED_TRADE_DATE,0,'Apply Constraints'!$E929))</f>
        <v/>
      </c>
      <c r="G929" s="146">
        <f>IF(F929="","",IF(ABS($F929)&gt;MAXIMUM_PERMITTED_LEVERAGE, MAXIMUM_PERMITTED_LEVERAGE*SIGN($F929),$F929))</f>
        <v/>
      </c>
      <c r="H929" s="146">
        <f>IF(G929="","",MAX($G929,-ABS(MAXIMUM_PERMITTED_SHORT_POSITION)))</f>
        <v/>
      </c>
      <c r="I929" s="86">
        <f>IF(C929="","",IF(I928="Triggered","Triggered",IF((C929-C928)/C928*H928&lt;-TRAILING_STOP_LOSS_MAXIMUM_DAILY_LOSS,"Triggered","Inactive")))</f>
        <v/>
      </c>
      <c r="J929" s="146">
        <f>IF(I929="Triggered", 0, H929)</f>
        <v/>
      </c>
    </row>
    <row customHeight="1" ht="15.75" r="930" s="75">
      <c r="A930" s="82">
        <f>IF(J930="","",J930)</f>
        <v/>
      </c>
      <c r="B930" s="80">
        <f>IF('Time Series Inputs'!A930="","",'Time Series Inputs'!A930)</f>
        <v/>
      </c>
      <c r="C930" s="81">
        <f>IF('Time Series Inputs'!B930="","",'Time Series Inputs'!B930)</f>
        <v/>
      </c>
      <c r="D930" s="81">
        <f>IF('Time Series Inputs'!C930="","",'Time Series Inputs'!C930)</f>
        <v/>
      </c>
      <c r="E930" s="146">
        <f>IF('Rule Recommendations'!A930="","",'Rule Recommendations'!A930)</f>
        <v/>
      </c>
      <c r="F930" s="146">
        <f>IF($E930="","",IF(ROW($E930)&lt;=FIRST_PERMITTED_TRADE_DATE,0,'Apply Constraints'!$E930))</f>
        <v/>
      </c>
      <c r="G930" s="146">
        <f>IF(F930="","",IF(ABS($F930)&gt;MAXIMUM_PERMITTED_LEVERAGE, MAXIMUM_PERMITTED_LEVERAGE*SIGN($F930),$F930))</f>
        <v/>
      </c>
      <c r="H930" s="146">
        <f>IF(G930="","",MAX($G930,-ABS(MAXIMUM_PERMITTED_SHORT_POSITION)))</f>
        <v/>
      </c>
      <c r="I930" s="86">
        <f>IF(C930="","",IF(I929="Triggered","Triggered",IF((C930-C929)/C929*H929&lt;-TRAILING_STOP_LOSS_MAXIMUM_DAILY_LOSS,"Triggered","Inactive")))</f>
        <v/>
      </c>
      <c r="J930" s="146">
        <f>IF(I930="Triggered", 0, H930)</f>
        <v/>
      </c>
    </row>
    <row customHeight="1" ht="15.75" r="931" s="75">
      <c r="A931" s="82">
        <f>IF(J931="","",J931)</f>
        <v/>
      </c>
      <c r="B931" s="80">
        <f>IF('Time Series Inputs'!A931="","",'Time Series Inputs'!A931)</f>
        <v/>
      </c>
      <c r="C931" s="81">
        <f>IF('Time Series Inputs'!B931="","",'Time Series Inputs'!B931)</f>
        <v/>
      </c>
      <c r="D931" s="81">
        <f>IF('Time Series Inputs'!C931="","",'Time Series Inputs'!C931)</f>
        <v/>
      </c>
      <c r="E931" s="146">
        <f>IF('Rule Recommendations'!A931="","",'Rule Recommendations'!A931)</f>
        <v/>
      </c>
      <c r="F931" s="146">
        <f>IF($E931="","",IF(ROW($E931)&lt;=FIRST_PERMITTED_TRADE_DATE,0,'Apply Constraints'!$E931))</f>
        <v/>
      </c>
      <c r="G931" s="146">
        <f>IF(F931="","",IF(ABS($F931)&gt;MAXIMUM_PERMITTED_LEVERAGE, MAXIMUM_PERMITTED_LEVERAGE*SIGN($F931),$F931))</f>
        <v/>
      </c>
      <c r="H931" s="146">
        <f>IF(G931="","",MAX($G931,-ABS(MAXIMUM_PERMITTED_SHORT_POSITION)))</f>
        <v/>
      </c>
      <c r="I931" s="86">
        <f>IF(C931="","",IF(I930="Triggered","Triggered",IF((C931-C930)/C930*H930&lt;-TRAILING_STOP_LOSS_MAXIMUM_DAILY_LOSS,"Triggered","Inactive")))</f>
        <v/>
      </c>
      <c r="J931" s="146">
        <f>IF(I931="Triggered", 0, H931)</f>
        <v/>
      </c>
    </row>
    <row customHeight="1" ht="15.75" r="932" s="75">
      <c r="A932" s="82">
        <f>IF(J932="","",J932)</f>
        <v/>
      </c>
      <c r="B932" s="80">
        <f>IF('Time Series Inputs'!A932="","",'Time Series Inputs'!A932)</f>
        <v/>
      </c>
      <c r="C932" s="81">
        <f>IF('Time Series Inputs'!B932="","",'Time Series Inputs'!B932)</f>
        <v/>
      </c>
      <c r="D932" s="81">
        <f>IF('Time Series Inputs'!C932="","",'Time Series Inputs'!C932)</f>
        <v/>
      </c>
      <c r="E932" s="146">
        <f>IF('Rule Recommendations'!A932="","",'Rule Recommendations'!A932)</f>
        <v/>
      </c>
      <c r="F932" s="146">
        <f>IF($E932="","",IF(ROW($E932)&lt;=FIRST_PERMITTED_TRADE_DATE,0,'Apply Constraints'!$E932))</f>
        <v/>
      </c>
      <c r="G932" s="146">
        <f>IF(F932="","",IF(ABS($F932)&gt;MAXIMUM_PERMITTED_LEVERAGE, MAXIMUM_PERMITTED_LEVERAGE*SIGN($F932),$F932))</f>
        <v/>
      </c>
      <c r="H932" s="146">
        <f>IF(G932="","",MAX($G932,-ABS(MAXIMUM_PERMITTED_SHORT_POSITION)))</f>
        <v/>
      </c>
      <c r="I932" s="86">
        <f>IF(C932="","",IF(I931="Triggered","Triggered",IF((C932-C931)/C931*H931&lt;-TRAILING_STOP_LOSS_MAXIMUM_DAILY_LOSS,"Triggered","Inactive")))</f>
        <v/>
      </c>
      <c r="J932" s="146">
        <f>IF(I932="Triggered", 0, H932)</f>
        <v/>
      </c>
    </row>
    <row customHeight="1" ht="15.75" r="933" s="75">
      <c r="A933" s="82">
        <f>IF(J933="","",J933)</f>
        <v/>
      </c>
      <c r="B933" s="80">
        <f>IF('Time Series Inputs'!A933="","",'Time Series Inputs'!A933)</f>
        <v/>
      </c>
      <c r="C933" s="81">
        <f>IF('Time Series Inputs'!B933="","",'Time Series Inputs'!B933)</f>
        <v/>
      </c>
      <c r="D933" s="81">
        <f>IF('Time Series Inputs'!C933="","",'Time Series Inputs'!C933)</f>
        <v/>
      </c>
      <c r="E933" s="146">
        <f>IF('Rule Recommendations'!A933="","",'Rule Recommendations'!A933)</f>
        <v/>
      </c>
      <c r="F933" s="146">
        <f>IF($E933="","",IF(ROW($E933)&lt;=FIRST_PERMITTED_TRADE_DATE,0,'Apply Constraints'!$E933))</f>
        <v/>
      </c>
      <c r="G933" s="146">
        <f>IF(F933="","",IF(ABS($F933)&gt;MAXIMUM_PERMITTED_LEVERAGE, MAXIMUM_PERMITTED_LEVERAGE*SIGN($F933),$F933))</f>
        <v/>
      </c>
      <c r="H933" s="146">
        <f>IF(G933="","",MAX($G933,-ABS(MAXIMUM_PERMITTED_SHORT_POSITION)))</f>
        <v/>
      </c>
      <c r="I933" s="86">
        <f>IF(C933="","",IF(I932="Triggered","Triggered",IF((C933-C932)/C932*H932&lt;-TRAILING_STOP_LOSS_MAXIMUM_DAILY_LOSS,"Triggered","Inactive")))</f>
        <v/>
      </c>
      <c r="J933" s="146">
        <f>IF(I933="Triggered", 0, H933)</f>
        <v/>
      </c>
    </row>
    <row customHeight="1" ht="15.75" r="934" s="75">
      <c r="A934" s="82">
        <f>IF(J934="","",J934)</f>
        <v/>
      </c>
      <c r="B934" s="80">
        <f>IF('Time Series Inputs'!A934="","",'Time Series Inputs'!A934)</f>
        <v/>
      </c>
      <c r="C934" s="81">
        <f>IF('Time Series Inputs'!B934="","",'Time Series Inputs'!B934)</f>
        <v/>
      </c>
      <c r="D934" s="81">
        <f>IF('Time Series Inputs'!C934="","",'Time Series Inputs'!C934)</f>
        <v/>
      </c>
      <c r="E934" s="146">
        <f>IF('Rule Recommendations'!A934="","",'Rule Recommendations'!A934)</f>
        <v/>
      </c>
      <c r="F934" s="146">
        <f>IF($E934="","",IF(ROW($E934)&lt;=FIRST_PERMITTED_TRADE_DATE,0,'Apply Constraints'!$E934))</f>
        <v/>
      </c>
      <c r="G934" s="146">
        <f>IF(F934="","",IF(ABS($F934)&gt;MAXIMUM_PERMITTED_LEVERAGE, MAXIMUM_PERMITTED_LEVERAGE*SIGN($F934),$F934))</f>
        <v/>
      </c>
      <c r="H934" s="146">
        <f>IF(G934="","",MAX($G934,-ABS(MAXIMUM_PERMITTED_SHORT_POSITION)))</f>
        <v/>
      </c>
      <c r="I934" s="86">
        <f>IF(C934="","",IF(I933="Triggered","Triggered",IF((C934-C933)/C933*H933&lt;-TRAILING_STOP_LOSS_MAXIMUM_DAILY_LOSS,"Triggered","Inactive")))</f>
        <v/>
      </c>
      <c r="J934" s="146">
        <f>IF(I934="Triggered", 0, H934)</f>
        <v/>
      </c>
    </row>
    <row customHeight="1" ht="15.75" r="935" s="75">
      <c r="A935" s="82">
        <f>IF(J935="","",J935)</f>
        <v/>
      </c>
      <c r="B935" s="80">
        <f>IF('Time Series Inputs'!A935="","",'Time Series Inputs'!A935)</f>
        <v/>
      </c>
      <c r="C935" s="81">
        <f>IF('Time Series Inputs'!B935="","",'Time Series Inputs'!B935)</f>
        <v/>
      </c>
      <c r="D935" s="81">
        <f>IF('Time Series Inputs'!C935="","",'Time Series Inputs'!C935)</f>
        <v/>
      </c>
      <c r="E935" s="146">
        <f>IF('Rule Recommendations'!A935="","",'Rule Recommendations'!A935)</f>
        <v/>
      </c>
      <c r="F935" s="146">
        <f>IF($E935="","",IF(ROW($E935)&lt;=FIRST_PERMITTED_TRADE_DATE,0,'Apply Constraints'!$E935))</f>
        <v/>
      </c>
      <c r="G935" s="146">
        <f>IF(F935="","",IF(ABS($F935)&gt;MAXIMUM_PERMITTED_LEVERAGE, MAXIMUM_PERMITTED_LEVERAGE*SIGN($F935),$F935))</f>
        <v/>
      </c>
      <c r="H935" s="146">
        <f>IF(G935="","",MAX($G935,-ABS(MAXIMUM_PERMITTED_SHORT_POSITION)))</f>
        <v/>
      </c>
      <c r="I935" s="86">
        <f>IF(C935="","",IF(I934="Triggered","Triggered",IF((C935-C934)/C934*H934&lt;-TRAILING_STOP_LOSS_MAXIMUM_DAILY_LOSS,"Triggered","Inactive")))</f>
        <v/>
      </c>
      <c r="J935" s="146">
        <f>IF(I935="Triggered", 0, H935)</f>
        <v/>
      </c>
    </row>
    <row customHeight="1" ht="15.75" r="936" s="75">
      <c r="A936" s="82">
        <f>IF(J936="","",J936)</f>
        <v/>
      </c>
      <c r="B936" s="80">
        <f>IF('Time Series Inputs'!A936="","",'Time Series Inputs'!A936)</f>
        <v/>
      </c>
      <c r="C936" s="81">
        <f>IF('Time Series Inputs'!B936="","",'Time Series Inputs'!B936)</f>
        <v/>
      </c>
      <c r="D936" s="81">
        <f>IF('Time Series Inputs'!C936="","",'Time Series Inputs'!C936)</f>
        <v/>
      </c>
      <c r="E936" s="146">
        <f>IF('Rule Recommendations'!A936="","",'Rule Recommendations'!A936)</f>
        <v/>
      </c>
      <c r="F936" s="146">
        <f>IF($E936="","",IF(ROW($E936)&lt;=FIRST_PERMITTED_TRADE_DATE,0,'Apply Constraints'!$E936))</f>
        <v/>
      </c>
      <c r="G936" s="146">
        <f>IF(F936="","",IF(ABS($F936)&gt;MAXIMUM_PERMITTED_LEVERAGE, MAXIMUM_PERMITTED_LEVERAGE*SIGN($F936),$F936))</f>
        <v/>
      </c>
      <c r="H936" s="146">
        <f>IF(G936="","",MAX($G936,-ABS(MAXIMUM_PERMITTED_SHORT_POSITION)))</f>
        <v/>
      </c>
      <c r="I936" s="86">
        <f>IF(C936="","",IF(I935="Triggered","Triggered",IF((C936-C935)/C935*H935&lt;-TRAILING_STOP_LOSS_MAXIMUM_DAILY_LOSS,"Triggered","Inactive")))</f>
        <v/>
      </c>
      <c r="J936" s="146">
        <f>IF(I936="Triggered", 0, H936)</f>
        <v/>
      </c>
    </row>
    <row customHeight="1" ht="15.75" r="937" s="75">
      <c r="A937" s="82">
        <f>IF(J937="","",J937)</f>
        <v/>
      </c>
      <c r="B937" s="80">
        <f>IF('Time Series Inputs'!A937="","",'Time Series Inputs'!A937)</f>
        <v/>
      </c>
      <c r="C937" s="81">
        <f>IF('Time Series Inputs'!B937="","",'Time Series Inputs'!B937)</f>
        <v/>
      </c>
      <c r="D937" s="81">
        <f>IF('Time Series Inputs'!C937="","",'Time Series Inputs'!C937)</f>
        <v/>
      </c>
      <c r="E937" s="146">
        <f>IF('Rule Recommendations'!A937="","",'Rule Recommendations'!A937)</f>
        <v/>
      </c>
      <c r="F937" s="146">
        <f>IF($E937="","",IF(ROW($E937)&lt;=FIRST_PERMITTED_TRADE_DATE,0,'Apply Constraints'!$E937))</f>
        <v/>
      </c>
      <c r="G937" s="146">
        <f>IF(F937="","",IF(ABS($F937)&gt;MAXIMUM_PERMITTED_LEVERAGE, MAXIMUM_PERMITTED_LEVERAGE*SIGN($F937),$F937))</f>
        <v/>
      </c>
      <c r="H937" s="146">
        <f>IF(G937="","",MAX($G937,-ABS(MAXIMUM_PERMITTED_SHORT_POSITION)))</f>
        <v/>
      </c>
      <c r="I937" s="86">
        <f>IF(C937="","",IF(I936="Triggered","Triggered",IF((C937-C936)/C936*H936&lt;-TRAILING_STOP_LOSS_MAXIMUM_DAILY_LOSS,"Triggered","Inactive")))</f>
        <v/>
      </c>
      <c r="J937" s="146">
        <f>IF(I937="Triggered", 0, H937)</f>
        <v/>
      </c>
    </row>
    <row customHeight="1" ht="15.75" r="938" s="75">
      <c r="A938" s="82">
        <f>IF(J938="","",J938)</f>
        <v/>
      </c>
      <c r="B938" s="80">
        <f>IF('Time Series Inputs'!A938="","",'Time Series Inputs'!A938)</f>
        <v/>
      </c>
      <c r="C938" s="81">
        <f>IF('Time Series Inputs'!B938="","",'Time Series Inputs'!B938)</f>
        <v/>
      </c>
      <c r="D938" s="81">
        <f>IF('Time Series Inputs'!C938="","",'Time Series Inputs'!C938)</f>
        <v/>
      </c>
      <c r="E938" s="146">
        <f>IF('Rule Recommendations'!A938="","",'Rule Recommendations'!A938)</f>
        <v/>
      </c>
      <c r="F938" s="146">
        <f>IF($E938="","",IF(ROW($E938)&lt;=FIRST_PERMITTED_TRADE_DATE,0,'Apply Constraints'!$E938))</f>
        <v/>
      </c>
      <c r="G938" s="146">
        <f>IF(F938="","",IF(ABS($F938)&gt;MAXIMUM_PERMITTED_LEVERAGE, MAXIMUM_PERMITTED_LEVERAGE*SIGN($F938),$F938))</f>
        <v/>
      </c>
      <c r="H938" s="146">
        <f>IF(G938="","",MAX($G938,-ABS(MAXIMUM_PERMITTED_SHORT_POSITION)))</f>
        <v/>
      </c>
      <c r="I938" s="86">
        <f>IF(C938="","",IF(I937="Triggered","Triggered",IF((C938-C937)/C937*H937&lt;-TRAILING_STOP_LOSS_MAXIMUM_DAILY_LOSS,"Triggered","Inactive")))</f>
        <v/>
      </c>
      <c r="J938" s="146">
        <f>IF(I938="Triggered", 0, H938)</f>
        <v/>
      </c>
    </row>
    <row customHeight="1" ht="15.75" r="939" s="75">
      <c r="A939" s="82">
        <f>IF(J939="","",J939)</f>
        <v/>
      </c>
      <c r="B939" s="80">
        <f>IF('Time Series Inputs'!A939="","",'Time Series Inputs'!A939)</f>
        <v/>
      </c>
      <c r="C939" s="81">
        <f>IF('Time Series Inputs'!B939="","",'Time Series Inputs'!B939)</f>
        <v/>
      </c>
      <c r="D939" s="81">
        <f>IF('Time Series Inputs'!C939="","",'Time Series Inputs'!C939)</f>
        <v/>
      </c>
      <c r="E939" s="146">
        <f>IF('Rule Recommendations'!A939="","",'Rule Recommendations'!A939)</f>
        <v/>
      </c>
      <c r="F939" s="146">
        <f>IF($E939="","",IF(ROW($E939)&lt;=FIRST_PERMITTED_TRADE_DATE,0,'Apply Constraints'!$E939))</f>
        <v/>
      </c>
      <c r="G939" s="146">
        <f>IF(F939="","",IF(ABS($F939)&gt;MAXIMUM_PERMITTED_LEVERAGE, MAXIMUM_PERMITTED_LEVERAGE*SIGN($F939),$F939))</f>
        <v/>
      </c>
      <c r="H939" s="146">
        <f>IF(G939="","",MAX($G939,-ABS(MAXIMUM_PERMITTED_SHORT_POSITION)))</f>
        <v/>
      </c>
      <c r="I939" s="86">
        <f>IF(C939="","",IF(I938="Triggered","Triggered",IF((C939-C938)/C938*H938&lt;-TRAILING_STOP_LOSS_MAXIMUM_DAILY_LOSS,"Triggered","Inactive")))</f>
        <v/>
      </c>
      <c r="J939" s="146">
        <f>IF(I939="Triggered", 0, H939)</f>
        <v/>
      </c>
    </row>
    <row customHeight="1" ht="15.75" r="940" s="75">
      <c r="A940" s="82">
        <f>IF(J940="","",J940)</f>
        <v/>
      </c>
      <c r="B940" s="80">
        <f>IF('Time Series Inputs'!A940="","",'Time Series Inputs'!A940)</f>
        <v/>
      </c>
      <c r="C940" s="81">
        <f>IF('Time Series Inputs'!B940="","",'Time Series Inputs'!B940)</f>
        <v/>
      </c>
      <c r="D940" s="81">
        <f>IF('Time Series Inputs'!C940="","",'Time Series Inputs'!C940)</f>
        <v/>
      </c>
      <c r="E940" s="146">
        <f>IF('Rule Recommendations'!A940="","",'Rule Recommendations'!A940)</f>
        <v/>
      </c>
      <c r="F940" s="146">
        <f>IF($E940="","",IF(ROW($E940)&lt;=FIRST_PERMITTED_TRADE_DATE,0,'Apply Constraints'!$E940))</f>
        <v/>
      </c>
      <c r="G940" s="146">
        <f>IF(F940="","",IF(ABS($F940)&gt;MAXIMUM_PERMITTED_LEVERAGE, MAXIMUM_PERMITTED_LEVERAGE*SIGN($F940),$F940))</f>
        <v/>
      </c>
      <c r="H940" s="146">
        <f>IF(G940="","",MAX($G940,-ABS(MAXIMUM_PERMITTED_SHORT_POSITION)))</f>
        <v/>
      </c>
      <c r="I940" s="86">
        <f>IF(C940="","",IF(I939="Triggered","Triggered",IF((C940-C939)/C939*H939&lt;-TRAILING_STOP_LOSS_MAXIMUM_DAILY_LOSS,"Triggered","Inactive")))</f>
        <v/>
      </c>
      <c r="J940" s="146">
        <f>IF(I940="Triggered", 0, H940)</f>
        <v/>
      </c>
    </row>
    <row customHeight="1" ht="15.75" r="941" s="75">
      <c r="A941" s="82">
        <f>IF(J941="","",J941)</f>
        <v/>
      </c>
      <c r="B941" s="80">
        <f>IF('Time Series Inputs'!A941="","",'Time Series Inputs'!A941)</f>
        <v/>
      </c>
      <c r="C941" s="81">
        <f>IF('Time Series Inputs'!B941="","",'Time Series Inputs'!B941)</f>
        <v/>
      </c>
      <c r="D941" s="81">
        <f>IF('Time Series Inputs'!C941="","",'Time Series Inputs'!C941)</f>
        <v/>
      </c>
      <c r="E941" s="146">
        <f>IF('Rule Recommendations'!A941="","",'Rule Recommendations'!A941)</f>
        <v/>
      </c>
      <c r="F941" s="146">
        <f>IF($E941="","",IF(ROW($E941)&lt;=FIRST_PERMITTED_TRADE_DATE,0,'Apply Constraints'!$E941))</f>
        <v/>
      </c>
      <c r="G941" s="146">
        <f>IF(F941="","",IF(ABS($F941)&gt;MAXIMUM_PERMITTED_LEVERAGE, MAXIMUM_PERMITTED_LEVERAGE*SIGN($F941),$F941))</f>
        <v/>
      </c>
      <c r="H941" s="146">
        <f>IF(G941="","",MAX($G941,-ABS(MAXIMUM_PERMITTED_SHORT_POSITION)))</f>
        <v/>
      </c>
      <c r="I941" s="86">
        <f>IF(C941="","",IF(I940="Triggered","Triggered",IF((C941-C940)/C940*H940&lt;-TRAILING_STOP_LOSS_MAXIMUM_DAILY_LOSS,"Triggered","Inactive")))</f>
        <v/>
      </c>
      <c r="J941" s="146">
        <f>IF(I941="Triggered", 0, H941)</f>
        <v/>
      </c>
    </row>
    <row customHeight="1" ht="15.75" r="942" s="75">
      <c r="A942" s="82">
        <f>IF(J942="","",J942)</f>
        <v/>
      </c>
      <c r="B942" s="80">
        <f>IF('Time Series Inputs'!A942="","",'Time Series Inputs'!A942)</f>
        <v/>
      </c>
      <c r="C942" s="81">
        <f>IF('Time Series Inputs'!B942="","",'Time Series Inputs'!B942)</f>
        <v/>
      </c>
      <c r="D942" s="81">
        <f>IF('Time Series Inputs'!C942="","",'Time Series Inputs'!C942)</f>
        <v/>
      </c>
      <c r="E942" s="146">
        <f>IF('Rule Recommendations'!A942="","",'Rule Recommendations'!A942)</f>
        <v/>
      </c>
      <c r="F942" s="146">
        <f>IF($E942="","",IF(ROW($E942)&lt;=FIRST_PERMITTED_TRADE_DATE,0,'Apply Constraints'!$E942))</f>
        <v/>
      </c>
      <c r="G942" s="146">
        <f>IF(F942="","",IF(ABS($F942)&gt;MAXIMUM_PERMITTED_LEVERAGE, MAXIMUM_PERMITTED_LEVERAGE*SIGN($F942),$F942))</f>
        <v/>
      </c>
      <c r="H942" s="146">
        <f>IF(G942="","",MAX($G942,-ABS(MAXIMUM_PERMITTED_SHORT_POSITION)))</f>
        <v/>
      </c>
      <c r="I942" s="86">
        <f>IF(C942="","",IF(I941="Triggered","Triggered",IF((C942-C941)/C941*H941&lt;-TRAILING_STOP_LOSS_MAXIMUM_DAILY_LOSS,"Triggered","Inactive")))</f>
        <v/>
      </c>
      <c r="J942" s="146">
        <f>IF(I942="Triggered", 0, H942)</f>
        <v/>
      </c>
    </row>
    <row customHeight="1" ht="15.75" r="943" s="75">
      <c r="A943" s="82">
        <f>IF(J943="","",J943)</f>
        <v/>
      </c>
      <c r="B943" s="80">
        <f>IF('Time Series Inputs'!A943="","",'Time Series Inputs'!A943)</f>
        <v/>
      </c>
      <c r="C943" s="81">
        <f>IF('Time Series Inputs'!B943="","",'Time Series Inputs'!B943)</f>
        <v/>
      </c>
      <c r="D943" s="81">
        <f>IF('Time Series Inputs'!C943="","",'Time Series Inputs'!C943)</f>
        <v/>
      </c>
      <c r="E943" s="146">
        <f>IF('Rule Recommendations'!A943="","",'Rule Recommendations'!A943)</f>
        <v/>
      </c>
      <c r="F943" s="146">
        <f>IF($E943="","",IF(ROW($E943)&lt;=FIRST_PERMITTED_TRADE_DATE,0,'Apply Constraints'!$E943))</f>
        <v/>
      </c>
      <c r="G943" s="146">
        <f>IF(F943="","",IF(ABS($F943)&gt;MAXIMUM_PERMITTED_LEVERAGE, MAXIMUM_PERMITTED_LEVERAGE*SIGN($F943),$F943))</f>
        <v/>
      </c>
      <c r="H943" s="146">
        <f>IF(G943="","",MAX($G943,-ABS(MAXIMUM_PERMITTED_SHORT_POSITION)))</f>
        <v/>
      </c>
      <c r="I943" s="86">
        <f>IF(C943="","",IF(I942="Triggered","Triggered",IF((C943-C942)/C942*H942&lt;-TRAILING_STOP_LOSS_MAXIMUM_DAILY_LOSS,"Triggered","Inactive")))</f>
        <v/>
      </c>
      <c r="J943" s="146">
        <f>IF(I943="Triggered", 0, H943)</f>
        <v/>
      </c>
    </row>
    <row customHeight="1" ht="15.75" r="944" s="75">
      <c r="A944" s="82">
        <f>IF(J944="","",J944)</f>
        <v/>
      </c>
      <c r="B944" s="80">
        <f>IF('Time Series Inputs'!A944="","",'Time Series Inputs'!A944)</f>
        <v/>
      </c>
      <c r="C944" s="81">
        <f>IF('Time Series Inputs'!B944="","",'Time Series Inputs'!B944)</f>
        <v/>
      </c>
      <c r="D944" s="81">
        <f>IF('Time Series Inputs'!C944="","",'Time Series Inputs'!C944)</f>
        <v/>
      </c>
      <c r="E944" s="146">
        <f>IF('Rule Recommendations'!A944="","",'Rule Recommendations'!A944)</f>
        <v/>
      </c>
      <c r="F944" s="146">
        <f>IF($E944="","",IF(ROW($E944)&lt;=FIRST_PERMITTED_TRADE_DATE,0,'Apply Constraints'!$E944))</f>
        <v/>
      </c>
      <c r="G944" s="146">
        <f>IF(F944="","",IF(ABS($F944)&gt;MAXIMUM_PERMITTED_LEVERAGE, MAXIMUM_PERMITTED_LEVERAGE*SIGN($F944),$F944))</f>
        <v/>
      </c>
      <c r="H944" s="146">
        <f>IF(G944="","",MAX($G944,-ABS(MAXIMUM_PERMITTED_SHORT_POSITION)))</f>
        <v/>
      </c>
      <c r="I944" s="86">
        <f>IF(C944="","",IF(I943="Triggered","Triggered",IF((C944-C943)/C943*H943&lt;-TRAILING_STOP_LOSS_MAXIMUM_DAILY_LOSS,"Triggered","Inactive")))</f>
        <v/>
      </c>
      <c r="J944" s="146">
        <f>IF(I944="Triggered", 0, H944)</f>
        <v/>
      </c>
    </row>
    <row customHeight="1" ht="15.75" r="945" s="75">
      <c r="A945" s="82">
        <f>IF(J945="","",J945)</f>
        <v/>
      </c>
      <c r="B945" s="80">
        <f>IF('Time Series Inputs'!A945="","",'Time Series Inputs'!A945)</f>
        <v/>
      </c>
      <c r="C945" s="81">
        <f>IF('Time Series Inputs'!B945="","",'Time Series Inputs'!B945)</f>
        <v/>
      </c>
      <c r="D945" s="81">
        <f>IF('Time Series Inputs'!C945="","",'Time Series Inputs'!C945)</f>
        <v/>
      </c>
      <c r="E945" s="146">
        <f>IF('Rule Recommendations'!A945="","",'Rule Recommendations'!A945)</f>
        <v/>
      </c>
      <c r="F945" s="146">
        <f>IF($E945="","",IF(ROW($E945)&lt;=FIRST_PERMITTED_TRADE_DATE,0,'Apply Constraints'!$E945))</f>
        <v/>
      </c>
      <c r="G945" s="146">
        <f>IF(F945="","",IF(ABS($F945)&gt;MAXIMUM_PERMITTED_LEVERAGE, MAXIMUM_PERMITTED_LEVERAGE*SIGN($F945),$F945))</f>
        <v/>
      </c>
      <c r="H945" s="146">
        <f>IF(G945="","",MAX($G945,-ABS(MAXIMUM_PERMITTED_SHORT_POSITION)))</f>
        <v/>
      </c>
      <c r="I945" s="86">
        <f>IF(C945="","",IF(I944="Triggered","Triggered",IF((C945-C944)/C944*H944&lt;-TRAILING_STOP_LOSS_MAXIMUM_DAILY_LOSS,"Triggered","Inactive")))</f>
        <v/>
      </c>
      <c r="J945" s="146">
        <f>IF(I945="Triggered", 0, H945)</f>
        <v/>
      </c>
    </row>
    <row customHeight="1" ht="15.75" r="946" s="75">
      <c r="A946" s="82">
        <f>IF(J946="","",J946)</f>
        <v/>
      </c>
      <c r="B946" s="80">
        <f>IF('Time Series Inputs'!A946="","",'Time Series Inputs'!A946)</f>
        <v/>
      </c>
      <c r="C946" s="81">
        <f>IF('Time Series Inputs'!B946="","",'Time Series Inputs'!B946)</f>
        <v/>
      </c>
      <c r="D946" s="81">
        <f>IF('Time Series Inputs'!C946="","",'Time Series Inputs'!C946)</f>
        <v/>
      </c>
      <c r="E946" s="146">
        <f>IF('Rule Recommendations'!A946="","",'Rule Recommendations'!A946)</f>
        <v/>
      </c>
      <c r="F946" s="146">
        <f>IF($E946="","",IF(ROW($E946)&lt;=FIRST_PERMITTED_TRADE_DATE,0,'Apply Constraints'!$E946))</f>
        <v/>
      </c>
      <c r="G946" s="146">
        <f>IF(F946="","",IF(ABS($F946)&gt;MAXIMUM_PERMITTED_LEVERAGE, MAXIMUM_PERMITTED_LEVERAGE*SIGN($F946),$F946))</f>
        <v/>
      </c>
      <c r="H946" s="146">
        <f>IF(G946="","",MAX($G946,-ABS(MAXIMUM_PERMITTED_SHORT_POSITION)))</f>
        <v/>
      </c>
      <c r="I946" s="86">
        <f>IF(C946="","",IF(I945="Triggered","Triggered",IF((C946-C945)/C945*H945&lt;-TRAILING_STOP_LOSS_MAXIMUM_DAILY_LOSS,"Triggered","Inactive")))</f>
        <v/>
      </c>
      <c r="J946" s="146">
        <f>IF(I946="Triggered", 0, H946)</f>
        <v/>
      </c>
    </row>
    <row customHeight="1" ht="15.75" r="947" s="75">
      <c r="A947" s="82">
        <f>IF(J947="","",J947)</f>
        <v/>
      </c>
      <c r="B947" s="80">
        <f>IF('Time Series Inputs'!A947="","",'Time Series Inputs'!A947)</f>
        <v/>
      </c>
      <c r="C947" s="81">
        <f>IF('Time Series Inputs'!B947="","",'Time Series Inputs'!B947)</f>
        <v/>
      </c>
      <c r="D947" s="81">
        <f>IF('Time Series Inputs'!C947="","",'Time Series Inputs'!C947)</f>
        <v/>
      </c>
      <c r="E947" s="146">
        <f>IF('Rule Recommendations'!A947="","",'Rule Recommendations'!A947)</f>
        <v/>
      </c>
      <c r="F947" s="146">
        <f>IF($E947="","",IF(ROW($E947)&lt;=FIRST_PERMITTED_TRADE_DATE,0,'Apply Constraints'!$E947))</f>
        <v/>
      </c>
      <c r="G947" s="146">
        <f>IF(F947="","",IF(ABS($F947)&gt;MAXIMUM_PERMITTED_LEVERAGE, MAXIMUM_PERMITTED_LEVERAGE*SIGN($F947),$F947))</f>
        <v/>
      </c>
      <c r="H947" s="146">
        <f>IF(G947="","",MAX($G947,-ABS(MAXIMUM_PERMITTED_SHORT_POSITION)))</f>
        <v/>
      </c>
      <c r="I947" s="86">
        <f>IF(C947="","",IF(I946="Triggered","Triggered",IF((C947-C946)/C946*H946&lt;-TRAILING_STOP_LOSS_MAXIMUM_DAILY_LOSS,"Triggered","Inactive")))</f>
        <v/>
      </c>
      <c r="J947" s="146">
        <f>IF(I947="Triggered", 0, H947)</f>
        <v/>
      </c>
    </row>
    <row customHeight="1" ht="15.75" r="948" s="75">
      <c r="A948" s="82">
        <f>IF(J948="","",J948)</f>
        <v/>
      </c>
      <c r="B948" s="80">
        <f>IF('Time Series Inputs'!A948="","",'Time Series Inputs'!A948)</f>
        <v/>
      </c>
      <c r="C948" s="81">
        <f>IF('Time Series Inputs'!B948="","",'Time Series Inputs'!B948)</f>
        <v/>
      </c>
      <c r="D948" s="81">
        <f>IF('Time Series Inputs'!C948="","",'Time Series Inputs'!C948)</f>
        <v/>
      </c>
      <c r="E948" s="146">
        <f>IF('Rule Recommendations'!A948="","",'Rule Recommendations'!A948)</f>
        <v/>
      </c>
      <c r="F948" s="146">
        <f>IF($E948="","",IF(ROW($E948)&lt;=FIRST_PERMITTED_TRADE_DATE,0,'Apply Constraints'!$E948))</f>
        <v/>
      </c>
      <c r="G948" s="146">
        <f>IF(F948="","",IF(ABS($F948)&gt;MAXIMUM_PERMITTED_LEVERAGE, MAXIMUM_PERMITTED_LEVERAGE*SIGN($F948),$F948))</f>
        <v/>
      </c>
      <c r="H948" s="146">
        <f>IF(G948="","",MAX($G948,-ABS(MAXIMUM_PERMITTED_SHORT_POSITION)))</f>
        <v/>
      </c>
      <c r="I948" s="86">
        <f>IF(C948="","",IF(I947="Triggered","Triggered",IF((C948-C947)/C947*H947&lt;-TRAILING_STOP_LOSS_MAXIMUM_DAILY_LOSS,"Triggered","Inactive")))</f>
        <v/>
      </c>
      <c r="J948" s="146">
        <f>IF(I948="Triggered", 0, H948)</f>
        <v/>
      </c>
    </row>
    <row customHeight="1" ht="15.75" r="949" s="75">
      <c r="A949" s="82">
        <f>IF(J949="","",J949)</f>
        <v/>
      </c>
      <c r="B949" s="80">
        <f>IF('Time Series Inputs'!A949="","",'Time Series Inputs'!A949)</f>
        <v/>
      </c>
      <c r="C949" s="81">
        <f>IF('Time Series Inputs'!B949="","",'Time Series Inputs'!B949)</f>
        <v/>
      </c>
      <c r="D949" s="81">
        <f>IF('Time Series Inputs'!C949="","",'Time Series Inputs'!C949)</f>
        <v/>
      </c>
      <c r="E949" s="146">
        <f>IF('Rule Recommendations'!A949="","",'Rule Recommendations'!A949)</f>
        <v/>
      </c>
      <c r="F949" s="146">
        <f>IF($E949="","",IF(ROW($E949)&lt;=FIRST_PERMITTED_TRADE_DATE,0,'Apply Constraints'!$E949))</f>
        <v/>
      </c>
      <c r="G949" s="146">
        <f>IF(F949="","",IF(ABS($F949)&gt;MAXIMUM_PERMITTED_LEVERAGE, MAXIMUM_PERMITTED_LEVERAGE*SIGN($F949),$F949))</f>
        <v/>
      </c>
      <c r="H949" s="146">
        <f>IF(G949="","",MAX($G949,-ABS(MAXIMUM_PERMITTED_SHORT_POSITION)))</f>
        <v/>
      </c>
      <c r="I949" s="86">
        <f>IF(C949="","",IF(I948="Triggered","Triggered",IF((C949-C948)/C948*H948&lt;-TRAILING_STOP_LOSS_MAXIMUM_DAILY_LOSS,"Triggered","Inactive")))</f>
        <v/>
      </c>
      <c r="J949" s="146">
        <f>IF(I949="Triggered", 0, H949)</f>
        <v/>
      </c>
    </row>
    <row customHeight="1" ht="15.75" r="950" s="75">
      <c r="A950" s="82">
        <f>IF(J950="","",J950)</f>
        <v/>
      </c>
      <c r="B950" s="80">
        <f>IF('Time Series Inputs'!A950="","",'Time Series Inputs'!A950)</f>
        <v/>
      </c>
      <c r="C950" s="81">
        <f>IF('Time Series Inputs'!B950="","",'Time Series Inputs'!B950)</f>
        <v/>
      </c>
      <c r="D950" s="81">
        <f>IF('Time Series Inputs'!C950="","",'Time Series Inputs'!C950)</f>
        <v/>
      </c>
      <c r="E950" s="146">
        <f>IF('Rule Recommendations'!A950="","",'Rule Recommendations'!A950)</f>
        <v/>
      </c>
      <c r="F950" s="146">
        <f>IF($E950="","",IF(ROW($E950)&lt;=FIRST_PERMITTED_TRADE_DATE,0,'Apply Constraints'!$E950))</f>
        <v/>
      </c>
      <c r="G950" s="146">
        <f>IF(F950="","",IF(ABS($F950)&gt;MAXIMUM_PERMITTED_LEVERAGE, MAXIMUM_PERMITTED_LEVERAGE*SIGN($F950),$F950))</f>
        <v/>
      </c>
      <c r="H950" s="146">
        <f>IF(G950="","",MAX($G950,-ABS(MAXIMUM_PERMITTED_SHORT_POSITION)))</f>
        <v/>
      </c>
      <c r="I950" s="86">
        <f>IF(C950="","",IF(I949="Triggered","Triggered",IF((C950-C949)/C949*H949&lt;-TRAILING_STOP_LOSS_MAXIMUM_DAILY_LOSS,"Triggered","Inactive")))</f>
        <v/>
      </c>
      <c r="J950" s="146">
        <f>IF(I950="Triggered", 0, H950)</f>
        <v/>
      </c>
    </row>
    <row customHeight="1" ht="15.75" r="951" s="75">
      <c r="A951" s="82">
        <f>IF(J951="","",J951)</f>
        <v/>
      </c>
      <c r="B951" s="80">
        <f>IF('Time Series Inputs'!A951="","",'Time Series Inputs'!A951)</f>
        <v/>
      </c>
      <c r="C951" s="81">
        <f>IF('Time Series Inputs'!B951="","",'Time Series Inputs'!B951)</f>
        <v/>
      </c>
      <c r="D951" s="81">
        <f>IF('Time Series Inputs'!C951="","",'Time Series Inputs'!C951)</f>
        <v/>
      </c>
      <c r="E951" s="146">
        <f>IF('Rule Recommendations'!A951="","",'Rule Recommendations'!A951)</f>
        <v/>
      </c>
      <c r="F951" s="146">
        <f>IF($E951="","",IF(ROW($E951)&lt;=FIRST_PERMITTED_TRADE_DATE,0,'Apply Constraints'!$E951))</f>
        <v/>
      </c>
      <c r="G951" s="146">
        <f>IF(F951="","",IF(ABS($F951)&gt;MAXIMUM_PERMITTED_LEVERAGE, MAXIMUM_PERMITTED_LEVERAGE*SIGN($F951),$F951))</f>
        <v/>
      </c>
      <c r="H951" s="146">
        <f>IF(G951="","",MAX($G951,-ABS(MAXIMUM_PERMITTED_SHORT_POSITION)))</f>
        <v/>
      </c>
      <c r="I951" s="86">
        <f>IF(C951="","",IF(I950="Triggered","Triggered",IF((C951-C950)/C950*H950&lt;-TRAILING_STOP_LOSS_MAXIMUM_DAILY_LOSS,"Triggered","Inactive")))</f>
        <v/>
      </c>
      <c r="J951" s="146">
        <f>IF(I951="Triggered", 0, H951)</f>
        <v/>
      </c>
    </row>
    <row customHeight="1" ht="15.75" r="952" s="75">
      <c r="A952" s="82">
        <f>IF(J952="","",J952)</f>
        <v/>
      </c>
      <c r="B952" s="80">
        <f>IF('Time Series Inputs'!A952="","",'Time Series Inputs'!A952)</f>
        <v/>
      </c>
      <c r="C952" s="81">
        <f>IF('Time Series Inputs'!B952="","",'Time Series Inputs'!B952)</f>
        <v/>
      </c>
      <c r="D952" s="81">
        <f>IF('Time Series Inputs'!C952="","",'Time Series Inputs'!C952)</f>
        <v/>
      </c>
      <c r="E952" s="146">
        <f>IF('Rule Recommendations'!A952="","",'Rule Recommendations'!A952)</f>
        <v/>
      </c>
      <c r="F952" s="146">
        <f>IF($E952="","",IF(ROW($E952)&lt;=FIRST_PERMITTED_TRADE_DATE,0,'Apply Constraints'!$E952))</f>
        <v/>
      </c>
      <c r="G952" s="146">
        <f>IF(F952="","",IF(ABS($F952)&gt;MAXIMUM_PERMITTED_LEVERAGE, MAXIMUM_PERMITTED_LEVERAGE*SIGN($F952),$F952))</f>
        <v/>
      </c>
      <c r="H952" s="146">
        <f>IF(G952="","",MAX($G952,-ABS(MAXIMUM_PERMITTED_SHORT_POSITION)))</f>
        <v/>
      </c>
      <c r="I952" s="86">
        <f>IF(C952="","",IF(I951="Triggered","Triggered",IF((C952-C951)/C951*H951&lt;-TRAILING_STOP_LOSS_MAXIMUM_DAILY_LOSS,"Triggered","Inactive")))</f>
        <v/>
      </c>
      <c r="J952" s="146">
        <f>IF(I952="Triggered", 0, H952)</f>
        <v/>
      </c>
    </row>
    <row customHeight="1" ht="15.75" r="953" s="75">
      <c r="A953" s="82">
        <f>IF(J953="","",J953)</f>
        <v/>
      </c>
      <c r="B953" s="80">
        <f>IF('Time Series Inputs'!A953="","",'Time Series Inputs'!A953)</f>
        <v/>
      </c>
      <c r="C953" s="81">
        <f>IF('Time Series Inputs'!B953="","",'Time Series Inputs'!B953)</f>
        <v/>
      </c>
      <c r="D953" s="81">
        <f>IF('Time Series Inputs'!C953="","",'Time Series Inputs'!C953)</f>
        <v/>
      </c>
      <c r="E953" s="146">
        <f>IF('Rule Recommendations'!A953="","",'Rule Recommendations'!A953)</f>
        <v/>
      </c>
      <c r="F953" s="146">
        <f>IF($E953="","",IF(ROW($E953)&lt;=FIRST_PERMITTED_TRADE_DATE,0,'Apply Constraints'!$E953))</f>
        <v/>
      </c>
      <c r="G953" s="146">
        <f>IF(F953="","",IF(ABS($F953)&gt;MAXIMUM_PERMITTED_LEVERAGE, MAXIMUM_PERMITTED_LEVERAGE*SIGN($F953),$F953))</f>
        <v/>
      </c>
      <c r="H953" s="146">
        <f>IF(G953="","",MAX($G953,-ABS(MAXIMUM_PERMITTED_SHORT_POSITION)))</f>
        <v/>
      </c>
      <c r="I953" s="86">
        <f>IF(C953="","",IF(I952="Triggered","Triggered",IF((C953-C952)/C952*H952&lt;-TRAILING_STOP_LOSS_MAXIMUM_DAILY_LOSS,"Triggered","Inactive")))</f>
        <v/>
      </c>
      <c r="J953" s="146">
        <f>IF(I953="Triggered", 0, H953)</f>
        <v/>
      </c>
    </row>
    <row customHeight="1" ht="15.75" r="954" s="75">
      <c r="A954" s="82">
        <f>IF(J954="","",J954)</f>
        <v/>
      </c>
      <c r="B954" s="80">
        <f>IF('Time Series Inputs'!A954="","",'Time Series Inputs'!A954)</f>
        <v/>
      </c>
      <c r="C954" s="81">
        <f>IF('Time Series Inputs'!B954="","",'Time Series Inputs'!B954)</f>
        <v/>
      </c>
      <c r="D954" s="81">
        <f>IF('Time Series Inputs'!C954="","",'Time Series Inputs'!C954)</f>
        <v/>
      </c>
      <c r="E954" s="146">
        <f>IF('Rule Recommendations'!A954="","",'Rule Recommendations'!A954)</f>
        <v/>
      </c>
      <c r="F954" s="146">
        <f>IF($E954="","",IF(ROW($E954)&lt;=FIRST_PERMITTED_TRADE_DATE,0,'Apply Constraints'!$E954))</f>
        <v/>
      </c>
      <c r="G954" s="146">
        <f>IF(F954="","",IF(ABS($F954)&gt;MAXIMUM_PERMITTED_LEVERAGE, MAXIMUM_PERMITTED_LEVERAGE*SIGN($F954),$F954))</f>
        <v/>
      </c>
      <c r="H954" s="146">
        <f>IF(G954="","",MAX($G954,-ABS(MAXIMUM_PERMITTED_SHORT_POSITION)))</f>
        <v/>
      </c>
      <c r="I954" s="86">
        <f>IF(C954="","",IF(I953="Triggered","Triggered",IF((C954-C953)/C953*H953&lt;-TRAILING_STOP_LOSS_MAXIMUM_DAILY_LOSS,"Triggered","Inactive")))</f>
        <v/>
      </c>
      <c r="J954" s="146">
        <f>IF(I954="Triggered", 0, H954)</f>
        <v/>
      </c>
    </row>
    <row customHeight="1" ht="15.75" r="955" s="75">
      <c r="A955" s="82">
        <f>IF(J955="","",J955)</f>
        <v/>
      </c>
      <c r="B955" s="80">
        <f>IF('Time Series Inputs'!A955="","",'Time Series Inputs'!A955)</f>
        <v/>
      </c>
      <c r="C955" s="81">
        <f>IF('Time Series Inputs'!B955="","",'Time Series Inputs'!B955)</f>
        <v/>
      </c>
      <c r="D955" s="81">
        <f>IF('Time Series Inputs'!C955="","",'Time Series Inputs'!C955)</f>
        <v/>
      </c>
      <c r="E955" s="146">
        <f>IF('Rule Recommendations'!A955="","",'Rule Recommendations'!A955)</f>
        <v/>
      </c>
      <c r="F955" s="146">
        <f>IF($E955="","",IF(ROW($E955)&lt;=FIRST_PERMITTED_TRADE_DATE,0,'Apply Constraints'!$E955))</f>
        <v/>
      </c>
      <c r="G955" s="146">
        <f>IF(F955="","",IF(ABS($F955)&gt;MAXIMUM_PERMITTED_LEVERAGE, MAXIMUM_PERMITTED_LEVERAGE*SIGN($F955),$F955))</f>
        <v/>
      </c>
      <c r="H955" s="146">
        <f>IF(G955="","",MAX($G955,-ABS(MAXIMUM_PERMITTED_SHORT_POSITION)))</f>
        <v/>
      </c>
      <c r="I955" s="86">
        <f>IF(C955="","",IF(I954="Triggered","Triggered",IF((C955-C954)/C954*H954&lt;-TRAILING_STOP_LOSS_MAXIMUM_DAILY_LOSS,"Triggered","Inactive")))</f>
        <v/>
      </c>
      <c r="J955" s="146">
        <f>IF(I955="Triggered", 0, H955)</f>
        <v/>
      </c>
    </row>
    <row customHeight="1" ht="15.75" r="956" s="75">
      <c r="A956" s="82">
        <f>IF(J956="","",J956)</f>
        <v/>
      </c>
      <c r="B956" s="80">
        <f>IF('Time Series Inputs'!A956="","",'Time Series Inputs'!A956)</f>
        <v/>
      </c>
      <c r="C956" s="81">
        <f>IF('Time Series Inputs'!B956="","",'Time Series Inputs'!B956)</f>
        <v/>
      </c>
      <c r="D956" s="81">
        <f>IF('Time Series Inputs'!C956="","",'Time Series Inputs'!C956)</f>
        <v/>
      </c>
      <c r="E956" s="146">
        <f>IF('Rule Recommendations'!A956="","",'Rule Recommendations'!A956)</f>
        <v/>
      </c>
      <c r="F956" s="146">
        <f>IF($E956="","",IF(ROW($E956)&lt;=FIRST_PERMITTED_TRADE_DATE,0,'Apply Constraints'!$E956))</f>
        <v/>
      </c>
      <c r="G956" s="146">
        <f>IF(F956="","",IF(ABS($F956)&gt;MAXIMUM_PERMITTED_LEVERAGE, MAXIMUM_PERMITTED_LEVERAGE*SIGN($F956),$F956))</f>
        <v/>
      </c>
      <c r="H956" s="146">
        <f>IF(G956="","",MAX($G956,-ABS(MAXIMUM_PERMITTED_SHORT_POSITION)))</f>
        <v/>
      </c>
      <c r="I956" s="86">
        <f>IF(C956="","",IF(I955="Triggered","Triggered",IF((C956-C955)/C955*H955&lt;-TRAILING_STOP_LOSS_MAXIMUM_DAILY_LOSS,"Triggered","Inactive")))</f>
        <v/>
      </c>
      <c r="J956" s="146">
        <f>IF(I956="Triggered", 0, H956)</f>
        <v/>
      </c>
    </row>
    <row customHeight="1" ht="15.75" r="957" s="75">
      <c r="A957" s="82">
        <f>IF(J957="","",J957)</f>
        <v/>
      </c>
      <c r="B957" s="80">
        <f>IF('Time Series Inputs'!A957="","",'Time Series Inputs'!A957)</f>
        <v/>
      </c>
      <c r="C957" s="81">
        <f>IF('Time Series Inputs'!B957="","",'Time Series Inputs'!B957)</f>
        <v/>
      </c>
      <c r="D957" s="81">
        <f>IF('Time Series Inputs'!C957="","",'Time Series Inputs'!C957)</f>
        <v/>
      </c>
      <c r="E957" s="146">
        <f>IF('Rule Recommendations'!A957="","",'Rule Recommendations'!A957)</f>
        <v/>
      </c>
      <c r="F957" s="146">
        <f>IF($E957="","",IF(ROW($E957)&lt;=FIRST_PERMITTED_TRADE_DATE,0,'Apply Constraints'!$E957))</f>
        <v/>
      </c>
      <c r="G957" s="146">
        <f>IF(F957="","",IF(ABS($F957)&gt;MAXIMUM_PERMITTED_LEVERAGE, MAXIMUM_PERMITTED_LEVERAGE*SIGN($F957),$F957))</f>
        <v/>
      </c>
      <c r="H957" s="146">
        <f>IF(G957="","",MAX($G957,-ABS(MAXIMUM_PERMITTED_SHORT_POSITION)))</f>
        <v/>
      </c>
      <c r="I957" s="86">
        <f>IF(C957="","",IF(I956="Triggered","Triggered",IF((C957-C956)/C956*H956&lt;-TRAILING_STOP_LOSS_MAXIMUM_DAILY_LOSS,"Triggered","Inactive")))</f>
        <v/>
      </c>
      <c r="J957" s="146">
        <f>IF(I957="Triggered", 0, H957)</f>
        <v/>
      </c>
    </row>
    <row customHeight="1" ht="15.75" r="958" s="75">
      <c r="A958" s="82">
        <f>IF(J958="","",J958)</f>
        <v/>
      </c>
      <c r="B958" s="80">
        <f>IF('Time Series Inputs'!A958="","",'Time Series Inputs'!A958)</f>
        <v/>
      </c>
      <c r="C958" s="81">
        <f>IF('Time Series Inputs'!B958="","",'Time Series Inputs'!B958)</f>
        <v/>
      </c>
      <c r="D958" s="81">
        <f>IF('Time Series Inputs'!C958="","",'Time Series Inputs'!C958)</f>
        <v/>
      </c>
      <c r="E958" s="146">
        <f>IF('Rule Recommendations'!A958="","",'Rule Recommendations'!A958)</f>
        <v/>
      </c>
      <c r="F958" s="146">
        <f>IF($E958="","",IF(ROW($E958)&lt;=FIRST_PERMITTED_TRADE_DATE,0,'Apply Constraints'!$E958))</f>
        <v/>
      </c>
      <c r="G958" s="146">
        <f>IF(F958="","",IF(ABS($F958)&gt;MAXIMUM_PERMITTED_LEVERAGE, MAXIMUM_PERMITTED_LEVERAGE*SIGN($F958),$F958))</f>
        <v/>
      </c>
      <c r="H958" s="146">
        <f>IF(G958="","",MAX($G958,-ABS(MAXIMUM_PERMITTED_SHORT_POSITION)))</f>
        <v/>
      </c>
      <c r="I958" s="86">
        <f>IF(C958="","",IF(I957="Triggered","Triggered",IF((C958-C957)/C957*H957&lt;-TRAILING_STOP_LOSS_MAXIMUM_DAILY_LOSS,"Triggered","Inactive")))</f>
        <v/>
      </c>
      <c r="J958" s="146">
        <f>IF(I958="Triggered", 0, H958)</f>
        <v/>
      </c>
    </row>
    <row customHeight="1" ht="15.75" r="959" s="75">
      <c r="A959" s="82">
        <f>IF(J959="","",J959)</f>
        <v/>
      </c>
      <c r="B959" s="80">
        <f>IF('Time Series Inputs'!A959="","",'Time Series Inputs'!A959)</f>
        <v/>
      </c>
      <c r="C959" s="81">
        <f>IF('Time Series Inputs'!B959="","",'Time Series Inputs'!B959)</f>
        <v/>
      </c>
      <c r="D959" s="81">
        <f>IF('Time Series Inputs'!C959="","",'Time Series Inputs'!C959)</f>
        <v/>
      </c>
      <c r="E959" s="146">
        <f>IF('Rule Recommendations'!A959="","",'Rule Recommendations'!A959)</f>
        <v/>
      </c>
      <c r="F959" s="146">
        <f>IF($E959="","",IF(ROW($E959)&lt;=FIRST_PERMITTED_TRADE_DATE,0,'Apply Constraints'!$E959))</f>
        <v/>
      </c>
      <c r="G959" s="146">
        <f>IF(F959="","",IF(ABS($F959)&gt;MAXIMUM_PERMITTED_LEVERAGE, MAXIMUM_PERMITTED_LEVERAGE*SIGN($F959),$F959))</f>
        <v/>
      </c>
      <c r="H959" s="146">
        <f>IF(G959="","",MAX($G959,-ABS(MAXIMUM_PERMITTED_SHORT_POSITION)))</f>
        <v/>
      </c>
      <c r="I959" s="86">
        <f>IF(C959="","",IF(I958="Triggered","Triggered",IF((C959-C958)/C958*H958&lt;-TRAILING_STOP_LOSS_MAXIMUM_DAILY_LOSS,"Triggered","Inactive")))</f>
        <v/>
      </c>
      <c r="J959" s="146">
        <f>IF(I959="Triggered", 0, H959)</f>
        <v/>
      </c>
    </row>
    <row customHeight="1" ht="15.75" r="960" s="75">
      <c r="A960" s="82">
        <f>IF(J960="","",J960)</f>
        <v/>
      </c>
      <c r="B960" s="80">
        <f>IF('Time Series Inputs'!A960="","",'Time Series Inputs'!A960)</f>
        <v/>
      </c>
      <c r="C960" s="81">
        <f>IF('Time Series Inputs'!B960="","",'Time Series Inputs'!B960)</f>
        <v/>
      </c>
      <c r="D960" s="81">
        <f>IF('Time Series Inputs'!C960="","",'Time Series Inputs'!C960)</f>
        <v/>
      </c>
      <c r="E960" s="146">
        <f>IF('Rule Recommendations'!A960="","",'Rule Recommendations'!A960)</f>
        <v/>
      </c>
      <c r="F960" s="146">
        <f>IF($E960="","",IF(ROW($E960)&lt;=FIRST_PERMITTED_TRADE_DATE,0,'Apply Constraints'!$E960))</f>
        <v/>
      </c>
      <c r="G960" s="146">
        <f>IF(F960="","",IF(ABS($F960)&gt;MAXIMUM_PERMITTED_LEVERAGE, MAXIMUM_PERMITTED_LEVERAGE*SIGN($F960),$F960))</f>
        <v/>
      </c>
      <c r="H960" s="146">
        <f>IF(G960="","",MAX($G960,-ABS(MAXIMUM_PERMITTED_SHORT_POSITION)))</f>
        <v/>
      </c>
      <c r="I960" s="86">
        <f>IF(C960="","",IF(I959="Triggered","Triggered",IF((C960-C959)/C959*H959&lt;-TRAILING_STOP_LOSS_MAXIMUM_DAILY_LOSS,"Triggered","Inactive")))</f>
        <v/>
      </c>
      <c r="J960" s="146">
        <f>IF(I960="Triggered", 0, H960)</f>
        <v/>
      </c>
    </row>
    <row customHeight="1" ht="15.75" r="961" s="75">
      <c r="A961" s="82">
        <f>IF(J961="","",J961)</f>
        <v/>
      </c>
      <c r="B961" s="80">
        <f>IF('Time Series Inputs'!A961="","",'Time Series Inputs'!A961)</f>
        <v/>
      </c>
      <c r="C961" s="81">
        <f>IF('Time Series Inputs'!B961="","",'Time Series Inputs'!B961)</f>
        <v/>
      </c>
      <c r="D961" s="81">
        <f>IF('Time Series Inputs'!C961="","",'Time Series Inputs'!C961)</f>
        <v/>
      </c>
      <c r="E961" s="146">
        <f>IF('Rule Recommendations'!A961="","",'Rule Recommendations'!A961)</f>
        <v/>
      </c>
      <c r="F961" s="146">
        <f>IF($E961="","",IF(ROW($E961)&lt;=FIRST_PERMITTED_TRADE_DATE,0,'Apply Constraints'!$E961))</f>
        <v/>
      </c>
      <c r="G961" s="146">
        <f>IF(F961="","",IF(ABS($F961)&gt;MAXIMUM_PERMITTED_LEVERAGE, MAXIMUM_PERMITTED_LEVERAGE*SIGN($F961),$F961))</f>
        <v/>
      </c>
      <c r="H961" s="146">
        <f>IF(G961="","",MAX($G961,-ABS(MAXIMUM_PERMITTED_SHORT_POSITION)))</f>
        <v/>
      </c>
      <c r="I961" s="86">
        <f>IF(C961="","",IF(I960="Triggered","Triggered",IF((C961-C960)/C960*H960&lt;-TRAILING_STOP_LOSS_MAXIMUM_DAILY_LOSS,"Triggered","Inactive")))</f>
        <v/>
      </c>
      <c r="J961" s="146">
        <f>IF(I961="Triggered", 0, H961)</f>
        <v/>
      </c>
    </row>
    <row customHeight="1" ht="15.75" r="962" s="75">
      <c r="A962" s="82">
        <f>IF(J962="","",J962)</f>
        <v/>
      </c>
      <c r="B962" s="80">
        <f>IF('Time Series Inputs'!A962="","",'Time Series Inputs'!A962)</f>
        <v/>
      </c>
      <c r="C962" s="81">
        <f>IF('Time Series Inputs'!B962="","",'Time Series Inputs'!B962)</f>
        <v/>
      </c>
      <c r="D962" s="81">
        <f>IF('Time Series Inputs'!C962="","",'Time Series Inputs'!C962)</f>
        <v/>
      </c>
      <c r="E962" s="146">
        <f>IF('Rule Recommendations'!A962="","",'Rule Recommendations'!A962)</f>
        <v/>
      </c>
      <c r="F962" s="146">
        <f>IF($E962="","",IF(ROW($E962)&lt;=FIRST_PERMITTED_TRADE_DATE,0,'Apply Constraints'!$E962))</f>
        <v/>
      </c>
      <c r="G962" s="146">
        <f>IF(F962="","",IF(ABS($F962)&gt;MAXIMUM_PERMITTED_LEVERAGE, MAXIMUM_PERMITTED_LEVERAGE*SIGN($F962),$F962))</f>
        <v/>
      </c>
      <c r="H962" s="146">
        <f>IF(G962="","",MAX($G962,-ABS(MAXIMUM_PERMITTED_SHORT_POSITION)))</f>
        <v/>
      </c>
      <c r="I962" s="86">
        <f>IF(C962="","",IF(I961="Triggered","Triggered",IF((C962-C961)/C961*H961&lt;-TRAILING_STOP_LOSS_MAXIMUM_DAILY_LOSS,"Triggered","Inactive")))</f>
        <v/>
      </c>
      <c r="J962" s="146">
        <f>IF(I962="Triggered", 0, H962)</f>
        <v/>
      </c>
    </row>
    <row customHeight="1" ht="15.75" r="963" s="75">
      <c r="A963" s="82">
        <f>IF(J963="","",J963)</f>
        <v/>
      </c>
      <c r="B963" s="80">
        <f>IF('Time Series Inputs'!A963="","",'Time Series Inputs'!A963)</f>
        <v/>
      </c>
      <c r="C963" s="81">
        <f>IF('Time Series Inputs'!B963="","",'Time Series Inputs'!B963)</f>
        <v/>
      </c>
      <c r="D963" s="81">
        <f>IF('Time Series Inputs'!C963="","",'Time Series Inputs'!C963)</f>
        <v/>
      </c>
      <c r="E963" s="146">
        <f>IF('Rule Recommendations'!A963="","",'Rule Recommendations'!A963)</f>
        <v/>
      </c>
      <c r="F963" s="146">
        <f>IF($E963="","",IF(ROW($E963)&lt;=FIRST_PERMITTED_TRADE_DATE,0,'Apply Constraints'!$E963))</f>
        <v/>
      </c>
      <c r="G963" s="146">
        <f>IF(F963="","",IF(ABS($F963)&gt;MAXIMUM_PERMITTED_LEVERAGE, MAXIMUM_PERMITTED_LEVERAGE*SIGN($F963),$F963))</f>
        <v/>
      </c>
      <c r="H963" s="146">
        <f>IF(G963="","",MAX($G963,-ABS(MAXIMUM_PERMITTED_SHORT_POSITION)))</f>
        <v/>
      </c>
      <c r="I963" s="86">
        <f>IF(C963="","",IF(I962="Triggered","Triggered",IF((C963-C962)/C962*H962&lt;-TRAILING_STOP_LOSS_MAXIMUM_DAILY_LOSS,"Triggered","Inactive")))</f>
        <v/>
      </c>
      <c r="J963" s="146">
        <f>IF(I963="Triggered", 0, H963)</f>
        <v/>
      </c>
    </row>
    <row customHeight="1" ht="15.75" r="964" s="75">
      <c r="A964" s="82">
        <f>IF(J964="","",J964)</f>
        <v/>
      </c>
      <c r="B964" s="80">
        <f>IF('Time Series Inputs'!A964="","",'Time Series Inputs'!A964)</f>
        <v/>
      </c>
      <c r="C964" s="81">
        <f>IF('Time Series Inputs'!B964="","",'Time Series Inputs'!B964)</f>
        <v/>
      </c>
      <c r="D964" s="81">
        <f>IF('Time Series Inputs'!C964="","",'Time Series Inputs'!C964)</f>
        <v/>
      </c>
      <c r="E964" s="146">
        <f>IF('Rule Recommendations'!A964="","",'Rule Recommendations'!A964)</f>
        <v/>
      </c>
      <c r="F964" s="146">
        <f>IF($E964="","",IF(ROW($E964)&lt;=FIRST_PERMITTED_TRADE_DATE,0,'Apply Constraints'!$E964))</f>
        <v/>
      </c>
      <c r="G964" s="146">
        <f>IF(F964="","",IF(ABS($F964)&gt;MAXIMUM_PERMITTED_LEVERAGE, MAXIMUM_PERMITTED_LEVERAGE*SIGN($F964),$F964))</f>
        <v/>
      </c>
      <c r="H964" s="146">
        <f>IF(G964="","",MAX($G964,-ABS(MAXIMUM_PERMITTED_SHORT_POSITION)))</f>
        <v/>
      </c>
      <c r="I964" s="86">
        <f>IF(C964="","",IF(I963="Triggered","Triggered",IF((C964-C963)/C963*H963&lt;-TRAILING_STOP_LOSS_MAXIMUM_DAILY_LOSS,"Triggered","Inactive")))</f>
        <v/>
      </c>
      <c r="J964" s="146">
        <f>IF(I964="Triggered", 0, H964)</f>
        <v/>
      </c>
    </row>
    <row customHeight="1" ht="15.75" r="965" s="75">
      <c r="A965" s="82">
        <f>IF(J965="","",J965)</f>
        <v/>
      </c>
      <c r="B965" s="80">
        <f>IF('Time Series Inputs'!A965="","",'Time Series Inputs'!A965)</f>
        <v/>
      </c>
      <c r="C965" s="81">
        <f>IF('Time Series Inputs'!B965="","",'Time Series Inputs'!B965)</f>
        <v/>
      </c>
      <c r="D965" s="81">
        <f>IF('Time Series Inputs'!C965="","",'Time Series Inputs'!C965)</f>
        <v/>
      </c>
      <c r="E965" s="146">
        <f>IF('Rule Recommendations'!A965="","",'Rule Recommendations'!A965)</f>
        <v/>
      </c>
      <c r="F965" s="146">
        <f>IF($E965="","",IF(ROW($E965)&lt;=FIRST_PERMITTED_TRADE_DATE,0,'Apply Constraints'!$E965))</f>
        <v/>
      </c>
      <c r="G965" s="146">
        <f>IF(F965="","",IF(ABS($F965)&gt;MAXIMUM_PERMITTED_LEVERAGE, MAXIMUM_PERMITTED_LEVERAGE*SIGN($F965),$F965))</f>
        <v/>
      </c>
      <c r="H965" s="146">
        <f>IF(G965="","",MAX($G965,-ABS(MAXIMUM_PERMITTED_SHORT_POSITION)))</f>
        <v/>
      </c>
      <c r="I965" s="86">
        <f>IF(C965="","",IF(I964="Triggered","Triggered",IF((C965-C964)/C964*H964&lt;-TRAILING_STOP_LOSS_MAXIMUM_DAILY_LOSS,"Triggered","Inactive")))</f>
        <v/>
      </c>
      <c r="J965" s="146">
        <f>IF(I965="Triggered", 0, H965)</f>
        <v/>
      </c>
    </row>
    <row customHeight="1" ht="15.75" r="966" s="75">
      <c r="A966" s="82">
        <f>IF(J966="","",J966)</f>
        <v/>
      </c>
      <c r="B966" s="80">
        <f>IF('Time Series Inputs'!A966="","",'Time Series Inputs'!A966)</f>
        <v/>
      </c>
      <c r="C966" s="81">
        <f>IF('Time Series Inputs'!B966="","",'Time Series Inputs'!B966)</f>
        <v/>
      </c>
      <c r="D966" s="81">
        <f>IF('Time Series Inputs'!C966="","",'Time Series Inputs'!C966)</f>
        <v/>
      </c>
      <c r="E966" s="146">
        <f>IF('Rule Recommendations'!A966="","",'Rule Recommendations'!A966)</f>
        <v/>
      </c>
      <c r="F966" s="146">
        <f>IF($E966="","",IF(ROW($E966)&lt;=FIRST_PERMITTED_TRADE_DATE,0,'Apply Constraints'!$E966))</f>
        <v/>
      </c>
      <c r="G966" s="146">
        <f>IF(F966="","",IF(ABS($F966)&gt;MAXIMUM_PERMITTED_LEVERAGE, MAXIMUM_PERMITTED_LEVERAGE*SIGN($F966),$F966))</f>
        <v/>
      </c>
      <c r="H966" s="146">
        <f>IF(G966="","",MAX($G966,-ABS(MAXIMUM_PERMITTED_SHORT_POSITION)))</f>
        <v/>
      </c>
      <c r="I966" s="86">
        <f>IF(C966="","",IF(I965="Triggered","Triggered",IF((C966-C965)/C965*H965&lt;-TRAILING_STOP_LOSS_MAXIMUM_DAILY_LOSS,"Triggered","Inactive")))</f>
        <v/>
      </c>
      <c r="J966" s="146">
        <f>IF(I966="Triggered", 0, H966)</f>
        <v/>
      </c>
    </row>
    <row customHeight="1" ht="15.75" r="967" s="75">
      <c r="A967" s="82">
        <f>IF(J967="","",J967)</f>
        <v/>
      </c>
      <c r="B967" s="80">
        <f>IF('Time Series Inputs'!A967="","",'Time Series Inputs'!A967)</f>
        <v/>
      </c>
      <c r="C967" s="81">
        <f>IF('Time Series Inputs'!B967="","",'Time Series Inputs'!B967)</f>
        <v/>
      </c>
      <c r="D967" s="81">
        <f>IF('Time Series Inputs'!C967="","",'Time Series Inputs'!C967)</f>
        <v/>
      </c>
      <c r="E967" s="146">
        <f>IF('Rule Recommendations'!A967="","",'Rule Recommendations'!A967)</f>
        <v/>
      </c>
      <c r="F967" s="146">
        <f>IF($E967="","",IF(ROW($E967)&lt;=FIRST_PERMITTED_TRADE_DATE,0,'Apply Constraints'!$E967))</f>
        <v/>
      </c>
      <c r="G967" s="146">
        <f>IF(F967="","",IF(ABS($F967)&gt;MAXIMUM_PERMITTED_LEVERAGE, MAXIMUM_PERMITTED_LEVERAGE*SIGN($F967),$F967))</f>
        <v/>
      </c>
      <c r="H967" s="146">
        <f>IF(G967="","",MAX($G967,-ABS(MAXIMUM_PERMITTED_SHORT_POSITION)))</f>
        <v/>
      </c>
      <c r="I967" s="86">
        <f>IF(C967="","",IF(I966="Triggered","Triggered",IF((C967-C966)/C966*H966&lt;-TRAILING_STOP_LOSS_MAXIMUM_DAILY_LOSS,"Triggered","Inactive")))</f>
        <v/>
      </c>
      <c r="J967" s="146">
        <f>IF(I967="Triggered", 0, H967)</f>
        <v/>
      </c>
    </row>
    <row customHeight="1" ht="15.75" r="968" s="75">
      <c r="A968" s="82">
        <f>IF(J968="","",J968)</f>
        <v/>
      </c>
      <c r="B968" s="80">
        <f>IF('Time Series Inputs'!A968="","",'Time Series Inputs'!A968)</f>
        <v/>
      </c>
      <c r="C968" s="81">
        <f>IF('Time Series Inputs'!B968="","",'Time Series Inputs'!B968)</f>
        <v/>
      </c>
      <c r="D968" s="81">
        <f>IF('Time Series Inputs'!C968="","",'Time Series Inputs'!C968)</f>
        <v/>
      </c>
      <c r="E968" s="146">
        <f>IF('Rule Recommendations'!A968="","",'Rule Recommendations'!A968)</f>
        <v/>
      </c>
      <c r="F968" s="146">
        <f>IF($E968="","",IF(ROW($E968)&lt;=FIRST_PERMITTED_TRADE_DATE,0,'Apply Constraints'!$E968))</f>
        <v/>
      </c>
      <c r="G968" s="146">
        <f>IF(F968="","",IF(ABS($F968)&gt;MAXIMUM_PERMITTED_LEVERAGE, MAXIMUM_PERMITTED_LEVERAGE*SIGN($F968),$F968))</f>
        <v/>
      </c>
      <c r="H968" s="146">
        <f>IF(G968="","",MAX($G968,-ABS(MAXIMUM_PERMITTED_SHORT_POSITION)))</f>
        <v/>
      </c>
      <c r="I968" s="86">
        <f>IF(C968="","",IF(I967="Triggered","Triggered",IF((C968-C967)/C967*H967&lt;-TRAILING_STOP_LOSS_MAXIMUM_DAILY_LOSS,"Triggered","Inactive")))</f>
        <v/>
      </c>
      <c r="J968" s="146">
        <f>IF(I968="Triggered", 0, H968)</f>
        <v/>
      </c>
    </row>
    <row customHeight="1" ht="15.75" r="969" s="75">
      <c r="A969" s="82">
        <f>IF(J969="","",J969)</f>
        <v/>
      </c>
      <c r="B969" s="80">
        <f>IF('Time Series Inputs'!A969="","",'Time Series Inputs'!A969)</f>
        <v/>
      </c>
      <c r="C969" s="81">
        <f>IF('Time Series Inputs'!B969="","",'Time Series Inputs'!B969)</f>
        <v/>
      </c>
      <c r="D969" s="81">
        <f>IF('Time Series Inputs'!C969="","",'Time Series Inputs'!C969)</f>
        <v/>
      </c>
      <c r="E969" s="146">
        <f>IF('Rule Recommendations'!A969="","",'Rule Recommendations'!A969)</f>
        <v/>
      </c>
      <c r="F969" s="146">
        <f>IF($E969="","",IF(ROW($E969)&lt;=FIRST_PERMITTED_TRADE_DATE,0,'Apply Constraints'!$E969))</f>
        <v/>
      </c>
      <c r="G969" s="146">
        <f>IF(F969="","",IF(ABS($F969)&gt;MAXIMUM_PERMITTED_LEVERAGE, MAXIMUM_PERMITTED_LEVERAGE*SIGN($F969),$F969))</f>
        <v/>
      </c>
      <c r="H969" s="146">
        <f>IF(G969="","",MAX($G969,-ABS(MAXIMUM_PERMITTED_SHORT_POSITION)))</f>
        <v/>
      </c>
      <c r="I969" s="86">
        <f>IF(C969="","",IF(I968="Triggered","Triggered",IF((C969-C968)/C968*H968&lt;-TRAILING_STOP_LOSS_MAXIMUM_DAILY_LOSS,"Triggered","Inactive")))</f>
        <v/>
      </c>
      <c r="J969" s="146">
        <f>IF(I969="Triggered", 0, H969)</f>
        <v/>
      </c>
    </row>
    <row customHeight="1" ht="15.75" r="970" s="75">
      <c r="A970" s="82">
        <f>IF(J970="","",J970)</f>
        <v/>
      </c>
      <c r="B970" s="80">
        <f>IF('Time Series Inputs'!A970="","",'Time Series Inputs'!A970)</f>
        <v/>
      </c>
      <c r="C970" s="81">
        <f>IF('Time Series Inputs'!B970="","",'Time Series Inputs'!B970)</f>
        <v/>
      </c>
      <c r="D970" s="81">
        <f>IF('Time Series Inputs'!C970="","",'Time Series Inputs'!C970)</f>
        <v/>
      </c>
      <c r="E970" s="146">
        <f>IF('Rule Recommendations'!A970="","",'Rule Recommendations'!A970)</f>
        <v/>
      </c>
      <c r="F970" s="146">
        <f>IF($E970="","",IF(ROW($E970)&lt;=FIRST_PERMITTED_TRADE_DATE,0,'Apply Constraints'!$E970))</f>
        <v/>
      </c>
      <c r="G970" s="146">
        <f>IF(F970="","",IF(ABS($F970)&gt;MAXIMUM_PERMITTED_LEVERAGE, MAXIMUM_PERMITTED_LEVERAGE*SIGN($F970),$F970))</f>
        <v/>
      </c>
      <c r="H970" s="146">
        <f>IF(G970="","",MAX($G970,-ABS(MAXIMUM_PERMITTED_SHORT_POSITION)))</f>
        <v/>
      </c>
      <c r="I970" s="86">
        <f>IF(C970="","",IF(I969="Triggered","Triggered",IF((C970-C969)/C969*H969&lt;-TRAILING_STOP_LOSS_MAXIMUM_DAILY_LOSS,"Triggered","Inactive")))</f>
        <v/>
      </c>
      <c r="J970" s="146">
        <f>IF(I970="Triggered", 0, H970)</f>
        <v/>
      </c>
    </row>
    <row customHeight="1" ht="15.75" r="971" s="75">
      <c r="A971" s="82">
        <f>IF(J971="","",J971)</f>
        <v/>
      </c>
      <c r="B971" s="80">
        <f>IF('Time Series Inputs'!A971="","",'Time Series Inputs'!A971)</f>
        <v/>
      </c>
      <c r="C971" s="81">
        <f>IF('Time Series Inputs'!B971="","",'Time Series Inputs'!B971)</f>
        <v/>
      </c>
      <c r="D971" s="81">
        <f>IF('Time Series Inputs'!C971="","",'Time Series Inputs'!C971)</f>
        <v/>
      </c>
      <c r="E971" s="146">
        <f>IF('Rule Recommendations'!A971="","",'Rule Recommendations'!A971)</f>
        <v/>
      </c>
      <c r="F971" s="146">
        <f>IF($E971="","",IF(ROW($E971)&lt;=FIRST_PERMITTED_TRADE_DATE,0,'Apply Constraints'!$E971))</f>
        <v/>
      </c>
      <c r="G971" s="146">
        <f>IF(F971="","",IF(ABS($F971)&gt;MAXIMUM_PERMITTED_LEVERAGE, MAXIMUM_PERMITTED_LEVERAGE*SIGN($F971),$F971))</f>
        <v/>
      </c>
      <c r="H971" s="146">
        <f>IF(G971="","",MAX($G971,-ABS(MAXIMUM_PERMITTED_SHORT_POSITION)))</f>
        <v/>
      </c>
      <c r="I971" s="86">
        <f>IF(C971="","",IF(I970="Triggered","Triggered",IF((C971-C970)/C970*H970&lt;-TRAILING_STOP_LOSS_MAXIMUM_DAILY_LOSS,"Triggered","Inactive")))</f>
        <v/>
      </c>
      <c r="J971" s="146">
        <f>IF(I971="Triggered", 0, H971)</f>
        <v/>
      </c>
    </row>
    <row customHeight="1" ht="15.75" r="972" s="75">
      <c r="A972" s="82">
        <f>IF(J972="","",J972)</f>
        <v/>
      </c>
      <c r="B972" s="80">
        <f>IF('Time Series Inputs'!A972="","",'Time Series Inputs'!A972)</f>
        <v/>
      </c>
      <c r="C972" s="81">
        <f>IF('Time Series Inputs'!B972="","",'Time Series Inputs'!B972)</f>
        <v/>
      </c>
      <c r="D972" s="81">
        <f>IF('Time Series Inputs'!C972="","",'Time Series Inputs'!C972)</f>
        <v/>
      </c>
      <c r="E972" s="146">
        <f>IF('Rule Recommendations'!A972="","",'Rule Recommendations'!A972)</f>
        <v/>
      </c>
      <c r="F972" s="146">
        <f>IF($E972="","",IF(ROW($E972)&lt;=FIRST_PERMITTED_TRADE_DATE,0,'Apply Constraints'!$E972))</f>
        <v/>
      </c>
      <c r="G972" s="146">
        <f>IF(F972="","",IF(ABS($F972)&gt;MAXIMUM_PERMITTED_LEVERAGE, MAXIMUM_PERMITTED_LEVERAGE*SIGN($F972),$F972))</f>
        <v/>
      </c>
      <c r="H972" s="146">
        <f>IF(G972="","",MAX($G972,-ABS(MAXIMUM_PERMITTED_SHORT_POSITION)))</f>
        <v/>
      </c>
      <c r="I972" s="86">
        <f>IF(C972="","",IF(I971="Triggered","Triggered",IF((C972-C971)/C971*H971&lt;-TRAILING_STOP_LOSS_MAXIMUM_DAILY_LOSS,"Triggered","Inactive")))</f>
        <v/>
      </c>
      <c r="J972" s="146">
        <f>IF(I972="Triggered", 0, H972)</f>
        <v/>
      </c>
    </row>
    <row customHeight="1" ht="15.75" r="973" s="75">
      <c r="A973" s="82">
        <f>IF(J973="","",J973)</f>
        <v/>
      </c>
      <c r="B973" s="80">
        <f>IF('Time Series Inputs'!A973="","",'Time Series Inputs'!A973)</f>
        <v/>
      </c>
      <c r="C973" s="81">
        <f>IF('Time Series Inputs'!B973="","",'Time Series Inputs'!B973)</f>
        <v/>
      </c>
      <c r="D973" s="81">
        <f>IF('Time Series Inputs'!C973="","",'Time Series Inputs'!C973)</f>
        <v/>
      </c>
      <c r="E973" s="146">
        <f>IF('Rule Recommendations'!A973="","",'Rule Recommendations'!A973)</f>
        <v/>
      </c>
      <c r="F973" s="146">
        <f>IF($E973="","",IF(ROW($E973)&lt;=FIRST_PERMITTED_TRADE_DATE,0,'Apply Constraints'!$E973))</f>
        <v/>
      </c>
      <c r="G973" s="146">
        <f>IF(F973="","",IF(ABS($F973)&gt;MAXIMUM_PERMITTED_LEVERAGE, MAXIMUM_PERMITTED_LEVERAGE*SIGN($F973),$F973))</f>
        <v/>
      </c>
      <c r="H973" s="146">
        <f>IF(G973="","",MAX($G973,-ABS(MAXIMUM_PERMITTED_SHORT_POSITION)))</f>
        <v/>
      </c>
      <c r="I973" s="86">
        <f>IF(C973="","",IF(I972="Triggered","Triggered",IF((C973-C972)/C972*H972&lt;-TRAILING_STOP_LOSS_MAXIMUM_DAILY_LOSS,"Triggered","Inactive")))</f>
        <v/>
      </c>
      <c r="J973" s="146">
        <f>IF(I973="Triggered", 0, H973)</f>
        <v/>
      </c>
    </row>
    <row customHeight="1" ht="15.75" r="974" s="75">
      <c r="A974" s="82">
        <f>IF(J974="","",J974)</f>
        <v/>
      </c>
      <c r="B974" s="80">
        <f>IF('Time Series Inputs'!A974="","",'Time Series Inputs'!A974)</f>
        <v/>
      </c>
      <c r="C974" s="81">
        <f>IF('Time Series Inputs'!B974="","",'Time Series Inputs'!B974)</f>
        <v/>
      </c>
      <c r="D974" s="81">
        <f>IF('Time Series Inputs'!C974="","",'Time Series Inputs'!C974)</f>
        <v/>
      </c>
      <c r="E974" s="146">
        <f>IF('Rule Recommendations'!A974="","",'Rule Recommendations'!A974)</f>
        <v/>
      </c>
      <c r="F974" s="146">
        <f>IF($E974="","",IF(ROW($E974)&lt;=FIRST_PERMITTED_TRADE_DATE,0,'Apply Constraints'!$E974))</f>
        <v/>
      </c>
      <c r="G974" s="146">
        <f>IF(F974="","",IF(ABS($F974)&gt;MAXIMUM_PERMITTED_LEVERAGE, MAXIMUM_PERMITTED_LEVERAGE*SIGN($F974),$F974))</f>
        <v/>
      </c>
      <c r="H974" s="146">
        <f>IF(G974="","",MAX($G974,-ABS(MAXIMUM_PERMITTED_SHORT_POSITION)))</f>
        <v/>
      </c>
      <c r="I974" s="86">
        <f>IF(C974="","",IF(I973="Triggered","Triggered",IF((C974-C973)/C973*H973&lt;-TRAILING_STOP_LOSS_MAXIMUM_DAILY_LOSS,"Triggered","Inactive")))</f>
        <v/>
      </c>
      <c r="J974" s="146">
        <f>IF(I974="Triggered", 0, H974)</f>
        <v/>
      </c>
    </row>
    <row customHeight="1" ht="15.75" r="975" s="75">
      <c r="A975" s="82">
        <f>IF(J975="","",J975)</f>
        <v/>
      </c>
      <c r="B975" s="80">
        <f>IF('Time Series Inputs'!A975="","",'Time Series Inputs'!A975)</f>
        <v/>
      </c>
      <c r="C975" s="81">
        <f>IF('Time Series Inputs'!B975="","",'Time Series Inputs'!B975)</f>
        <v/>
      </c>
      <c r="D975" s="81">
        <f>IF('Time Series Inputs'!C975="","",'Time Series Inputs'!C975)</f>
        <v/>
      </c>
      <c r="E975" s="146">
        <f>IF('Rule Recommendations'!A975="","",'Rule Recommendations'!A975)</f>
        <v/>
      </c>
      <c r="F975" s="146">
        <f>IF($E975="","",IF(ROW($E975)&lt;=FIRST_PERMITTED_TRADE_DATE,0,'Apply Constraints'!$E975))</f>
        <v/>
      </c>
      <c r="G975" s="146">
        <f>IF(F975="","",IF(ABS($F975)&gt;MAXIMUM_PERMITTED_LEVERAGE, MAXIMUM_PERMITTED_LEVERAGE*SIGN($F975),$F975))</f>
        <v/>
      </c>
      <c r="H975" s="146">
        <f>IF(G975="","",MAX($G975,-ABS(MAXIMUM_PERMITTED_SHORT_POSITION)))</f>
        <v/>
      </c>
      <c r="I975" s="86">
        <f>IF(C975="","",IF(I974="Triggered","Triggered",IF((C975-C974)/C974*H974&lt;-TRAILING_STOP_LOSS_MAXIMUM_DAILY_LOSS,"Triggered","Inactive")))</f>
        <v/>
      </c>
      <c r="J975" s="146">
        <f>IF(I975="Triggered", 0, H975)</f>
        <v/>
      </c>
    </row>
    <row customHeight="1" ht="15.75" r="976" s="75">
      <c r="A976" s="82">
        <f>IF(J976="","",J976)</f>
        <v/>
      </c>
      <c r="B976" s="80">
        <f>IF('Time Series Inputs'!A976="","",'Time Series Inputs'!A976)</f>
        <v/>
      </c>
      <c r="C976" s="81">
        <f>IF('Time Series Inputs'!B976="","",'Time Series Inputs'!B976)</f>
        <v/>
      </c>
      <c r="D976" s="81">
        <f>IF('Time Series Inputs'!C976="","",'Time Series Inputs'!C976)</f>
        <v/>
      </c>
      <c r="E976" s="146">
        <f>IF('Rule Recommendations'!A976="","",'Rule Recommendations'!A976)</f>
        <v/>
      </c>
      <c r="F976" s="146">
        <f>IF($E976="","",IF(ROW($E976)&lt;=FIRST_PERMITTED_TRADE_DATE,0,'Apply Constraints'!$E976))</f>
        <v/>
      </c>
      <c r="G976" s="146">
        <f>IF(F976="","",IF(ABS($F976)&gt;MAXIMUM_PERMITTED_LEVERAGE, MAXIMUM_PERMITTED_LEVERAGE*SIGN($F976),$F976))</f>
        <v/>
      </c>
      <c r="H976" s="146">
        <f>IF(G976="","",MAX($G976,-ABS(MAXIMUM_PERMITTED_SHORT_POSITION)))</f>
        <v/>
      </c>
      <c r="I976" s="86">
        <f>IF(C976="","",IF(I975="Triggered","Triggered",IF((C976-C975)/C975*H975&lt;-TRAILING_STOP_LOSS_MAXIMUM_DAILY_LOSS,"Triggered","Inactive")))</f>
        <v/>
      </c>
      <c r="J976" s="146">
        <f>IF(I976="Triggered", 0, H976)</f>
        <v/>
      </c>
    </row>
    <row customHeight="1" ht="15.75" r="977" s="75">
      <c r="A977" s="82">
        <f>IF(J977="","",J977)</f>
        <v/>
      </c>
      <c r="B977" s="80">
        <f>IF('Time Series Inputs'!A977="","",'Time Series Inputs'!A977)</f>
        <v/>
      </c>
      <c r="C977" s="81">
        <f>IF('Time Series Inputs'!B977="","",'Time Series Inputs'!B977)</f>
        <v/>
      </c>
      <c r="D977" s="81">
        <f>IF('Time Series Inputs'!C977="","",'Time Series Inputs'!C977)</f>
        <v/>
      </c>
      <c r="E977" s="146">
        <f>IF('Rule Recommendations'!A977="","",'Rule Recommendations'!A977)</f>
        <v/>
      </c>
      <c r="F977" s="146">
        <f>IF($E977="","",IF(ROW($E977)&lt;=FIRST_PERMITTED_TRADE_DATE,0,'Apply Constraints'!$E977))</f>
        <v/>
      </c>
      <c r="G977" s="146">
        <f>IF(F977="","",IF(ABS($F977)&gt;MAXIMUM_PERMITTED_LEVERAGE, MAXIMUM_PERMITTED_LEVERAGE*SIGN($F977),$F977))</f>
        <v/>
      </c>
      <c r="H977" s="146">
        <f>IF(G977="","",MAX($G977,-ABS(MAXIMUM_PERMITTED_SHORT_POSITION)))</f>
        <v/>
      </c>
      <c r="I977" s="86">
        <f>IF(C977="","",IF(I976="Triggered","Triggered",IF((C977-C976)/C976*H976&lt;-TRAILING_STOP_LOSS_MAXIMUM_DAILY_LOSS,"Triggered","Inactive")))</f>
        <v/>
      </c>
      <c r="J977" s="146">
        <f>IF(I977="Triggered", 0, H977)</f>
        <v/>
      </c>
    </row>
    <row customHeight="1" ht="15.75" r="978" s="75">
      <c r="A978" s="82">
        <f>IF(J978="","",J978)</f>
        <v/>
      </c>
      <c r="B978" s="80">
        <f>IF('Time Series Inputs'!A978="","",'Time Series Inputs'!A978)</f>
        <v/>
      </c>
      <c r="C978" s="81">
        <f>IF('Time Series Inputs'!B978="","",'Time Series Inputs'!B978)</f>
        <v/>
      </c>
      <c r="D978" s="81">
        <f>IF('Time Series Inputs'!C978="","",'Time Series Inputs'!C978)</f>
        <v/>
      </c>
      <c r="E978" s="146">
        <f>IF('Rule Recommendations'!A978="","",'Rule Recommendations'!A978)</f>
        <v/>
      </c>
      <c r="F978" s="146">
        <f>IF($E978="","",IF(ROW($E978)&lt;=FIRST_PERMITTED_TRADE_DATE,0,'Apply Constraints'!$E978))</f>
        <v/>
      </c>
      <c r="G978" s="146">
        <f>IF(F978="","",IF(ABS($F978)&gt;MAXIMUM_PERMITTED_LEVERAGE, MAXIMUM_PERMITTED_LEVERAGE*SIGN($F978),$F978))</f>
        <v/>
      </c>
      <c r="H978" s="146">
        <f>IF(G978="","",MAX($G978,-ABS(MAXIMUM_PERMITTED_SHORT_POSITION)))</f>
        <v/>
      </c>
      <c r="I978" s="86">
        <f>IF(C978="","",IF(I977="Triggered","Triggered",IF((C978-C977)/C977*H977&lt;-TRAILING_STOP_LOSS_MAXIMUM_DAILY_LOSS,"Triggered","Inactive")))</f>
        <v/>
      </c>
      <c r="J978" s="146">
        <f>IF(I978="Triggered", 0, H978)</f>
        <v/>
      </c>
    </row>
    <row customHeight="1" ht="15.75" r="979" s="75">
      <c r="A979" s="82">
        <f>IF(J979="","",J979)</f>
        <v/>
      </c>
      <c r="B979" s="80">
        <f>IF('Time Series Inputs'!A979="","",'Time Series Inputs'!A979)</f>
        <v/>
      </c>
      <c r="C979" s="81">
        <f>IF('Time Series Inputs'!B979="","",'Time Series Inputs'!B979)</f>
        <v/>
      </c>
      <c r="D979" s="81">
        <f>IF('Time Series Inputs'!C979="","",'Time Series Inputs'!C979)</f>
        <v/>
      </c>
      <c r="E979" s="146">
        <f>IF('Rule Recommendations'!A979="","",'Rule Recommendations'!A979)</f>
        <v/>
      </c>
      <c r="F979" s="146">
        <f>IF($E979="","",IF(ROW($E979)&lt;=FIRST_PERMITTED_TRADE_DATE,0,'Apply Constraints'!$E979))</f>
        <v/>
      </c>
      <c r="G979" s="146">
        <f>IF(F979="","",IF(ABS($F979)&gt;MAXIMUM_PERMITTED_LEVERAGE, MAXIMUM_PERMITTED_LEVERAGE*SIGN($F979),$F979))</f>
        <v/>
      </c>
      <c r="H979" s="146">
        <f>IF(G979="","",MAX($G979,-ABS(MAXIMUM_PERMITTED_SHORT_POSITION)))</f>
        <v/>
      </c>
      <c r="I979" s="86">
        <f>IF(C979="","",IF(I978="Triggered","Triggered",IF((C979-C978)/C978*H978&lt;-TRAILING_STOP_LOSS_MAXIMUM_DAILY_LOSS,"Triggered","Inactive")))</f>
        <v/>
      </c>
      <c r="J979" s="146">
        <f>IF(I979="Triggered", 0, H979)</f>
        <v/>
      </c>
    </row>
    <row customHeight="1" ht="15.75" r="980" s="75">
      <c r="A980" s="82">
        <f>IF(J980="","",J980)</f>
        <v/>
      </c>
      <c r="B980" s="80">
        <f>IF('Time Series Inputs'!A980="","",'Time Series Inputs'!A980)</f>
        <v/>
      </c>
      <c r="C980" s="81">
        <f>IF('Time Series Inputs'!B980="","",'Time Series Inputs'!B980)</f>
        <v/>
      </c>
      <c r="D980" s="81">
        <f>IF('Time Series Inputs'!C980="","",'Time Series Inputs'!C980)</f>
        <v/>
      </c>
      <c r="E980" s="146">
        <f>IF('Rule Recommendations'!A980="","",'Rule Recommendations'!A980)</f>
        <v/>
      </c>
      <c r="F980" s="146">
        <f>IF($E980="","",IF(ROW($E980)&lt;=FIRST_PERMITTED_TRADE_DATE,0,'Apply Constraints'!$E980))</f>
        <v/>
      </c>
      <c r="G980" s="146">
        <f>IF(F980="","",IF(ABS($F980)&gt;MAXIMUM_PERMITTED_LEVERAGE, MAXIMUM_PERMITTED_LEVERAGE*SIGN($F980),$F980))</f>
        <v/>
      </c>
      <c r="H980" s="146">
        <f>IF(G980="","",MAX($G980,-ABS(MAXIMUM_PERMITTED_SHORT_POSITION)))</f>
        <v/>
      </c>
      <c r="I980" s="86">
        <f>IF(C980="","",IF(I979="Triggered","Triggered",IF((C980-C979)/C979*H979&lt;-TRAILING_STOP_LOSS_MAXIMUM_DAILY_LOSS,"Triggered","Inactive")))</f>
        <v/>
      </c>
      <c r="J980" s="146">
        <f>IF(I980="Triggered", 0, H980)</f>
        <v/>
      </c>
    </row>
    <row customHeight="1" ht="15.75" r="981" s="75">
      <c r="A981" s="82">
        <f>IF(J981="","",J981)</f>
        <v/>
      </c>
      <c r="B981" s="80">
        <f>IF('Time Series Inputs'!A981="","",'Time Series Inputs'!A981)</f>
        <v/>
      </c>
      <c r="C981" s="81">
        <f>IF('Time Series Inputs'!B981="","",'Time Series Inputs'!B981)</f>
        <v/>
      </c>
      <c r="D981" s="81">
        <f>IF('Time Series Inputs'!C981="","",'Time Series Inputs'!C981)</f>
        <v/>
      </c>
      <c r="E981" s="146">
        <f>IF('Rule Recommendations'!A981="","",'Rule Recommendations'!A981)</f>
        <v/>
      </c>
      <c r="F981" s="146">
        <f>IF($E981="","",IF(ROW($E981)&lt;=FIRST_PERMITTED_TRADE_DATE,0,'Apply Constraints'!$E981))</f>
        <v/>
      </c>
      <c r="G981" s="146">
        <f>IF(F981="","",IF(ABS($F981)&gt;MAXIMUM_PERMITTED_LEVERAGE, MAXIMUM_PERMITTED_LEVERAGE*SIGN($F981),$F981))</f>
        <v/>
      </c>
      <c r="H981" s="146">
        <f>IF(G981="","",MAX($G981,-ABS(MAXIMUM_PERMITTED_SHORT_POSITION)))</f>
        <v/>
      </c>
      <c r="I981" s="86">
        <f>IF(C981="","",IF(I980="Triggered","Triggered",IF((C981-C980)/C980*H980&lt;-TRAILING_STOP_LOSS_MAXIMUM_DAILY_LOSS,"Triggered","Inactive")))</f>
        <v/>
      </c>
      <c r="J981" s="146">
        <f>IF(I981="Triggered", 0, H981)</f>
        <v/>
      </c>
    </row>
    <row customHeight="1" ht="15.75" r="982" s="75">
      <c r="A982" s="82">
        <f>IF(J982="","",J982)</f>
        <v/>
      </c>
      <c r="B982" s="80">
        <f>IF('Time Series Inputs'!A982="","",'Time Series Inputs'!A982)</f>
        <v/>
      </c>
      <c r="C982" s="81">
        <f>IF('Time Series Inputs'!B982="","",'Time Series Inputs'!B982)</f>
        <v/>
      </c>
      <c r="D982" s="81">
        <f>IF('Time Series Inputs'!C982="","",'Time Series Inputs'!C982)</f>
        <v/>
      </c>
      <c r="E982" s="146">
        <f>IF('Rule Recommendations'!A982="","",'Rule Recommendations'!A982)</f>
        <v/>
      </c>
      <c r="F982" s="146">
        <f>IF($E982="","",IF(ROW($E982)&lt;=FIRST_PERMITTED_TRADE_DATE,0,'Apply Constraints'!$E982))</f>
        <v/>
      </c>
      <c r="G982" s="146">
        <f>IF(F982="","",IF(ABS($F982)&gt;MAXIMUM_PERMITTED_LEVERAGE, MAXIMUM_PERMITTED_LEVERAGE*SIGN($F982),$F982))</f>
        <v/>
      </c>
      <c r="H982" s="146">
        <f>IF(G982="","",MAX($G982,-ABS(MAXIMUM_PERMITTED_SHORT_POSITION)))</f>
        <v/>
      </c>
      <c r="I982" s="86">
        <f>IF(C982="","",IF(I981="Triggered","Triggered",IF((C982-C981)/C981*H981&lt;-TRAILING_STOP_LOSS_MAXIMUM_DAILY_LOSS,"Triggered","Inactive")))</f>
        <v/>
      </c>
      <c r="J982" s="146">
        <f>IF(I982="Triggered", 0, H982)</f>
        <v/>
      </c>
    </row>
    <row customHeight="1" ht="15.75" r="983" s="75">
      <c r="A983" s="82">
        <f>IF(J983="","",J983)</f>
        <v/>
      </c>
      <c r="B983" s="80">
        <f>IF('Time Series Inputs'!A983="","",'Time Series Inputs'!A983)</f>
        <v/>
      </c>
      <c r="C983" s="81">
        <f>IF('Time Series Inputs'!B983="","",'Time Series Inputs'!B983)</f>
        <v/>
      </c>
      <c r="D983" s="81">
        <f>IF('Time Series Inputs'!C983="","",'Time Series Inputs'!C983)</f>
        <v/>
      </c>
      <c r="E983" s="146">
        <f>IF('Rule Recommendations'!A983="","",'Rule Recommendations'!A983)</f>
        <v/>
      </c>
      <c r="F983" s="146">
        <f>IF($E983="","",IF(ROW($E983)&lt;=FIRST_PERMITTED_TRADE_DATE,0,'Apply Constraints'!$E983))</f>
        <v/>
      </c>
      <c r="G983" s="146">
        <f>IF(F983="","",IF(ABS($F983)&gt;MAXIMUM_PERMITTED_LEVERAGE, MAXIMUM_PERMITTED_LEVERAGE*SIGN($F983),$F983))</f>
        <v/>
      </c>
      <c r="H983" s="146">
        <f>IF(G983="","",MAX($G983,-ABS(MAXIMUM_PERMITTED_SHORT_POSITION)))</f>
        <v/>
      </c>
      <c r="I983" s="86">
        <f>IF(C983="","",IF(I982="Triggered","Triggered",IF((C983-C982)/C982*H982&lt;-TRAILING_STOP_LOSS_MAXIMUM_DAILY_LOSS,"Triggered","Inactive")))</f>
        <v/>
      </c>
      <c r="J983" s="146">
        <f>IF(I983="Triggered", 0, H983)</f>
        <v/>
      </c>
    </row>
    <row customHeight="1" ht="15.75" r="984" s="75">
      <c r="A984" s="82">
        <f>IF(J984="","",J984)</f>
        <v/>
      </c>
      <c r="B984" s="80">
        <f>IF('Time Series Inputs'!A984="","",'Time Series Inputs'!A984)</f>
        <v/>
      </c>
      <c r="C984" s="81">
        <f>IF('Time Series Inputs'!B984="","",'Time Series Inputs'!B984)</f>
        <v/>
      </c>
      <c r="D984" s="81">
        <f>IF('Time Series Inputs'!C984="","",'Time Series Inputs'!C984)</f>
        <v/>
      </c>
      <c r="E984" s="146">
        <f>IF('Rule Recommendations'!A984="","",'Rule Recommendations'!A984)</f>
        <v/>
      </c>
      <c r="F984" s="146">
        <f>IF($E984="","",IF(ROW($E984)&lt;=FIRST_PERMITTED_TRADE_DATE,0,'Apply Constraints'!$E984))</f>
        <v/>
      </c>
      <c r="G984" s="146">
        <f>IF(F984="","",IF(ABS($F984)&gt;MAXIMUM_PERMITTED_LEVERAGE, MAXIMUM_PERMITTED_LEVERAGE*SIGN($F984),$F984))</f>
        <v/>
      </c>
      <c r="H984" s="146">
        <f>IF(G984="","",MAX($G984,-ABS(MAXIMUM_PERMITTED_SHORT_POSITION)))</f>
        <v/>
      </c>
      <c r="I984" s="86">
        <f>IF(C984="","",IF(I983="Triggered","Triggered",IF((C984-C983)/C983*H983&lt;-TRAILING_STOP_LOSS_MAXIMUM_DAILY_LOSS,"Triggered","Inactive")))</f>
        <v/>
      </c>
      <c r="J984" s="146">
        <f>IF(I984="Triggered", 0, H984)</f>
        <v/>
      </c>
    </row>
    <row customHeight="1" ht="15.75" r="985" s="75">
      <c r="A985" s="82">
        <f>IF(J985="","",J985)</f>
        <v/>
      </c>
      <c r="B985" s="80">
        <f>IF('Time Series Inputs'!A985="","",'Time Series Inputs'!A985)</f>
        <v/>
      </c>
      <c r="C985" s="81">
        <f>IF('Time Series Inputs'!B985="","",'Time Series Inputs'!B985)</f>
        <v/>
      </c>
      <c r="D985" s="81">
        <f>IF('Time Series Inputs'!C985="","",'Time Series Inputs'!C985)</f>
        <v/>
      </c>
      <c r="E985" s="146">
        <f>IF('Rule Recommendations'!A985="","",'Rule Recommendations'!A985)</f>
        <v/>
      </c>
      <c r="F985" s="146">
        <f>IF($E985="","",IF(ROW($E985)&lt;=FIRST_PERMITTED_TRADE_DATE,0,'Apply Constraints'!$E985))</f>
        <v/>
      </c>
      <c r="G985" s="146">
        <f>IF(F985="","",IF(ABS($F985)&gt;MAXIMUM_PERMITTED_LEVERAGE, MAXIMUM_PERMITTED_LEVERAGE*SIGN($F985),$F985))</f>
        <v/>
      </c>
      <c r="H985" s="146">
        <f>IF(G985="","",MAX($G985,-ABS(MAXIMUM_PERMITTED_SHORT_POSITION)))</f>
        <v/>
      </c>
      <c r="I985" s="86">
        <f>IF(C985="","",IF(I984="Triggered","Triggered",IF((C985-C984)/C984*H984&lt;-TRAILING_STOP_LOSS_MAXIMUM_DAILY_LOSS,"Triggered","Inactive")))</f>
        <v/>
      </c>
      <c r="J985" s="146">
        <f>IF(I985="Triggered", 0, H985)</f>
        <v/>
      </c>
    </row>
    <row customHeight="1" ht="15.75" r="986" s="75">
      <c r="A986" s="82">
        <f>IF(J986="","",J986)</f>
        <v/>
      </c>
      <c r="B986" s="80">
        <f>IF('Time Series Inputs'!A986="","",'Time Series Inputs'!A986)</f>
        <v/>
      </c>
      <c r="C986" s="81">
        <f>IF('Time Series Inputs'!B986="","",'Time Series Inputs'!B986)</f>
        <v/>
      </c>
      <c r="D986" s="81">
        <f>IF('Time Series Inputs'!C986="","",'Time Series Inputs'!C986)</f>
        <v/>
      </c>
      <c r="E986" s="146">
        <f>IF('Rule Recommendations'!A986="","",'Rule Recommendations'!A986)</f>
        <v/>
      </c>
      <c r="F986" s="146">
        <f>IF($E986="","",IF(ROW($E986)&lt;=FIRST_PERMITTED_TRADE_DATE,0,'Apply Constraints'!$E986))</f>
        <v/>
      </c>
      <c r="G986" s="146">
        <f>IF(F986="","",IF(ABS($F986)&gt;MAXIMUM_PERMITTED_LEVERAGE, MAXIMUM_PERMITTED_LEVERAGE*SIGN($F986),$F986))</f>
        <v/>
      </c>
      <c r="H986" s="146">
        <f>IF(G986="","",MAX($G986,-ABS(MAXIMUM_PERMITTED_SHORT_POSITION)))</f>
        <v/>
      </c>
      <c r="I986" s="86">
        <f>IF(C986="","",IF(I985="Triggered","Triggered",IF((C986-C985)/C985*H985&lt;-TRAILING_STOP_LOSS_MAXIMUM_DAILY_LOSS,"Triggered","Inactive")))</f>
        <v/>
      </c>
      <c r="J986" s="146">
        <f>IF(I986="Triggered", 0, H986)</f>
        <v/>
      </c>
    </row>
    <row customHeight="1" ht="15.75" r="987" s="75">
      <c r="A987" s="82">
        <f>IF(J987="","",J987)</f>
        <v/>
      </c>
      <c r="B987" s="80">
        <f>IF('Time Series Inputs'!A987="","",'Time Series Inputs'!A987)</f>
        <v/>
      </c>
      <c r="C987" s="81">
        <f>IF('Time Series Inputs'!B987="","",'Time Series Inputs'!B987)</f>
        <v/>
      </c>
      <c r="D987" s="81">
        <f>IF('Time Series Inputs'!C987="","",'Time Series Inputs'!C987)</f>
        <v/>
      </c>
      <c r="E987" s="146">
        <f>IF('Rule Recommendations'!A987="","",'Rule Recommendations'!A987)</f>
        <v/>
      </c>
      <c r="F987" s="146">
        <f>IF($E987="","",IF(ROW($E987)&lt;=FIRST_PERMITTED_TRADE_DATE,0,'Apply Constraints'!$E987))</f>
        <v/>
      </c>
      <c r="G987" s="146">
        <f>IF(F987="","",IF(ABS($F987)&gt;MAXIMUM_PERMITTED_LEVERAGE, MAXIMUM_PERMITTED_LEVERAGE*SIGN($F987),$F987))</f>
        <v/>
      </c>
      <c r="H987" s="146">
        <f>IF(G987="","",MAX($G987,-ABS(MAXIMUM_PERMITTED_SHORT_POSITION)))</f>
        <v/>
      </c>
      <c r="I987" s="86">
        <f>IF(C987="","",IF(I986="Triggered","Triggered",IF((C987-C986)/C986*H986&lt;-TRAILING_STOP_LOSS_MAXIMUM_DAILY_LOSS,"Triggered","Inactive")))</f>
        <v/>
      </c>
      <c r="J987" s="146">
        <f>IF(I987="Triggered", 0, H987)</f>
        <v/>
      </c>
    </row>
    <row customHeight="1" ht="15.75" r="988" s="75">
      <c r="A988" s="82">
        <f>IF(J988="","",J988)</f>
        <v/>
      </c>
      <c r="B988" s="80">
        <f>IF('Time Series Inputs'!A988="","",'Time Series Inputs'!A988)</f>
        <v/>
      </c>
      <c r="C988" s="81">
        <f>IF('Time Series Inputs'!B988="","",'Time Series Inputs'!B988)</f>
        <v/>
      </c>
      <c r="D988" s="81">
        <f>IF('Time Series Inputs'!C988="","",'Time Series Inputs'!C988)</f>
        <v/>
      </c>
      <c r="E988" s="146">
        <f>IF('Rule Recommendations'!A988="","",'Rule Recommendations'!A988)</f>
        <v/>
      </c>
      <c r="F988" s="146">
        <f>IF($E988="","",IF(ROW($E988)&lt;=FIRST_PERMITTED_TRADE_DATE,0,'Apply Constraints'!$E988))</f>
        <v/>
      </c>
      <c r="G988" s="146">
        <f>IF(F988="","",IF(ABS($F988)&gt;MAXIMUM_PERMITTED_LEVERAGE, MAXIMUM_PERMITTED_LEVERAGE*SIGN($F988),$F988))</f>
        <v/>
      </c>
      <c r="H988" s="146">
        <f>IF(G988="","",MAX($G988,-ABS(MAXIMUM_PERMITTED_SHORT_POSITION)))</f>
        <v/>
      </c>
      <c r="I988" s="86">
        <f>IF(C988="","",IF(I987="Triggered","Triggered",IF((C988-C987)/C987*H987&lt;-TRAILING_STOP_LOSS_MAXIMUM_DAILY_LOSS,"Triggered","Inactive")))</f>
        <v/>
      </c>
      <c r="J988" s="146">
        <f>IF(I988="Triggered", 0, H988)</f>
        <v/>
      </c>
    </row>
    <row customHeight="1" ht="15.75" r="989" s="75">
      <c r="A989" s="82">
        <f>IF(J989="","",J989)</f>
        <v/>
      </c>
      <c r="B989" s="80">
        <f>IF('Time Series Inputs'!A989="","",'Time Series Inputs'!A989)</f>
        <v/>
      </c>
      <c r="C989" s="81">
        <f>IF('Time Series Inputs'!B989="","",'Time Series Inputs'!B989)</f>
        <v/>
      </c>
      <c r="D989" s="81">
        <f>IF('Time Series Inputs'!C989="","",'Time Series Inputs'!C989)</f>
        <v/>
      </c>
      <c r="E989" s="146">
        <f>IF('Rule Recommendations'!A989="","",'Rule Recommendations'!A989)</f>
        <v/>
      </c>
      <c r="F989" s="146">
        <f>IF($E989="","",IF(ROW($E989)&lt;=FIRST_PERMITTED_TRADE_DATE,0,'Apply Constraints'!$E989))</f>
        <v/>
      </c>
      <c r="G989" s="146">
        <f>IF(F989="","",IF(ABS($F989)&gt;MAXIMUM_PERMITTED_LEVERAGE, MAXIMUM_PERMITTED_LEVERAGE*SIGN($F989),$F989))</f>
        <v/>
      </c>
      <c r="H989" s="146">
        <f>IF(G989="","",MAX($G989,-ABS(MAXIMUM_PERMITTED_SHORT_POSITION)))</f>
        <v/>
      </c>
      <c r="I989" s="86">
        <f>IF(C989="","",IF(I988="Triggered","Triggered",IF((C989-C988)/C988*H988&lt;-TRAILING_STOP_LOSS_MAXIMUM_DAILY_LOSS,"Triggered","Inactive")))</f>
        <v/>
      </c>
      <c r="J989" s="146">
        <f>IF(I989="Triggered", 0, H989)</f>
        <v/>
      </c>
    </row>
    <row customHeight="1" ht="15.75" r="990" s="75">
      <c r="A990" s="82">
        <f>IF(J990="","",J990)</f>
        <v/>
      </c>
      <c r="B990" s="80">
        <f>IF('Time Series Inputs'!A990="","",'Time Series Inputs'!A990)</f>
        <v/>
      </c>
      <c r="C990" s="81">
        <f>IF('Time Series Inputs'!B990="","",'Time Series Inputs'!B990)</f>
        <v/>
      </c>
      <c r="D990" s="81">
        <f>IF('Time Series Inputs'!C990="","",'Time Series Inputs'!C990)</f>
        <v/>
      </c>
      <c r="E990" s="146">
        <f>IF('Rule Recommendations'!A990="","",'Rule Recommendations'!A990)</f>
        <v/>
      </c>
      <c r="F990" s="146">
        <f>IF($E990="","",IF(ROW($E990)&lt;=FIRST_PERMITTED_TRADE_DATE,0,'Apply Constraints'!$E990))</f>
        <v/>
      </c>
      <c r="G990" s="146">
        <f>IF(F990="","",IF(ABS($F990)&gt;MAXIMUM_PERMITTED_LEVERAGE, MAXIMUM_PERMITTED_LEVERAGE*SIGN($F990),$F990))</f>
        <v/>
      </c>
      <c r="H990" s="146">
        <f>IF(G990="","",MAX($G990,-ABS(MAXIMUM_PERMITTED_SHORT_POSITION)))</f>
        <v/>
      </c>
      <c r="I990" s="86">
        <f>IF(C990="","",IF(I989="Triggered","Triggered",IF((C990-C989)/C989*H989&lt;-TRAILING_STOP_LOSS_MAXIMUM_DAILY_LOSS,"Triggered","Inactive")))</f>
        <v/>
      </c>
      <c r="J990" s="146">
        <f>IF(I990="Triggered", 0, H990)</f>
        <v/>
      </c>
    </row>
    <row customHeight="1" ht="15.75" r="991" s="75">
      <c r="A991" s="82">
        <f>IF(J991="","",J991)</f>
        <v/>
      </c>
      <c r="B991" s="80">
        <f>IF('Time Series Inputs'!A991="","",'Time Series Inputs'!A991)</f>
        <v/>
      </c>
      <c r="C991" s="81">
        <f>IF('Time Series Inputs'!B991="","",'Time Series Inputs'!B991)</f>
        <v/>
      </c>
      <c r="D991" s="81">
        <f>IF('Time Series Inputs'!C991="","",'Time Series Inputs'!C991)</f>
        <v/>
      </c>
      <c r="E991" s="146">
        <f>IF('Rule Recommendations'!A991="","",'Rule Recommendations'!A991)</f>
        <v/>
      </c>
      <c r="F991" s="146">
        <f>IF($E991="","",IF(ROW($E991)&lt;=FIRST_PERMITTED_TRADE_DATE,0,'Apply Constraints'!$E991))</f>
        <v/>
      </c>
      <c r="G991" s="146">
        <f>IF(F991="","",IF(ABS($F991)&gt;MAXIMUM_PERMITTED_LEVERAGE, MAXIMUM_PERMITTED_LEVERAGE*SIGN($F991),$F991))</f>
        <v/>
      </c>
      <c r="H991" s="146">
        <f>IF(G991="","",MAX($G991,-ABS(MAXIMUM_PERMITTED_SHORT_POSITION)))</f>
        <v/>
      </c>
      <c r="I991" s="86">
        <f>IF(C991="","",IF(I990="Triggered","Triggered",IF((C991-C990)/C990*H990&lt;-TRAILING_STOP_LOSS_MAXIMUM_DAILY_LOSS,"Triggered","Inactive")))</f>
        <v/>
      </c>
      <c r="J991" s="146">
        <f>IF(I991="Triggered", 0, H991)</f>
        <v/>
      </c>
    </row>
    <row customHeight="1" ht="15.75" r="992" s="75">
      <c r="A992" s="82">
        <f>IF(J992="","",J992)</f>
        <v/>
      </c>
      <c r="B992" s="80">
        <f>IF('Time Series Inputs'!A992="","",'Time Series Inputs'!A992)</f>
        <v/>
      </c>
      <c r="C992" s="81">
        <f>IF('Time Series Inputs'!B992="","",'Time Series Inputs'!B992)</f>
        <v/>
      </c>
      <c r="D992" s="81">
        <f>IF('Time Series Inputs'!C992="","",'Time Series Inputs'!C992)</f>
        <v/>
      </c>
      <c r="E992" s="146">
        <f>IF('Rule Recommendations'!A992="","",'Rule Recommendations'!A992)</f>
        <v/>
      </c>
      <c r="F992" s="146">
        <f>IF($E992="","",IF(ROW($E992)&lt;=FIRST_PERMITTED_TRADE_DATE,0,'Apply Constraints'!$E992))</f>
        <v/>
      </c>
      <c r="G992" s="146">
        <f>IF(F992="","",IF(ABS($F992)&gt;MAXIMUM_PERMITTED_LEVERAGE, MAXIMUM_PERMITTED_LEVERAGE*SIGN($F992),$F992))</f>
        <v/>
      </c>
      <c r="H992" s="146">
        <f>IF(G992="","",MAX($G992,-ABS(MAXIMUM_PERMITTED_SHORT_POSITION)))</f>
        <v/>
      </c>
      <c r="I992" s="86">
        <f>IF(C992="","",IF(I991="Triggered","Triggered",IF((C992-C991)/C991*H991&lt;-TRAILING_STOP_LOSS_MAXIMUM_DAILY_LOSS,"Triggered","Inactive")))</f>
        <v/>
      </c>
      <c r="J992" s="146">
        <f>IF(I992="Triggered", 0, H992)</f>
        <v/>
      </c>
    </row>
    <row customHeight="1" ht="15.75" r="993" s="75">
      <c r="A993" s="82">
        <f>IF(J993="","",J993)</f>
        <v/>
      </c>
      <c r="B993" s="80">
        <f>IF('Time Series Inputs'!A993="","",'Time Series Inputs'!A993)</f>
        <v/>
      </c>
      <c r="C993" s="81">
        <f>IF('Time Series Inputs'!B993="","",'Time Series Inputs'!B993)</f>
        <v/>
      </c>
      <c r="D993" s="81">
        <f>IF('Time Series Inputs'!C993="","",'Time Series Inputs'!C993)</f>
        <v/>
      </c>
      <c r="E993" s="146">
        <f>IF('Rule Recommendations'!A993="","",'Rule Recommendations'!A993)</f>
        <v/>
      </c>
      <c r="F993" s="146">
        <f>IF($E993="","",IF(ROW($E993)&lt;=FIRST_PERMITTED_TRADE_DATE,0,'Apply Constraints'!$E993))</f>
        <v/>
      </c>
      <c r="G993" s="146">
        <f>IF(F993="","",IF(ABS($F993)&gt;MAXIMUM_PERMITTED_LEVERAGE, MAXIMUM_PERMITTED_LEVERAGE*SIGN($F993),$F993))</f>
        <v/>
      </c>
      <c r="H993" s="146">
        <f>IF(G993="","",MAX($G993,-ABS(MAXIMUM_PERMITTED_SHORT_POSITION)))</f>
        <v/>
      </c>
      <c r="I993" s="86">
        <f>IF(C993="","",IF(I992="Triggered","Triggered",IF((C993-C992)/C992*H992&lt;-TRAILING_STOP_LOSS_MAXIMUM_DAILY_LOSS,"Triggered","Inactive")))</f>
        <v/>
      </c>
      <c r="J993" s="146">
        <f>IF(I993="Triggered", 0, H993)</f>
        <v/>
      </c>
    </row>
    <row customHeight="1" ht="15.75" r="994" s="75">
      <c r="A994" s="82">
        <f>IF(J994="","",J994)</f>
        <v/>
      </c>
      <c r="B994" s="80">
        <f>IF('Time Series Inputs'!A994="","",'Time Series Inputs'!A994)</f>
        <v/>
      </c>
      <c r="C994" s="81">
        <f>IF('Time Series Inputs'!B994="","",'Time Series Inputs'!B994)</f>
        <v/>
      </c>
      <c r="D994" s="81">
        <f>IF('Time Series Inputs'!C994="","",'Time Series Inputs'!C994)</f>
        <v/>
      </c>
      <c r="E994" s="146">
        <f>IF('Rule Recommendations'!A994="","",'Rule Recommendations'!A994)</f>
        <v/>
      </c>
      <c r="F994" s="146">
        <f>IF($E994="","",IF(ROW($E994)&lt;=FIRST_PERMITTED_TRADE_DATE,0,'Apply Constraints'!$E994))</f>
        <v/>
      </c>
      <c r="G994" s="146">
        <f>IF(F994="","",IF(ABS($F994)&gt;MAXIMUM_PERMITTED_LEVERAGE, MAXIMUM_PERMITTED_LEVERAGE*SIGN($F994),$F994))</f>
        <v/>
      </c>
      <c r="H994" s="146">
        <f>IF(G994="","",MAX($G994,-ABS(MAXIMUM_PERMITTED_SHORT_POSITION)))</f>
        <v/>
      </c>
      <c r="I994" s="86">
        <f>IF(C994="","",IF(I993="Triggered","Triggered",IF((C994-C993)/C993*H993&lt;-TRAILING_STOP_LOSS_MAXIMUM_DAILY_LOSS,"Triggered","Inactive")))</f>
        <v/>
      </c>
      <c r="J994" s="146">
        <f>IF(I994="Triggered", 0, H994)</f>
        <v/>
      </c>
    </row>
    <row customHeight="1" ht="15.75" r="995" s="75">
      <c r="A995" s="82">
        <f>IF(J995="","",J995)</f>
        <v/>
      </c>
      <c r="B995" s="80">
        <f>IF('Time Series Inputs'!A995="","",'Time Series Inputs'!A995)</f>
        <v/>
      </c>
      <c r="C995" s="81">
        <f>IF('Time Series Inputs'!B995="","",'Time Series Inputs'!B995)</f>
        <v/>
      </c>
      <c r="D995" s="81">
        <f>IF('Time Series Inputs'!C995="","",'Time Series Inputs'!C995)</f>
        <v/>
      </c>
      <c r="E995" s="146">
        <f>IF('Rule Recommendations'!A995="","",'Rule Recommendations'!A995)</f>
        <v/>
      </c>
      <c r="F995" s="146">
        <f>IF($E995="","",IF(ROW($E995)&lt;=FIRST_PERMITTED_TRADE_DATE,0,'Apply Constraints'!$E995))</f>
        <v/>
      </c>
      <c r="G995" s="146">
        <f>IF(F995="","",IF(ABS($F995)&gt;MAXIMUM_PERMITTED_LEVERAGE, MAXIMUM_PERMITTED_LEVERAGE*SIGN($F995),$F995))</f>
        <v/>
      </c>
      <c r="H995" s="146">
        <f>IF(G995="","",MAX($G995,-ABS(MAXIMUM_PERMITTED_SHORT_POSITION)))</f>
        <v/>
      </c>
      <c r="I995" s="86">
        <f>IF(C995="","",IF(I994="Triggered","Triggered",IF((C995-C994)/C994*H994&lt;-TRAILING_STOP_LOSS_MAXIMUM_DAILY_LOSS,"Triggered","Inactive")))</f>
        <v/>
      </c>
      <c r="J995" s="146">
        <f>IF(I995="Triggered", 0, H995)</f>
        <v/>
      </c>
    </row>
    <row customHeight="1" ht="15.75" r="996" s="75">
      <c r="A996" s="82">
        <f>IF(J996="","",J996)</f>
        <v/>
      </c>
      <c r="B996" s="80">
        <f>IF('Time Series Inputs'!A996="","",'Time Series Inputs'!A996)</f>
        <v/>
      </c>
      <c r="C996" s="81">
        <f>IF('Time Series Inputs'!B996="","",'Time Series Inputs'!B996)</f>
        <v/>
      </c>
      <c r="D996" s="81">
        <f>IF('Time Series Inputs'!C996="","",'Time Series Inputs'!C996)</f>
        <v/>
      </c>
      <c r="E996" s="146">
        <f>IF('Rule Recommendations'!A996="","",'Rule Recommendations'!A996)</f>
        <v/>
      </c>
      <c r="F996" s="146">
        <f>IF($E996="","",IF(ROW($E996)&lt;=FIRST_PERMITTED_TRADE_DATE,0,'Apply Constraints'!$E996))</f>
        <v/>
      </c>
      <c r="G996" s="146">
        <f>IF(F996="","",IF(ABS($F996)&gt;MAXIMUM_PERMITTED_LEVERAGE, MAXIMUM_PERMITTED_LEVERAGE*SIGN($F996),$F996))</f>
        <v/>
      </c>
      <c r="H996" s="146">
        <f>IF(G996="","",MAX($G996,-ABS(MAXIMUM_PERMITTED_SHORT_POSITION)))</f>
        <v/>
      </c>
      <c r="I996" s="86">
        <f>IF(C996="","",IF(I995="Triggered","Triggered",IF((C996-C995)/C995*H995&lt;-TRAILING_STOP_LOSS_MAXIMUM_DAILY_LOSS,"Triggered","Inactive")))</f>
        <v/>
      </c>
      <c r="J996" s="146">
        <f>IF(I996="Triggered", 0, H996)</f>
        <v/>
      </c>
    </row>
    <row customHeight="1" ht="15.75" r="997" s="75">
      <c r="A997" s="82">
        <f>IF(J997="","",J997)</f>
        <v/>
      </c>
      <c r="B997" s="80">
        <f>IF('Time Series Inputs'!A997="","",'Time Series Inputs'!A997)</f>
        <v/>
      </c>
      <c r="C997" s="81">
        <f>IF('Time Series Inputs'!B997="","",'Time Series Inputs'!B997)</f>
        <v/>
      </c>
      <c r="D997" s="81">
        <f>IF('Time Series Inputs'!C997="","",'Time Series Inputs'!C997)</f>
        <v/>
      </c>
      <c r="E997" s="146">
        <f>IF('Rule Recommendations'!A997="","",'Rule Recommendations'!A997)</f>
        <v/>
      </c>
      <c r="F997" s="146">
        <f>IF($E997="","",IF(ROW($E997)&lt;=FIRST_PERMITTED_TRADE_DATE,0,'Apply Constraints'!$E997))</f>
        <v/>
      </c>
      <c r="G997" s="146">
        <f>IF(F997="","",IF(ABS($F997)&gt;MAXIMUM_PERMITTED_LEVERAGE, MAXIMUM_PERMITTED_LEVERAGE*SIGN($F997),$F997))</f>
        <v/>
      </c>
      <c r="H997" s="146">
        <f>IF(G997="","",MAX($G997,-ABS(MAXIMUM_PERMITTED_SHORT_POSITION)))</f>
        <v/>
      </c>
      <c r="I997" s="86">
        <f>IF(C997="","",IF(I996="Triggered","Triggered",IF((C997-C996)/C996*H996&lt;-TRAILING_STOP_LOSS_MAXIMUM_DAILY_LOSS,"Triggered","Inactive")))</f>
        <v/>
      </c>
      <c r="J997" s="146">
        <f>IF(I997="Triggered", 0, H997)</f>
        <v/>
      </c>
    </row>
    <row customHeight="1" ht="15.75" r="998" s="75">
      <c r="A998" s="82">
        <f>IF(J998="","",J998)</f>
        <v/>
      </c>
      <c r="B998" s="80">
        <f>IF('Time Series Inputs'!A998="","",'Time Series Inputs'!A998)</f>
        <v/>
      </c>
      <c r="C998" s="81">
        <f>IF('Time Series Inputs'!B998="","",'Time Series Inputs'!B998)</f>
        <v/>
      </c>
      <c r="D998" s="81">
        <f>IF('Time Series Inputs'!C998="","",'Time Series Inputs'!C998)</f>
        <v/>
      </c>
      <c r="E998" s="146">
        <f>IF('Rule Recommendations'!A998="","",'Rule Recommendations'!A998)</f>
        <v/>
      </c>
      <c r="F998" s="146">
        <f>IF($E998="","",IF(ROW($E998)&lt;=FIRST_PERMITTED_TRADE_DATE,0,'Apply Constraints'!$E998))</f>
        <v/>
      </c>
      <c r="G998" s="146">
        <f>IF(F998="","",IF(ABS($F998)&gt;MAXIMUM_PERMITTED_LEVERAGE, MAXIMUM_PERMITTED_LEVERAGE*SIGN($F998),$F998))</f>
        <v/>
      </c>
      <c r="H998" s="146">
        <f>IF(G998="","",MAX($G998,-ABS(MAXIMUM_PERMITTED_SHORT_POSITION)))</f>
        <v/>
      </c>
      <c r="I998" s="86">
        <f>IF(C998="","",IF(I997="Triggered","Triggered",IF((C998-C997)/C997*H997&lt;-TRAILING_STOP_LOSS_MAXIMUM_DAILY_LOSS,"Triggered","Inactive")))</f>
        <v/>
      </c>
      <c r="J998" s="146">
        <f>IF(I998="Triggered", 0, H998)</f>
        <v/>
      </c>
    </row>
    <row customHeight="1" ht="15.75" r="999" s="75">
      <c r="A999" s="82">
        <f>IF(J999="","",J999)</f>
        <v/>
      </c>
      <c r="B999" s="80">
        <f>IF('Time Series Inputs'!A999="","",'Time Series Inputs'!A999)</f>
        <v/>
      </c>
      <c r="C999" s="81">
        <f>IF('Time Series Inputs'!B999="","",'Time Series Inputs'!B999)</f>
        <v/>
      </c>
      <c r="D999" s="81">
        <f>IF('Time Series Inputs'!C999="","",'Time Series Inputs'!C999)</f>
        <v/>
      </c>
      <c r="E999" s="146">
        <f>IF('Rule Recommendations'!A999="","",'Rule Recommendations'!A999)</f>
        <v/>
      </c>
      <c r="F999" s="146">
        <f>IF($E999="","",IF(ROW($E999)&lt;=FIRST_PERMITTED_TRADE_DATE,0,'Apply Constraints'!$E999))</f>
        <v/>
      </c>
      <c r="G999" s="146">
        <f>IF(F999="","",IF(ABS($F999)&gt;MAXIMUM_PERMITTED_LEVERAGE, MAXIMUM_PERMITTED_LEVERAGE*SIGN($F999),$F999))</f>
        <v/>
      </c>
      <c r="H999" s="146">
        <f>IF(G999="","",MAX($G999,-ABS(MAXIMUM_PERMITTED_SHORT_POSITION)))</f>
        <v/>
      </c>
      <c r="I999" s="86">
        <f>IF(C999="","",IF(I998="Triggered","Triggered",IF((C999-C998)/C998*H998&lt;-TRAILING_STOP_LOSS_MAXIMUM_DAILY_LOSS,"Triggered","Inactive")))</f>
        <v/>
      </c>
      <c r="J999" s="146">
        <f>IF(I999="Triggered", 0, H999)</f>
        <v/>
      </c>
    </row>
    <row customHeight="1" ht="15.75" r="1000" s="75">
      <c r="A1000" s="82">
        <f>IF(J1000="","",J1000)</f>
        <v/>
      </c>
      <c r="B1000" s="80">
        <f>IF('Time Series Inputs'!A1000="","",'Time Series Inputs'!A1000)</f>
        <v/>
      </c>
      <c r="C1000" s="81">
        <f>IF('Time Series Inputs'!B1000="","",'Time Series Inputs'!B1000)</f>
        <v/>
      </c>
      <c r="D1000" s="81">
        <f>IF('Time Series Inputs'!C1000="","",'Time Series Inputs'!C1000)</f>
        <v/>
      </c>
      <c r="E1000" s="146">
        <f>IF('Rule Recommendations'!A1000="","",'Rule Recommendations'!A1000)</f>
        <v/>
      </c>
      <c r="F1000" s="146">
        <f>IF($E1000="","",IF(ROW($E1000)&lt;=FIRST_PERMITTED_TRADE_DATE,0,'Apply Constraints'!$E1000))</f>
        <v/>
      </c>
      <c r="G1000" s="146">
        <f>IF(F1000="","",IF(ABS($F1000)&gt;MAXIMUM_PERMITTED_LEVERAGE, MAXIMUM_PERMITTED_LEVERAGE*SIGN($F1000),$F1000))</f>
        <v/>
      </c>
      <c r="H1000" s="146">
        <f>IF(G1000="","",MAX($G1000,-ABS(MAXIMUM_PERMITTED_SHORT_POSITION)))</f>
        <v/>
      </c>
      <c r="I1000" s="86">
        <f>IF(C1000="","",IF(I999="Triggered","Triggered",IF((C1000-C999)/C999*H999&lt;-TRAILING_STOP_LOSS_MAXIMUM_DAILY_LOSS,"Triggered","Inactive")))</f>
        <v/>
      </c>
      <c r="J1000" s="146">
        <f>IF(I1000="Triggered", 0, H1000)</f>
        <v/>
      </c>
    </row>
    <row customHeight="1" ht="15.75" r="1001" s="75">
      <c r="A1001" s="82">
        <f>IF(J1001="","",J1001)</f>
        <v/>
      </c>
      <c r="B1001" s="80">
        <f>IF('Time Series Inputs'!A1001="","",'Time Series Inputs'!A1001)</f>
        <v/>
      </c>
      <c r="C1001" s="81">
        <f>IF('Time Series Inputs'!B1001="","",'Time Series Inputs'!B1001)</f>
        <v/>
      </c>
      <c r="D1001" s="81">
        <f>IF('Time Series Inputs'!C1001="","",'Time Series Inputs'!C1001)</f>
        <v/>
      </c>
      <c r="E1001" s="146">
        <f>IF('Rule Recommendations'!A1001="","",'Rule Recommendations'!A1001)</f>
        <v/>
      </c>
      <c r="F1001" s="146">
        <f>IF($E1001="","",IF(ROW($E1001)&lt;=FIRST_PERMITTED_TRADE_DATE,0,'Apply Constraints'!$E1001))</f>
        <v/>
      </c>
      <c r="G1001" s="146">
        <f>IF(F1001="","",IF(ABS($F1001)&gt;MAXIMUM_PERMITTED_LEVERAGE, MAXIMUM_PERMITTED_LEVERAGE*SIGN($F1001),$F1001))</f>
        <v/>
      </c>
      <c r="H1001" s="146">
        <f>IF(G1001="","",MAX($G1001,-ABS(MAXIMUM_PERMITTED_SHORT_POSITION)))</f>
        <v/>
      </c>
      <c r="I1001" s="86">
        <f>IF(C1001="","",IF(I1000="Triggered","Triggered",IF((C1001-C1000)/C1000*H1000&lt;-TRAILING_STOP_LOSS_MAXIMUM_DAILY_LOSS,"Triggered","Inactive")))</f>
        <v/>
      </c>
      <c r="J1001" s="146">
        <f>IF(I1001="Triggered", 0, H1001)</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worksheet>
</file>

<file path=xl/worksheets/sheet8.xml><?xml version="1.0" encoding="utf-8"?>
<worksheet xmlns="http://schemas.openxmlformats.org/spreadsheetml/2006/main">
  <sheetPr filterMode="0">
    <outlinePr summaryBelow="1" summaryRight="1"/>
    <pageSetUpPr fitToPage="0"/>
  </sheetPr>
  <dimension ref="A1:AR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1.5"/>
    <col customWidth="1" max="2" min="2" style="74" width="11.4"/>
    <col customWidth="1" max="3" min="3" style="74" width="12"/>
    <col customWidth="1" max="4" min="4" style="74" width="17.4"/>
    <col customWidth="1" max="5" min="5" style="74" width="27.88"/>
    <col customWidth="1" max="6" min="6" style="74" width="28.2"/>
    <col customWidth="1" max="7" min="7" style="74" width="21.91"/>
    <col customWidth="1" max="8" min="8" style="74" width="21"/>
    <col customWidth="1" max="9" min="9" style="74" width="23"/>
    <col customWidth="1" max="10" min="10" style="74" width="26"/>
    <col customWidth="1" max="11" min="11" style="74" width="24.4"/>
    <col customWidth="1" max="12" min="12" style="74" width="24.52"/>
    <col customWidth="1" max="13" min="13" style="74" width="23.4"/>
    <col customWidth="1" max="14" min="14" style="74" width="43"/>
    <col customWidth="1" max="15" min="15" style="74" width="23.4"/>
    <col customWidth="1" max="16" min="16" style="74" width="28.2"/>
    <col customWidth="1" max="17" min="17" style="74" width="20.5"/>
    <col customWidth="1" max="18" min="18" style="74" width="25.5"/>
    <col customWidth="1" max="19" min="19" style="74" width="22.7"/>
    <col customWidth="1" max="20" min="20" style="74" width="19.1"/>
    <col customWidth="1" max="21" min="21" style="74" width="27.2"/>
    <col customWidth="1" max="22" min="22" style="74" width="19"/>
    <col customWidth="1" max="23" min="23" style="74" width="20.2"/>
    <col customWidth="1" max="24" min="24" style="74" width="14.6"/>
    <col customWidth="1" max="26" min="25" style="74" width="26.5"/>
    <col customWidth="1" max="27" min="27" style="74" width="10.5"/>
    <col customWidth="1" max="28" min="28" style="74" width="9.1"/>
    <col customWidth="1" max="44" min="29" style="74" width="10.5"/>
    <col customWidth="1" max="1025" min="45" style="74" width="12.6"/>
  </cols>
  <sheetData>
    <row customHeight="1" ht="17.25" r="1" s="75">
      <c r="A1" s="148" t="inlineStr">
        <is>
          <t>Dates</t>
        </is>
      </c>
      <c r="B1" s="149" t="inlineStr">
        <is>
          <t>Price</t>
        </is>
      </c>
      <c r="C1" s="149" t="inlineStr">
        <is>
          <t>Research</t>
        </is>
      </c>
      <c r="D1" s="150" t="inlineStr">
        <is>
          <t>Target Allocation</t>
        </is>
      </c>
      <c r="E1" s="150" t="inlineStr">
        <is>
          <t>Market open position (fraction)</t>
        </is>
      </c>
      <c r="F1" s="151" t="inlineStr">
        <is>
          <t>Market open portfolio value ($)</t>
        </is>
      </c>
      <c r="G1" s="151" t="inlineStr">
        <is>
          <t>Value of open shares ($)</t>
        </is>
      </c>
      <c r="H1" s="151" t="inlineStr">
        <is>
          <t>Value of open cash ($)</t>
        </is>
      </c>
      <c r="I1" s="151" t="inlineStr">
        <is>
          <t>Number of securities held</t>
        </is>
      </c>
      <c r="J1" s="151" t="inlineStr">
        <is>
          <t>Losses from strategy fee ($)</t>
        </is>
      </c>
      <c r="K1" s="151" t="inlineStr">
        <is>
          <t>Cash after strategy fee ($)</t>
        </is>
      </c>
      <c r="L1" s="151" t="inlineStr">
        <is>
          <t>Portfolio value after fee ($)</t>
        </is>
      </c>
      <c r="M1" s="150" t="inlineStr">
        <is>
          <t>Post fee security fraction</t>
        </is>
      </c>
      <c r="N1" s="150" t="inlineStr">
        <is>
          <t>Target allocation – post fee allocation difference</t>
        </is>
      </c>
      <c r="O1" s="150" t="inlineStr">
        <is>
          <t>FSA bid offer adjustment</t>
        </is>
      </c>
      <c r="P1" s="150" t="inlineStr">
        <is>
          <t>Fractional security adjustment</t>
        </is>
      </c>
      <c r="Q1" s="151" t="inlineStr">
        <is>
          <t>Securities to buy/sell</t>
        </is>
      </c>
      <c r="R1" s="151" t="inlineStr">
        <is>
          <t>Securities after transaction</t>
        </is>
      </c>
      <c r="S1" s="151" t="inlineStr">
        <is>
          <t>Cash flow from trade ($)</t>
        </is>
      </c>
      <c r="T1" s="151" t="inlineStr">
        <is>
          <t>Cash after trade ($)</t>
        </is>
      </c>
      <c r="U1" s="151" t="inlineStr">
        <is>
          <t>Value of shares after trade ($)</t>
        </is>
      </c>
      <c r="V1" s="150" t="inlineStr">
        <is>
          <t>Allocation post-fees</t>
        </is>
      </c>
      <c r="W1" s="151" t="inlineStr">
        <is>
          <t>Is allocation correct?</t>
        </is>
      </c>
      <c r="X1" s="152" t="inlineStr">
        <is>
          <t>Portfolio index</t>
        </is>
      </c>
      <c r="Y1" s="153" t="n"/>
      <c r="Z1" s="153" t="n"/>
      <c r="AA1" s="153" t="n"/>
      <c r="AB1" s="154" t="n"/>
      <c r="AC1" s="154" t="n"/>
      <c r="AD1" s="154" t="n"/>
      <c r="AE1" s="154" t="n"/>
      <c r="AF1" s="154" t="n"/>
      <c r="AG1" s="154" t="n"/>
      <c r="AH1" s="154" t="n"/>
      <c r="AI1" s="154" t="n"/>
      <c r="AJ1" s="154" t="n"/>
      <c r="AK1" s="154" t="n"/>
      <c r="AL1" s="154" t="n"/>
      <c r="AM1" s="154" t="n"/>
      <c r="AN1" s="154" t="n"/>
      <c r="AO1" s="154" t="n"/>
      <c r="AP1" s="154" t="n"/>
      <c r="AQ1" s="154" t="n"/>
      <c r="AR1" s="154" t="n"/>
    </row>
    <row customHeight="1" ht="13.5" r="2" s="75">
      <c r="A2" s="124">
        <f>IF('Time Series Inputs'!A2="","",'Time Series Inputs'!A2)</f>
        <v/>
      </c>
      <c r="B2" s="81">
        <f>IF('Time Series Inputs'!B2="","",'Time Series Inputs'!B2)</f>
        <v/>
      </c>
      <c r="C2" s="81">
        <f>IF('Time Series Inputs'!C2="","",'Time Series Inputs'!C2)</f>
        <v/>
      </c>
      <c r="D2" s="155">
        <f>IF(A2="","",'Apply Constraints'!A2)</f>
        <v/>
      </c>
      <c r="E2" s="155" t="n">
        <v>0</v>
      </c>
      <c r="F2" s="155" t="n">
        <v>1</v>
      </c>
      <c r="G2" s="155">
        <f>E2*F2</f>
        <v/>
      </c>
      <c r="H2" s="155">
        <f>(1-E2)*F2</f>
        <v/>
      </c>
      <c r="I2" s="155">
        <f>G2/B2</f>
        <v/>
      </c>
      <c r="J2" s="155">
        <f>IF(B2="","", -F2* (1-(1-ANNUAL_STRATEGY_FEE)^(1/252)))</f>
        <v/>
      </c>
      <c r="K2" s="155">
        <f>H2+J2</f>
        <v/>
      </c>
      <c r="L2" s="155">
        <f>K2+G2</f>
        <v/>
      </c>
      <c r="M2" s="155">
        <f>IF(B2="","", G2/L2)</f>
        <v/>
      </c>
      <c r="N2" s="155">
        <f>IF(B2="","",(D2-M2))</f>
        <v/>
      </c>
      <c r="O2" s="155">
        <f>IF(B2="","",BID_OFFER_SPREAD/2*D2)</f>
        <v/>
      </c>
      <c r="P2" s="155">
        <f>IF(A2="","",IF(D2=0,-E2,IF(AND(D2=(N2+O2),NOT(O2=0)),0,IF(D2&gt;=M2,N2/(1+O2),N2/(1-O2)))))</f>
        <v/>
      </c>
      <c r="Q2" s="155">
        <f>IF(B2="","", IF(D2=0,F2*P2/B2, L2*P2/B2))</f>
        <v/>
      </c>
      <c r="R2" s="155">
        <f>Q2+I2</f>
        <v/>
      </c>
      <c r="S2" s="155">
        <f>IF(Q2&gt;0,-Q2*B2*(1+BID_OFFER_SPREAD/2),-Q2*B2*(1-BID_OFFER_SPREAD/2))</f>
        <v/>
      </c>
      <c r="T2" s="155">
        <f>K2+S2</f>
        <v/>
      </c>
      <c r="U2" s="155">
        <f>R2*B2</f>
        <v/>
      </c>
      <c r="V2" s="155">
        <f>IF(E2="","",U2/(U2+T2))</f>
        <v/>
      </c>
      <c r="W2" s="155">
        <f>IF(B2="","", IF(ROUND(V2,10)=ROUND(D2,10),"Correct", "Error"))</f>
        <v/>
      </c>
      <c r="X2" s="156">
        <f>T2+U2</f>
        <v/>
      </c>
      <c r="Y2" s="157" t="n"/>
    </row>
    <row customHeight="1" ht="13.5" r="3" s="75">
      <c r="A3" s="124">
        <f>IF('Time Series Inputs'!A3="","",'Time Series Inputs'!A3)</f>
        <v/>
      </c>
      <c r="B3" s="155">
        <f>IF('Time Series Inputs'!B3="","",'Time Series Inputs'!B3)</f>
        <v/>
      </c>
      <c r="C3" s="155">
        <f>IF('Time Series Inputs'!C3="","",'Time Series Inputs'!C3)</f>
        <v/>
      </c>
      <c r="D3" s="155">
        <f>IF(A3="","",'Apply Constraints'!A3)</f>
        <v/>
      </c>
      <c r="E3" s="155">
        <f>IF(B3="","",(V2*B3/B2/(1+V2*(B3/B2-1))))</f>
        <v/>
      </c>
      <c r="F3" s="155">
        <f>IF(B3="","",R2*B3+T2)</f>
        <v/>
      </c>
      <c r="G3" s="155">
        <f>IF(B3="","", E3*F3)</f>
        <v/>
      </c>
      <c r="H3" s="155">
        <f>IF(B3="","", F3 - R2*B3)</f>
        <v/>
      </c>
      <c r="I3" s="155">
        <f>IF(B3="","", G3/B3)</f>
        <v/>
      </c>
      <c r="J3" s="155">
        <f>IF(B3="","", -F3* (1-(1-ANNUAL_STRATEGY_FEE)^(1/252)))</f>
        <v/>
      </c>
      <c r="K3" s="155">
        <f>IF(B3="","", H3+J3)</f>
        <v/>
      </c>
      <c r="L3" s="155">
        <f>IF(B3="","", K3+G3)</f>
        <v/>
      </c>
      <c r="M3" s="155">
        <f>IF(B3="","", G3/L3)</f>
        <v/>
      </c>
      <c r="N3" s="155">
        <f>IF(B3="","",(D3-M3))</f>
        <v/>
      </c>
      <c r="O3" s="155">
        <f>IF(B3="","",BID_OFFER_SPREAD/2*D3)</f>
        <v/>
      </c>
      <c r="P3" s="155">
        <f>IF(A3="","",IF(D3=0,-E3,IF(AND(D3=(N3+O3),NOT(O3=0)),0,IF(D3&gt;=M3,N3/(1+O3),N3/(1-O3)))))</f>
        <v/>
      </c>
      <c r="Q3" s="155">
        <f>IF(B3="","", IF(D3=0,F3*P3/B3, L3*P3/B3))</f>
        <v/>
      </c>
      <c r="R3" s="155">
        <f>IF(B3="","", Q3+I3)</f>
        <v/>
      </c>
      <c r="S3" s="155">
        <f>IF(A3="","",IF(Q3&gt;0,-Q3*B3*(1+BID_OFFER_SPREAD/2),-Q3*B3*(1-BID_OFFER_SPREAD/2)))</f>
        <v/>
      </c>
      <c r="T3" s="155">
        <f>IF(B3="","", K3+S3)</f>
        <v/>
      </c>
      <c r="U3" s="155">
        <f>IF(B3="","", R3*B3)</f>
        <v/>
      </c>
      <c r="V3" s="155">
        <f>IF(E3="","",U3/(U3+T3))</f>
        <v/>
      </c>
      <c r="W3" s="86">
        <f>IF(B3="","", IF(ROUND(V3,10)=ROUND(D3,10),"Correct", "Error"))</f>
        <v/>
      </c>
      <c r="X3" s="156">
        <f>IF(B3="","", T3+U3)</f>
        <v/>
      </c>
    </row>
    <row customHeight="1" ht="13.5" r="4" s="75">
      <c r="A4" s="124">
        <f>IF('Time Series Inputs'!A4="","",'Time Series Inputs'!A4)</f>
        <v/>
      </c>
      <c r="B4" s="155">
        <f>IF('Time Series Inputs'!B4="","",'Time Series Inputs'!B4)</f>
        <v/>
      </c>
      <c r="C4" s="155">
        <f>IF('Time Series Inputs'!C4="","",'Time Series Inputs'!C4)</f>
        <v/>
      </c>
      <c r="D4" s="155">
        <f>IF(A4="","",'Apply Constraints'!A4)</f>
        <v/>
      </c>
      <c r="E4" s="155">
        <f>IF(B4="","",(V3*B4/B3/(1+V3*(B4/B3-1))))</f>
        <v/>
      </c>
      <c r="F4" s="155">
        <f>IF(B4="","",R3*B4+T3)</f>
        <v/>
      </c>
      <c r="G4" s="155">
        <f>IF(B4="","", E4*F4)</f>
        <v/>
      </c>
      <c r="H4" s="155">
        <f>IF(B4="","", F4 - R3*B4)</f>
        <v/>
      </c>
      <c r="I4" s="155">
        <f>IF(B4="","", G4/B4)</f>
        <v/>
      </c>
      <c r="J4" s="155">
        <f>IF(B4="","", -F4* (1-(1-ANNUAL_STRATEGY_FEE)^(1/252)))</f>
        <v/>
      </c>
      <c r="K4" s="155">
        <f>IF(B4="","", H4+J4)</f>
        <v/>
      </c>
      <c r="L4" s="155">
        <f>IF(B4="","", K4+G4)</f>
        <v/>
      </c>
      <c r="M4" s="155">
        <f>IF(B4="","", G4/L4)</f>
        <v/>
      </c>
      <c r="N4" s="155">
        <f>IF(B4="","",(D4-M4))</f>
        <v/>
      </c>
      <c r="O4" s="155">
        <f>IF(B4="","",BID_OFFER_SPREAD/2*D4)</f>
        <v/>
      </c>
      <c r="P4" s="155">
        <f>IF(A4="","",IF(D4=0,-E4,IF(AND(D4=(N4+O4),NOT(O4=0)),0,IF(D4&gt;=M4,N4/(1+O4),N4/(1-O4)))))</f>
        <v/>
      </c>
      <c r="Q4" s="155">
        <f>IF(B4="","", IF(D4=0,F4*P4/B4, L4*P4/B4))</f>
        <v/>
      </c>
      <c r="R4" s="155">
        <f>IF(B4="","", Q4+I4)</f>
        <v/>
      </c>
      <c r="S4" s="155">
        <f>IF(A4="","",IF(Q4&gt;0,-Q4*B4*(1+BID_OFFER_SPREAD/2),-Q4*B4*(1-BID_OFFER_SPREAD/2)))</f>
        <v/>
      </c>
      <c r="T4" s="155">
        <f>IF(B4="","", K4+S4)</f>
        <v/>
      </c>
      <c r="U4" s="155">
        <f>IF(B4="","", R4*B4)</f>
        <v/>
      </c>
      <c r="V4" s="155">
        <f>IF(E4="","",U4/(U4+T4))</f>
        <v/>
      </c>
      <c r="W4" s="86">
        <f>IF(B4="","", IF(ROUND(V4,10)=ROUND(D4,10),"Correct", "Error"))</f>
        <v/>
      </c>
      <c r="X4" s="156">
        <f>IF(B4="","", T4+U4)</f>
        <v/>
      </c>
    </row>
    <row customHeight="1" ht="13.5" r="5" s="75">
      <c r="A5" s="124">
        <f>IF('Time Series Inputs'!A5="","",'Time Series Inputs'!A5)</f>
        <v/>
      </c>
      <c r="B5" s="155">
        <f>IF('Time Series Inputs'!B5="","",'Time Series Inputs'!B5)</f>
        <v/>
      </c>
      <c r="C5" s="155">
        <f>IF('Time Series Inputs'!C5="","",'Time Series Inputs'!C5)</f>
        <v/>
      </c>
      <c r="D5" s="155">
        <f>IF(A5="","",'Apply Constraints'!A5)</f>
        <v/>
      </c>
      <c r="E5" s="155">
        <f>IF(B5="","",(V4*B5/B4/(1+V4*(B5/B4-1))))</f>
        <v/>
      </c>
      <c r="F5" s="155">
        <f>IF(B5="","",R4*B5+T4)</f>
        <v/>
      </c>
      <c r="G5" s="155">
        <f>IF(B5="","", E5*F5)</f>
        <v/>
      </c>
      <c r="H5" s="155">
        <f>IF(B5="","", F5 - R4*B5)</f>
        <v/>
      </c>
      <c r="I5" s="155">
        <f>IF(B5="","", G5/B5)</f>
        <v/>
      </c>
      <c r="J5" s="155">
        <f>IF(B5="","", -F5* (1-(1-ANNUAL_STRATEGY_FEE)^(1/252)))</f>
        <v/>
      </c>
      <c r="K5" s="155">
        <f>IF(B5="","", H5+J5)</f>
        <v/>
      </c>
      <c r="L5" s="155">
        <f>IF(B5="","", K5+G5)</f>
        <v/>
      </c>
      <c r="M5" s="155">
        <f>IF(B5="","", G5/L5)</f>
        <v/>
      </c>
      <c r="N5" s="155">
        <f>IF(B5="","",(D5-M5))</f>
        <v/>
      </c>
      <c r="O5" s="155">
        <f>IF(B5="","",BID_OFFER_SPREAD/2*D5)</f>
        <v/>
      </c>
      <c r="P5" s="155">
        <f>IF(A5="","",IF(D5=0,-E5,IF(AND(D5=(N5+O5),NOT(O5=0)),0,IF(D5&gt;=M5,N5/(1+O5),N5/(1-O5)))))</f>
        <v/>
      </c>
      <c r="Q5" s="155">
        <f>IF(B5="","", IF(D5=0,F5*P5/B5, L5*P5/B5))</f>
        <v/>
      </c>
      <c r="R5" s="155">
        <f>IF(B5="","", Q5+I5)</f>
        <v/>
      </c>
      <c r="S5" s="155">
        <f>IF(A5="","",IF(Q5&gt;0,-Q5*B5*(1+BID_OFFER_SPREAD/2),-Q5*B5*(1-BID_OFFER_SPREAD/2)))</f>
        <v/>
      </c>
      <c r="T5" s="155">
        <f>IF(B5="","", K5+S5)</f>
        <v/>
      </c>
      <c r="U5" s="155">
        <f>IF(B5="","", R5*B5)</f>
        <v/>
      </c>
      <c r="V5" s="155">
        <f>IF(E5="","",U5/(U5+T5))</f>
        <v/>
      </c>
      <c r="W5" s="86">
        <f>IF(B5="","", IF(ROUND(V5,10)=ROUND(D5,10),"Correct", "Error"))</f>
        <v/>
      </c>
      <c r="X5" s="156">
        <f>IF(B5="","", T5+U5)</f>
        <v/>
      </c>
    </row>
    <row customHeight="1" ht="13.5" r="6" s="75">
      <c r="A6" s="124">
        <f>IF('Time Series Inputs'!A6="","",'Time Series Inputs'!A6)</f>
        <v/>
      </c>
      <c r="B6" s="155">
        <f>IF('Time Series Inputs'!B6="","",'Time Series Inputs'!B6)</f>
        <v/>
      </c>
      <c r="C6" s="155">
        <f>IF('Time Series Inputs'!C6="","",'Time Series Inputs'!C6)</f>
        <v/>
      </c>
      <c r="D6" s="155">
        <f>IF(A6="","",'Apply Constraints'!A6)</f>
        <v/>
      </c>
      <c r="E6" s="155">
        <f>IF(B6="","",(V5*B6/B5/(1+V5*(B6/B5-1))))</f>
        <v/>
      </c>
      <c r="F6" s="155">
        <f>IF(B6="","",R5*B6+T5)</f>
        <v/>
      </c>
      <c r="G6" s="155">
        <f>IF(B6="","", E6*F6)</f>
        <v/>
      </c>
      <c r="H6" s="155">
        <f>IF(B6="","", F6 - R5*B6)</f>
        <v/>
      </c>
      <c r="I6" s="155">
        <f>IF(B6="","", G6/B6)</f>
        <v/>
      </c>
      <c r="J6" s="155">
        <f>IF(B6="","", -F6* (1-(1-ANNUAL_STRATEGY_FEE)^(1/252)))</f>
        <v/>
      </c>
      <c r="K6" s="155">
        <f>IF(B6="","", H6+J6)</f>
        <v/>
      </c>
      <c r="L6" s="155">
        <f>IF(B6="","", K6+G6)</f>
        <v/>
      </c>
      <c r="M6" s="155">
        <f>IF(B6="","", G6/L6)</f>
        <v/>
      </c>
      <c r="N6" s="155">
        <f>IF(B6="","",(D6-M6))</f>
        <v/>
      </c>
      <c r="O6" s="155">
        <f>IF(B6="","",BID_OFFER_SPREAD/2*D6)</f>
        <v/>
      </c>
      <c r="P6" s="155">
        <f>IF(A6="","",IF(D6=0,-E6,IF(AND(D6=(N6+O6),NOT(O6=0)),0,IF(D6&gt;=M6,N6/(1+O6),N6/(1-O6)))))</f>
        <v/>
      </c>
      <c r="Q6" s="155">
        <f>IF(B6="","", IF(D6=0,F6*P6/B6, L6*P6/B6))</f>
        <v/>
      </c>
      <c r="R6" s="155">
        <f>IF(B6="","", Q6+I6)</f>
        <v/>
      </c>
      <c r="S6" s="155">
        <f>IF(A6="","",IF(Q6&gt;0,-Q6*B6*(1+BID_OFFER_SPREAD/2),-Q6*B6*(1-BID_OFFER_SPREAD/2)))</f>
        <v/>
      </c>
      <c r="T6" s="155">
        <f>IF(B6="","", K6+S6)</f>
        <v/>
      </c>
      <c r="U6" s="155">
        <f>IF(B6="","", R6*B6)</f>
        <v/>
      </c>
      <c r="V6" s="155">
        <f>IF(E6="","",U6/(U6+T6))</f>
        <v/>
      </c>
      <c r="W6" s="86">
        <f>IF(B6="","", IF(ROUND(V6,10)=ROUND(D6,10),"Correct", "Error"))</f>
        <v/>
      </c>
      <c r="X6" s="156">
        <f>IF(B6="","", T6+U6)</f>
        <v/>
      </c>
    </row>
    <row customHeight="1" ht="13.5" r="7" s="75">
      <c r="A7" s="124">
        <f>IF('Time Series Inputs'!A7="","",'Time Series Inputs'!A7)</f>
        <v/>
      </c>
      <c r="B7" s="155">
        <f>IF('Time Series Inputs'!B7="","",'Time Series Inputs'!B7)</f>
        <v/>
      </c>
      <c r="C7" s="155">
        <f>IF('Time Series Inputs'!C7="","",'Time Series Inputs'!C7)</f>
        <v/>
      </c>
      <c r="D7" s="155">
        <f>IF(A7="","",'Apply Constraints'!A7)</f>
        <v/>
      </c>
      <c r="E7" s="155">
        <f>IF(B7="","",(V6*B7/B6/(1+V6*(B7/B6-1))))</f>
        <v/>
      </c>
      <c r="F7" s="155">
        <f>IF(B7="","",R6*B7+T6)</f>
        <v/>
      </c>
      <c r="G7" s="155">
        <f>IF(B7="","", E7*F7)</f>
        <v/>
      </c>
      <c r="H7" s="155">
        <f>IF(B7="","", F7 - R6*B7)</f>
        <v/>
      </c>
      <c r="I7" s="155">
        <f>IF(B7="","", G7/B7)</f>
        <v/>
      </c>
      <c r="J7" s="155">
        <f>IF(B7="","", -F7* (1-(1-ANNUAL_STRATEGY_FEE)^(1/252)))</f>
        <v/>
      </c>
      <c r="K7" s="155">
        <f>IF(B7="","", H7+J7)</f>
        <v/>
      </c>
      <c r="L7" s="155">
        <f>IF(B7="","", K7+G7)</f>
        <v/>
      </c>
      <c r="M7" s="155">
        <f>IF(B7="","", G7/L7)</f>
        <v/>
      </c>
      <c r="N7" s="155">
        <f>IF(B7="","",(D7-M7))</f>
        <v/>
      </c>
      <c r="O7" s="155">
        <f>IF(B7="","",BID_OFFER_SPREAD/2*D7)</f>
        <v/>
      </c>
      <c r="P7" s="155">
        <f>IF(A7="","",IF(D7=0,-E7,IF(AND(D7=(N7+O7),NOT(O7=0)),0,IF(D7&gt;=M7,N7/(1+O7),N7/(1-O7)))))</f>
        <v/>
      </c>
      <c r="Q7" s="155">
        <f>IF(B7="","", IF(D7=0,F7*P7/B7, L7*P7/B7))</f>
        <v/>
      </c>
      <c r="R7" s="155">
        <f>IF(B7="","", Q7+I7)</f>
        <v/>
      </c>
      <c r="S7" s="155">
        <f>IF(A7="","",IF(Q7&gt;0,-Q7*B7*(1+BID_OFFER_SPREAD/2),-Q7*B7*(1-BID_OFFER_SPREAD/2)))</f>
        <v/>
      </c>
      <c r="T7" s="155">
        <f>IF(B7="","", K7+S7)</f>
        <v/>
      </c>
      <c r="U7" s="155">
        <f>IF(B7="","", R7*B7)</f>
        <v/>
      </c>
      <c r="V7" s="155">
        <f>IF(E7="","",U7/(U7+T7))</f>
        <v/>
      </c>
      <c r="W7" s="86">
        <f>IF(B7="","", IF(ROUND(V7,10)=ROUND(D7,10),"Correct", "Error"))</f>
        <v/>
      </c>
      <c r="X7" s="156">
        <f>IF(B7="","", T7+U7)</f>
        <v/>
      </c>
    </row>
    <row customHeight="1" ht="13.5" r="8" s="75">
      <c r="A8" s="124">
        <f>IF('Time Series Inputs'!A8="","",'Time Series Inputs'!A8)</f>
        <v/>
      </c>
      <c r="B8" s="155">
        <f>IF('Time Series Inputs'!B8="","",'Time Series Inputs'!B8)</f>
        <v/>
      </c>
      <c r="C8" s="155">
        <f>IF('Time Series Inputs'!C8="","",'Time Series Inputs'!C8)</f>
        <v/>
      </c>
      <c r="D8" s="155">
        <f>IF(A8="","",'Apply Constraints'!A8)</f>
        <v/>
      </c>
      <c r="E8" s="155">
        <f>IF(B8="","",(V7*B8/B7/(1+V7*(B8/B7-1))))</f>
        <v/>
      </c>
      <c r="F8" s="155">
        <f>IF(B8="","",R7*B8+T7)</f>
        <v/>
      </c>
      <c r="G8" s="155">
        <f>IF(B8="","", E8*F8)</f>
        <v/>
      </c>
      <c r="H8" s="155">
        <f>IF(B8="","", F8 - R7*B8)</f>
        <v/>
      </c>
      <c r="I8" s="155">
        <f>IF(B8="","", G8/B8)</f>
        <v/>
      </c>
      <c r="J8" s="155">
        <f>IF(B8="","", -F8* (1-(1-ANNUAL_STRATEGY_FEE)^(1/252)))</f>
        <v/>
      </c>
      <c r="K8" s="155">
        <f>IF(B8="","", H8+J8)</f>
        <v/>
      </c>
      <c r="L8" s="155">
        <f>IF(B8="","", K8+G8)</f>
        <v/>
      </c>
      <c r="M8" s="155">
        <f>IF(B8="","", G8/L8)</f>
        <v/>
      </c>
      <c r="N8" s="155">
        <f>IF(B8="","",(D8-M8))</f>
        <v/>
      </c>
      <c r="O8" s="155">
        <f>IF(B8="","",BID_OFFER_SPREAD/2*D8)</f>
        <v/>
      </c>
      <c r="P8" s="155">
        <f>IF(A8="","",IF(D8=0,-E8,IF(AND(D8=(N8+O8),NOT(O8=0)),0,IF(D8&gt;=M8,N8/(1+O8),N8/(1-O8)))))</f>
        <v/>
      </c>
      <c r="Q8" s="155">
        <f>IF(B8="","", IF(D8=0,F8*P8/B8, L8*P8/B8))</f>
        <v/>
      </c>
      <c r="R8" s="155">
        <f>IF(B8="","", Q8+I8)</f>
        <v/>
      </c>
      <c r="S8" s="155">
        <f>IF(A8="","",IF(Q8&gt;0,-Q8*B8*(1+BID_OFFER_SPREAD/2),-Q8*B8*(1-BID_OFFER_SPREAD/2)))</f>
        <v/>
      </c>
      <c r="T8" s="155">
        <f>IF(B8="","", K8+S8)</f>
        <v/>
      </c>
      <c r="U8" s="155">
        <f>IF(B8="","", R8*B8)</f>
        <v/>
      </c>
      <c r="V8" s="155">
        <f>IF(E8="","",U8/(U8+T8))</f>
        <v/>
      </c>
      <c r="W8" s="86">
        <f>IF(B8="","", IF(ROUND(V8,10)=ROUND(D8,10),"Correct", "Error"))</f>
        <v/>
      </c>
      <c r="X8" s="156">
        <f>IF(B8="","", T8+U8)</f>
        <v/>
      </c>
    </row>
    <row customHeight="1" ht="13.5" r="9" s="75">
      <c r="A9" s="124">
        <f>IF('Time Series Inputs'!A9="","",'Time Series Inputs'!A9)</f>
        <v/>
      </c>
      <c r="B9" s="155">
        <f>IF('Time Series Inputs'!B9="","",'Time Series Inputs'!B9)</f>
        <v/>
      </c>
      <c r="C9" s="155">
        <f>IF('Time Series Inputs'!C9="","",'Time Series Inputs'!C9)</f>
        <v/>
      </c>
      <c r="D9" s="155">
        <f>IF(A9="","",'Apply Constraints'!A9)</f>
        <v/>
      </c>
      <c r="E9" s="155">
        <f>IF(B9="","",(V8*B9/B8/(1+V8*(B9/B8-1))))</f>
        <v/>
      </c>
      <c r="F9" s="155">
        <f>IF(B9="","",R8*B9+T8)</f>
        <v/>
      </c>
      <c r="G9" s="155">
        <f>IF(B9="","", E9*F9)</f>
        <v/>
      </c>
      <c r="H9" s="155">
        <f>IF(B9="","", F9 - R8*B9)</f>
        <v/>
      </c>
      <c r="I9" s="155">
        <f>IF(B9="","", G9/B9)</f>
        <v/>
      </c>
      <c r="J9" s="155">
        <f>IF(B9="","", -F9* (1-(1-ANNUAL_STRATEGY_FEE)^(1/252)))</f>
        <v/>
      </c>
      <c r="K9" s="155">
        <f>IF(B9="","", H9+J9)</f>
        <v/>
      </c>
      <c r="L9" s="155">
        <f>IF(B9="","", K9+G9)</f>
        <v/>
      </c>
      <c r="M9" s="155">
        <f>IF(B9="","", G9/L9)</f>
        <v/>
      </c>
      <c r="N9" s="155">
        <f>IF(B9="","",(D9-M9))</f>
        <v/>
      </c>
      <c r="O9" s="155">
        <f>IF(B9="","",BID_OFFER_SPREAD/2*D9)</f>
        <v/>
      </c>
      <c r="P9" s="155">
        <f>IF(A9="","",IF(D9=0,-E9,IF(AND(D9=(N9+O9),NOT(O9=0)),0,IF(D9&gt;=M9,N9/(1+O9),N9/(1-O9)))))</f>
        <v/>
      </c>
      <c r="Q9" s="155">
        <f>IF(B9="","", IF(D9=0,F9*P9/B9, L9*P9/B9))</f>
        <v/>
      </c>
      <c r="R9" s="155">
        <f>IF(B9="","", Q9+I9)</f>
        <v/>
      </c>
      <c r="S9" s="155">
        <f>IF(A9="","",IF(Q9&gt;0,-Q9*B9*(1+BID_OFFER_SPREAD/2),-Q9*B9*(1-BID_OFFER_SPREAD/2)))</f>
        <v/>
      </c>
      <c r="T9" s="155">
        <f>IF(B9="","", K9+S9)</f>
        <v/>
      </c>
      <c r="U9" s="155">
        <f>IF(B9="","", R9*B9)</f>
        <v/>
      </c>
      <c r="V9" s="155">
        <f>IF(E9="","",U9/(U9+T9))</f>
        <v/>
      </c>
      <c r="W9" s="86">
        <f>IF(B9="","", IF(ROUND(V9,10)=ROUND(D9,10),"Correct", "Error"))</f>
        <v/>
      </c>
      <c r="X9" s="156">
        <f>IF(B9="","", T9+U9)</f>
        <v/>
      </c>
    </row>
    <row customHeight="1" ht="13.5" r="10" s="75">
      <c r="A10" s="124">
        <f>IF('Time Series Inputs'!A10="","",'Time Series Inputs'!A10)</f>
        <v/>
      </c>
      <c r="B10" s="155">
        <f>IF('Time Series Inputs'!B10="","",'Time Series Inputs'!B10)</f>
        <v/>
      </c>
      <c r="C10" s="155">
        <f>IF('Time Series Inputs'!C10="","",'Time Series Inputs'!C10)</f>
        <v/>
      </c>
      <c r="D10" s="155">
        <f>IF(A10="","",'Apply Constraints'!A10)</f>
        <v/>
      </c>
      <c r="E10" s="155">
        <f>IF(B10="","",(V9*B10/B9/(1+V9*(B10/B9-1))))</f>
        <v/>
      </c>
      <c r="F10" s="155">
        <f>IF(B10="","",R9*B10+T9)</f>
        <v/>
      </c>
      <c r="G10" s="155">
        <f>IF(B10="","", E10*F10)</f>
        <v/>
      </c>
      <c r="H10" s="155">
        <f>IF(B10="","", F10 - R9*B10)</f>
        <v/>
      </c>
      <c r="I10" s="155">
        <f>IF(B10="","", G10/B10)</f>
        <v/>
      </c>
      <c r="J10" s="155">
        <f>IF(B10="","", -F10* (1-(1-ANNUAL_STRATEGY_FEE)^(1/252)))</f>
        <v/>
      </c>
      <c r="K10" s="155">
        <f>IF(B10="","", H10+J10)</f>
        <v/>
      </c>
      <c r="L10" s="155">
        <f>IF(B10="","", K10+G10)</f>
        <v/>
      </c>
      <c r="M10" s="155">
        <f>IF(B10="","", G10/L10)</f>
        <v/>
      </c>
      <c r="N10" s="155">
        <f>IF(B10="","",(D10-M10))</f>
        <v/>
      </c>
      <c r="O10" s="155">
        <f>IF(B10="","",BID_OFFER_SPREAD/2*D10)</f>
        <v/>
      </c>
      <c r="P10" s="155">
        <f>IF(A10="","",IF(D10=0,-E10,IF(AND(D10=(N10+O10),NOT(O10=0)),0,IF(D10&gt;=M10,N10/(1+O10),N10/(1-O10)))))</f>
        <v/>
      </c>
      <c r="Q10" s="155">
        <f>IF(B10="","", IF(D10=0,F10*P10/B10, L10*P10/B10))</f>
        <v/>
      </c>
      <c r="R10" s="155">
        <f>IF(B10="","", Q10+I10)</f>
        <v/>
      </c>
      <c r="S10" s="155">
        <f>IF(A10="","",IF(Q10&gt;0,-Q10*B10*(1+BID_OFFER_SPREAD/2),-Q10*B10*(1-BID_OFFER_SPREAD/2)))</f>
        <v/>
      </c>
      <c r="T10" s="155">
        <f>IF(B10="","", K10+S10)</f>
        <v/>
      </c>
      <c r="U10" s="155">
        <f>IF(B10="","", R10*B10)</f>
        <v/>
      </c>
      <c r="V10" s="155">
        <f>IF(E10="","",U10/(U10+T10))</f>
        <v/>
      </c>
      <c r="W10" s="86">
        <f>IF(B10="","", IF(ROUND(V10,10)=ROUND(D10,10),"Correct", "Error"))</f>
        <v/>
      </c>
      <c r="X10" s="156">
        <f>IF(B10="","", T10+U10)</f>
        <v/>
      </c>
    </row>
    <row customHeight="1" ht="13.5" r="11" s="75">
      <c r="A11" s="124">
        <f>IF('Time Series Inputs'!A11="","",'Time Series Inputs'!A11)</f>
        <v/>
      </c>
      <c r="B11" s="155">
        <f>IF('Time Series Inputs'!B11="","",'Time Series Inputs'!B11)</f>
        <v/>
      </c>
      <c r="C11" s="155">
        <f>IF('Time Series Inputs'!C11="","",'Time Series Inputs'!C11)</f>
        <v/>
      </c>
      <c r="D11" s="155">
        <f>IF(A11="","",'Apply Constraints'!A11)</f>
        <v/>
      </c>
      <c r="E11" s="155">
        <f>IF(B11="","",(V10*B11/B10/(1+V10*(B11/B10-1))))</f>
        <v/>
      </c>
      <c r="F11" s="155">
        <f>IF(B11="","",R10*B11+T10)</f>
        <v/>
      </c>
      <c r="G11" s="155">
        <f>IF(B11="","", E11*F11)</f>
        <v/>
      </c>
      <c r="H11" s="155">
        <f>IF(B11="","", F11 - R10*B11)</f>
        <v/>
      </c>
      <c r="I11" s="155">
        <f>IF(B11="","", G11/B11)</f>
        <v/>
      </c>
      <c r="J11" s="155">
        <f>IF(B11="","", -F11* (1-(1-ANNUAL_STRATEGY_FEE)^(1/252)))</f>
        <v/>
      </c>
      <c r="K11" s="155">
        <f>IF(B11="","", H11+J11)</f>
        <v/>
      </c>
      <c r="L11" s="155">
        <f>IF(B11="","", K11+G11)</f>
        <v/>
      </c>
      <c r="M11" s="155">
        <f>IF(B11="","", G11/L11)</f>
        <v/>
      </c>
      <c r="N11" s="155">
        <f>IF(B11="","",(D11-M11))</f>
        <v/>
      </c>
      <c r="O11" s="155">
        <f>IF(B11="","",BID_OFFER_SPREAD/2*D11)</f>
        <v/>
      </c>
      <c r="P11" s="155">
        <f>IF(A11="","",IF(D11=0,-E11,IF(AND(D11=(N11+O11),NOT(O11=0)),0,IF(D11&gt;=M11,N11/(1+O11),N11/(1-O11)))))</f>
        <v/>
      </c>
      <c r="Q11" s="155">
        <f>IF(B11="","", IF(D11=0,F11*P11/B11, L11*P11/B11))</f>
        <v/>
      </c>
      <c r="R11" s="155">
        <f>IF(B11="","", Q11+I11)</f>
        <v/>
      </c>
      <c r="S11" s="155">
        <f>IF(A11="","",IF(Q11&gt;0,-Q11*B11*(1+BID_OFFER_SPREAD/2),-Q11*B11*(1-BID_OFFER_SPREAD/2)))</f>
        <v/>
      </c>
      <c r="T11" s="155">
        <f>IF(B11="","", K11+S11)</f>
        <v/>
      </c>
      <c r="U11" s="155">
        <f>IF(B11="","", R11*B11)</f>
        <v/>
      </c>
      <c r="V11" s="155">
        <f>IF(E11="","",U11/(U11+T11))</f>
        <v/>
      </c>
      <c r="W11" s="86">
        <f>IF(B11="","", IF(ROUND(V11,10)=ROUND(D11,10),"Correct", "Error"))</f>
        <v/>
      </c>
      <c r="X11" s="156">
        <f>IF(B11="","", T11+U11)</f>
        <v/>
      </c>
    </row>
    <row customHeight="1" ht="13.5" r="12" s="75">
      <c r="A12" s="124">
        <f>IF('Time Series Inputs'!A12="","",'Time Series Inputs'!A12)</f>
        <v/>
      </c>
      <c r="B12" s="155">
        <f>IF('Time Series Inputs'!B12="","",'Time Series Inputs'!B12)</f>
        <v/>
      </c>
      <c r="C12" s="155">
        <f>IF('Time Series Inputs'!C12="","",'Time Series Inputs'!C12)</f>
        <v/>
      </c>
      <c r="D12" s="155">
        <f>IF(A12="","",'Apply Constraints'!A12)</f>
        <v/>
      </c>
      <c r="E12" s="155">
        <f>IF(B12="","",(V11*B12/B11/(1+V11*(B12/B11-1))))</f>
        <v/>
      </c>
      <c r="F12" s="155">
        <f>IF(B12="","",R11*B12+T11)</f>
        <v/>
      </c>
      <c r="G12" s="155">
        <f>IF(B12="","", E12*F12)</f>
        <v/>
      </c>
      <c r="H12" s="155">
        <f>IF(B12="","", F12 - R11*B12)</f>
        <v/>
      </c>
      <c r="I12" s="155">
        <f>IF(B12="","", G12/B12)</f>
        <v/>
      </c>
      <c r="J12" s="155">
        <f>IF(B12="","", -F12* (1-(1-ANNUAL_STRATEGY_FEE)^(1/252)))</f>
        <v/>
      </c>
      <c r="K12" s="155">
        <f>IF(B12="","", H12+J12)</f>
        <v/>
      </c>
      <c r="L12" s="155">
        <f>IF(B12="","", K12+G12)</f>
        <v/>
      </c>
      <c r="M12" s="155">
        <f>IF(B12="","", G12/L12)</f>
        <v/>
      </c>
      <c r="N12" s="155">
        <f>IF(B12="","",(D12-M12))</f>
        <v/>
      </c>
      <c r="O12" s="155">
        <f>IF(B12="","",BID_OFFER_SPREAD/2*D12)</f>
        <v/>
      </c>
      <c r="P12" s="155">
        <f>IF(A12="","",IF(D12=0,-E12,IF(AND(D12=(N12+O12),NOT(O12=0)),0,IF(D12&gt;=M12,N12/(1+O12),N12/(1-O12)))))</f>
        <v/>
      </c>
      <c r="Q12" s="155">
        <f>IF(B12="","", IF(D12=0,F12*P12/B12, L12*P12/B12))</f>
        <v/>
      </c>
      <c r="R12" s="155">
        <f>IF(B12="","", Q12+I12)</f>
        <v/>
      </c>
      <c r="S12" s="155">
        <f>IF(A12="","",IF(Q12&gt;0,-Q12*B12*(1+BID_OFFER_SPREAD/2),-Q12*B12*(1-BID_OFFER_SPREAD/2)))</f>
        <v/>
      </c>
      <c r="T12" s="155">
        <f>IF(B12="","", K12+S12)</f>
        <v/>
      </c>
      <c r="U12" s="155">
        <f>IF(B12="","", R12*B12)</f>
        <v/>
      </c>
      <c r="V12" s="155">
        <f>IF(E12="","",U12/(U12+T12))</f>
        <v/>
      </c>
      <c r="W12" s="86">
        <f>IF(B12="","", IF(ROUND(V12,10)=ROUND(D12,10),"Correct", "Error"))</f>
        <v/>
      </c>
      <c r="X12" s="156">
        <f>IF(B12="","", T12+U12)</f>
        <v/>
      </c>
    </row>
    <row customHeight="1" ht="13.5" r="13" s="75">
      <c r="A13" s="124">
        <f>IF('Time Series Inputs'!A13="","",'Time Series Inputs'!A13)</f>
        <v/>
      </c>
      <c r="B13" s="155">
        <f>IF('Time Series Inputs'!B13="","",'Time Series Inputs'!B13)</f>
        <v/>
      </c>
      <c r="C13" s="155">
        <f>IF('Time Series Inputs'!C13="","",'Time Series Inputs'!C13)</f>
        <v/>
      </c>
      <c r="D13" s="155">
        <f>IF(A13="","",'Apply Constraints'!A13)</f>
        <v/>
      </c>
      <c r="E13" s="155">
        <f>IF(B13="","",(V12*B13/B12/(1+V12*(B13/B12-1))))</f>
        <v/>
      </c>
      <c r="F13" s="155">
        <f>IF(B13="","",R12*B13+T12)</f>
        <v/>
      </c>
      <c r="G13" s="155">
        <f>IF(B13="","", E13*F13)</f>
        <v/>
      </c>
      <c r="H13" s="155">
        <f>IF(B13="","", F13 - R12*B13)</f>
        <v/>
      </c>
      <c r="I13" s="155">
        <f>IF(B13="","", G13/B13)</f>
        <v/>
      </c>
      <c r="J13" s="155">
        <f>IF(B13="","", -F13* (1-(1-ANNUAL_STRATEGY_FEE)^(1/252)))</f>
        <v/>
      </c>
      <c r="K13" s="155">
        <f>IF(B13="","", H13+J13)</f>
        <v/>
      </c>
      <c r="L13" s="155">
        <f>IF(B13="","", K13+G13)</f>
        <v/>
      </c>
      <c r="M13" s="155">
        <f>IF(B13="","", G13/L13)</f>
        <v/>
      </c>
      <c r="N13" s="155">
        <f>IF(B13="","",(D13-M13))</f>
        <v/>
      </c>
      <c r="O13" s="155">
        <f>IF(B13="","",BID_OFFER_SPREAD/2*D13)</f>
        <v/>
      </c>
      <c r="P13" s="155">
        <f>IF(A13="","",IF(D13=0,-E13,IF(AND(D13=(N13+O13),NOT(O13=0)),0,IF(D13&gt;=M13,N13/(1+O13),N13/(1-O13)))))</f>
        <v/>
      </c>
      <c r="Q13" s="155">
        <f>IF(B13="","", IF(D13=0,F13*P13/B13, L13*P13/B13))</f>
        <v/>
      </c>
      <c r="R13" s="155">
        <f>IF(B13="","", Q13+I13)</f>
        <v/>
      </c>
      <c r="S13" s="155">
        <f>IF(A13="","",IF(Q13&gt;0,-Q13*B13*(1+BID_OFFER_SPREAD/2),-Q13*B13*(1-BID_OFFER_SPREAD/2)))</f>
        <v/>
      </c>
      <c r="T13" s="155">
        <f>IF(B13="","", K13+S13)</f>
        <v/>
      </c>
      <c r="U13" s="155">
        <f>IF(B13="","", R13*B13)</f>
        <v/>
      </c>
      <c r="V13" s="155">
        <f>IF(E13="","",U13/(U13+T13))</f>
        <v/>
      </c>
      <c r="W13" s="86">
        <f>IF(B13="","", IF(ROUND(V13,10)=ROUND(D13,10),"Correct", "Error"))</f>
        <v/>
      </c>
      <c r="X13" s="156">
        <f>IF(B13="","", T13+U13)</f>
        <v/>
      </c>
    </row>
    <row customHeight="1" ht="13.5" r="14" s="75">
      <c r="A14" s="124">
        <f>IF('Time Series Inputs'!A14="","",'Time Series Inputs'!A14)</f>
        <v/>
      </c>
      <c r="B14" s="155">
        <f>IF('Time Series Inputs'!B14="","",'Time Series Inputs'!B14)</f>
        <v/>
      </c>
      <c r="C14" s="155">
        <f>IF('Time Series Inputs'!C14="","",'Time Series Inputs'!C14)</f>
        <v/>
      </c>
      <c r="D14" s="155">
        <f>IF(A14="","",'Apply Constraints'!A14)</f>
        <v/>
      </c>
      <c r="E14" s="155">
        <f>IF(B14="","",(V13*B14/B13/(1+V13*(B14/B13-1))))</f>
        <v/>
      </c>
      <c r="F14" s="155">
        <f>IF(B14="","",R13*B14+T13)</f>
        <v/>
      </c>
      <c r="G14" s="155">
        <f>IF(B14="","", E14*F14)</f>
        <v/>
      </c>
      <c r="H14" s="155">
        <f>IF(B14="","", F14 - R13*B14)</f>
        <v/>
      </c>
      <c r="I14" s="155">
        <f>IF(B14="","", G14/B14)</f>
        <v/>
      </c>
      <c r="J14" s="155">
        <f>IF(B14="","", -F14* (1-(1-ANNUAL_STRATEGY_FEE)^(1/252)))</f>
        <v/>
      </c>
      <c r="K14" s="155">
        <f>IF(B14="","", H14+J14)</f>
        <v/>
      </c>
      <c r="L14" s="155">
        <f>IF(B14="","", K14+G14)</f>
        <v/>
      </c>
      <c r="M14" s="155">
        <f>IF(B14="","", G14/L14)</f>
        <v/>
      </c>
      <c r="N14" s="155">
        <f>IF(B14="","",(D14-M14))</f>
        <v/>
      </c>
      <c r="O14" s="155">
        <f>IF(B14="","",BID_OFFER_SPREAD/2*D14)</f>
        <v/>
      </c>
      <c r="P14" s="155">
        <f>IF(A14="","",IF(D14=0,-E14,IF(AND(D14=(N14+O14),NOT(O14=0)),0,IF(D14&gt;=M14,N14/(1+O14),N14/(1-O14)))))</f>
        <v/>
      </c>
      <c r="Q14" s="155">
        <f>IF(B14="","", IF(D14=0,F14*P14/B14, L14*P14/B14))</f>
        <v/>
      </c>
      <c r="R14" s="155">
        <f>IF(B14="","", Q14+I14)</f>
        <v/>
      </c>
      <c r="S14" s="155">
        <f>IF(A14="","",IF(Q14&gt;0,-Q14*B14*(1+BID_OFFER_SPREAD/2),-Q14*B14*(1-BID_OFFER_SPREAD/2)))</f>
        <v/>
      </c>
      <c r="T14" s="155">
        <f>IF(B14="","", K14+S14)</f>
        <v/>
      </c>
      <c r="U14" s="155">
        <f>IF(B14="","", R14*B14)</f>
        <v/>
      </c>
      <c r="V14" s="155">
        <f>IF(E14="","",U14/(U14+T14))</f>
        <v/>
      </c>
      <c r="W14" s="86">
        <f>IF(B14="","", IF(ROUND(V14,10)=ROUND(D14,10),"Correct", "Error"))</f>
        <v/>
      </c>
      <c r="X14" s="156">
        <f>IF(B14="","", T14+U14)</f>
        <v/>
      </c>
      <c r="Y14" s="158" t="n"/>
      <c r="Z14" s="158" t="n"/>
      <c r="AB14" s="159" t="n"/>
    </row>
    <row customHeight="1" ht="13.5" r="15" s="75">
      <c r="A15" s="124">
        <f>IF('Time Series Inputs'!A15="","",'Time Series Inputs'!A15)</f>
        <v/>
      </c>
      <c r="B15" s="155">
        <f>IF('Time Series Inputs'!B15="","",'Time Series Inputs'!B15)</f>
        <v/>
      </c>
      <c r="C15" s="155">
        <f>IF('Time Series Inputs'!C15="","",'Time Series Inputs'!C15)</f>
        <v/>
      </c>
      <c r="D15" s="155">
        <f>IF(A15="","",'Apply Constraints'!A15)</f>
        <v/>
      </c>
      <c r="E15" s="155">
        <f>IF(B15="","",(V14*B15/B14/(1+V14*(B15/B14-1))))</f>
        <v/>
      </c>
      <c r="F15" s="155">
        <f>IF(B15="","",R14*B15+T14)</f>
        <v/>
      </c>
      <c r="G15" s="155">
        <f>IF(B15="","", E15*F15)</f>
        <v/>
      </c>
      <c r="H15" s="155">
        <f>IF(B15="","", F15 - R14*B15)</f>
        <v/>
      </c>
      <c r="I15" s="155">
        <f>IF(B15="","", G15/B15)</f>
        <v/>
      </c>
      <c r="J15" s="155">
        <f>IF(B15="","", -F15* (1-(1-ANNUAL_STRATEGY_FEE)^(1/252)))</f>
        <v/>
      </c>
      <c r="K15" s="155">
        <f>IF(B15="","", H15+J15)</f>
        <v/>
      </c>
      <c r="L15" s="155">
        <f>IF(B15="","", K15+G15)</f>
        <v/>
      </c>
      <c r="M15" s="155">
        <f>IF(B15="","", G15/L15)</f>
        <v/>
      </c>
      <c r="N15" s="155">
        <f>IF(B15="","",(D15-M15))</f>
        <v/>
      </c>
      <c r="O15" s="155">
        <f>IF(B15="","",BID_OFFER_SPREAD/2*D15)</f>
        <v/>
      </c>
      <c r="P15" s="155">
        <f>IF(A15="","",IF(D15=0,-E15,IF(AND(D15=(N15+O15),NOT(O15=0)),0,IF(D15&gt;=M15,N15/(1+O15),N15/(1-O15)))))</f>
        <v/>
      </c>
      <c r="Q15" s="155">
        <f>IF(B15="","", IF(D15=0,F15*P15/B15, L15*P15/B15))</f>
        <v/>
      </c>
      <c r="R15" s="155">
        <f>IF(B15="","", Q15+I15)</f>
        <v/>
      </c>
      <c r="S15" s="155">
        <f>IF(A15="","",IF(Q15&gt;0,-Q15*B15*(1+BID_OFFER_SPREAD/2),-Q15*B15*(1-BID_OFFER_SPREAD/2)))</f>
        <v/>
      </c>
      <c r="T15" s="155">
        <f>IF(B15="","", K15+S15)</f>
        <v/>
      </c>
      <c r="U15" s="155">
        <f>IF(B15="","", R15*B15)</f>
        <v/>
      </c>
      <c r="V15" s="155">
        <f>IF(E15="","",U15/(U15+T15))</f>
        <v/>
      </c>
      <c r="W15" s="86">
        <f>IF(B15="","", IF(ROUND(V15,10)=ROUND(D15,10),"Correct", "Error"))</f>
        <v/>
      </c>
      <c r="X15" s="156">
        <f>IF(B15="","", T15+U15)</f>
        <v/>
      </c>
      <c r="Y15" s="158" t="n"/>
      <c r="Z15" s="158" t="n"/>
      <c r="AB15" s="159" t="n"/>
    </row>
    <row customHeight="1" ht="13.5" r="16" s="75">
      <c r="A16" s="124">
        <f>IF('Time Series Inputs'!A16="","",'Time Series Inputs'!A16)</f>
        <v/>
      </c>
      <c r="B16" s="155">
        <f>IF('Time Series Inputs'!B16="","",'Time Series Inputs'!B16)</f>
        <v/>
      </c>
      <c r="C16" s="155">
        <f>IF('Time Series Inputs'!C16="","",'Time Series Inputs'!C16)</f>
        <v/>
      </c>
      <c r="D16" s="155">
        <f>IF(A16="","",'Apply Constraints'!A16)</f>
        <v/>
      </c>
      <c r="E16" s="155">
        <f>IF(B16="","",(V15*B16/B15/(1+V15*(B16/B15-1))))</f>
        <v/>
      </c>
      <c r="F16" s="155">
        <f>IF(B16="","",R15*B16+T15)</f>
        <v/>
      </c>
      <c r="G16" s="155">
        <f>IF(B16="","", E16*F16)</f>
        <v/>
      </c>
      <c r="H16" s="155">
        <f>IF(B16="","", F16 - R15*B16)</f>
        <v/>
      </c>
      <c r="I16" s="155">
        <f>IF(B16="","", G16/B16)</f>
        <v/>
      </c>
      <c r="J16" s="155">
        <f>IF(B16="","", -F16* (1-(1-ANNUAL_STRATEGY_FEE)^(1/252)))</f>
        <v/>
      </c>
      <c r="K16" s="155">
        <f>IF(B16="","", H16+J16)</f>
        <v/>
      </c>
      <c r="L16" s="155">
        <f>IF(B16="","", K16+G16)</f>
        <v/>
      </c>
      <c r="M16" s="155">
        <f>IF(B16="","", G16/L16)</f>
        <v/>
      </c>
      <c r="N16" s="155">
        <f>IF(B16="","",(D16-M16))</f>
        <v/>
      </c>
      <c r="O16" s="155">
        <f>IF(B16="","",BID_OFFER_SPREAD/2*D16)</f>
        <v/>
      </c>
      <c r="P16" s="155">
        <f>IF(A16="","",IF(D16=0,-E16,IF(AND(D16=(N16+O16),NOT(O16=0)),0,IF(D16&gt;=M16,N16/(1+O16),N16/(1-O16)))))</f>
        <v/>
      </c>
      <c r="Q16" s="155">
        <f>IF(B16="","", IF(D16=0,F16*P16/B16, L16*P16/B16))</f>
        <v/>
      </c>
      <c r="R16" s="155">
        <f>IF(B16="","", Q16+I16)</f>
        <v/>
      </c>
      <c r="S16" s="155">
        <f>IF(A16="","",IF(Q16&gt;0,-Q16*B16*(1+BID_OFFER_SPREAD/2),-Q16*B16*(1-BID_OFFER_SPREAD/2)))</f>
        <v/>
      </c>
      <c r="T16" s="155">
        <f>IF(B16="","", K16+S16)</f>
        <v/>
      </c>
      <c r="U16" s="155">
        <f>IF(B16="","", R16*B16)</f>
        <v/>
      </c>
      <c r="V16" s="155">
        <f>IF(E16="","",U16/(U16+T16))</f>
        <v/>
      </c>
      <c r="W16" s="86">
        <f>IF(B16="","", IF(ROUND(V16,10)=ROUND(D16,10),"Correct", "Error"))</f>
        <v/>
      </c>
      <c r="X16" s="156">
        <f>IF(B16="","", T16+U16)</f>
        <v/>
      </c>
      <c r="Y16" s="158" t="n"/>
      <c r="Z16" s="158" t="n"/>
      <c r="AB16" s="159" t="n"/>
    </row>
    <row customHeight="1" ht="13.5" r="17" s="75">
      <c r="A17" s="124">
        <f>IF('Time Series Inputs'!A17="","",'Time Series Inputs'!A17)</f>
        <v/>
      </c>
      <c r="B17" s="155">
        <f>IF('Time Series Inputs'!B17="","",'Time Series Inputs'!B17)</f>
        <v/>
      </c>
      <c r="C17" s="155">
        <f>IF('Time Series Inputs'!C17="","",'Time Series Inputs'!C17)</f>
        <v/>
      </c>
      <c r="D17" s="155">
        <f>IF(A17="","",'Apply Constraints'!A17)</f>
        <v/>
      </c>
      <c r="E17" s="155">
        <f>IF(B17="","",(V16*B17/B16/(1+V16*(B17/B16-1))))</f>
        <v/>
      </c>
      <c r="F17" s="155">
        <f>IF(B17="","",R16*B17+T16)</f>
        <v/>
      </c>
      <c r="G17" s="155">
        <f>IF(B17="","", E17*F17)</f>
        <v/>
      </c>
      <c r="H17" s="155">
        <f>IF(B17="","", F17 - R16*B17)</f>
        <v/>
      </c>
      <c r="I17" s="155">
        <f>IF(B17="","", G17/B17)</f>
        <v/>
      </c>
      <c r="J17" s="155">
        <f>IF(B17="","", -F17* (1-(1-ANNUAL_STRATEGY_FEE)^(1/252)))</f>
        <v/>
      </c>
      <c r="K17" s="155">
        <f>IF(B17="","", H17+J17)</f>
        <v/>
      </c>
      <c r="L17" s="155">
        <f>IF(B17="","", K17+G17)</f>
        <v/>
      </c>
      <c r="M17" s="155">
        <f>IF(B17="","", G17/L17)</f>
        <v/>
      </c>
      <c r="N17" s="155">
        <f>IF(B17="","",(D17-M17))</f>
        <v/>
      </c>
      <c r="O17" s="155">
        <f>IF(B17="","",BID_OFFER_SPREAD/2*D17)</f>
        <v/>
      </c>
      <c r="P17" s="155">
        <f>IF(A17="","",IF(D17=0,-E17,IF(AND(D17=(N17+O17),NOT(O17=0)),0,IF(D17&gt;=M17,N17/(1+O17),N17/(1-O17)))))</f>
        <v/>
      </c>
      <c r="Q17" s="155">
        <f>IF(B17="","", IF(D17=0,F17*P17/B17, L17*P17/B17))</f>
        <v/>
      </c>
      <c r="R17" s="155">
        <f>IF(B17="","", Q17+I17)</f>
        <v/>
      </c>
      <c r="S17" s="155">
        <f>IF(A17="","",IF(Q17&gt;0,-Q17*B17*(1+BID_OFFER_SPREAD/2),-Q17*B17*(1-BID_OFFER_SPREAD/2)))</f>
        <v/>
      </c>
      <c r="T17" s="155">
        <f>IF(B17="","", K17+S17)</f>
        <v/>
      </c>
      <c r="U17" s="155">
        <f>IF(B17="","", R17*B17)</f>
        <v/>
      </c>
      <c r="V17" s="155">
        <f>IF(E17="","",U17/(U17+T17))</f>
        <v/>
      </c>
      <c r="W17" s="86">
        <f>IF(B17="","", IF(ROUND(V17,10)=ROUND(D17,10),"Correct", "Error"))</f>
        <v/>
      </c>
      <c r="X17" s="156">
        <f>IF(B17="","", T17+U17)</f>
        <v/>
      </c>
      <c r="Y17" s="158" t="n"/>
      <c r="Z17" s="158" t="n"/>
      <c r="AB17" s="159" t="n"/>
    </row>
    <row customHeight="1" ht="13.5" r="18" s="75">
      <c r="A18" s="124">
        <f>IF('Time Series Inputs'!A18="","",'Time Series Inputs'!A18)</f>
        <v/>
      </c>
      <c r="B18" s="155">
        <f>IF('Time Series Inputs'!B18="","",'Time Series Inputs'!B18)</f>
        <v/>
      </c>
      <c r="C18" s="155">
        <f>IF('Time Series Inputs'!C18="","",'Time Series Inputs'!C18)</f>
        <v/>
      </c>
      <c r="D18" s="155">
        <f>IF(A18="","",'Apply Constraints'!A18)</f>
        <v/>
      </c>
      <c r="E18" s="155">
        <f>IF(B18="","",(V17*B18/B17/(1+V17*(B18/B17-1))))</f>
        <v/>
      </c>
      <c r="F18" s="155">
        <f>IF(B18="","",R17*B18+T17)</f>
        <v/>
      </c>
      <c r="G18" s="155">
        <f>IF(B18="","", E18*F18)</f>
        <v/>
      </c>
      <c r="H18" s="155">
        <f>IF(B18="","", F18 - R17*B18)</f>
        <v/>
      </c>
      <c r="I18" s="155">
        <f>IF(B18="","", G18/B18)</f>
        <v/>
      </c>
      <c r="J18" s="155">
        <f>IF(B18="","", -F18* (1-(1-ANNUAL_STRATEGY_FEE)^(1/252)))</f>
        <v/>
      </c>
      <c r="K18" s="155">
        <f>IF(B18="","", H18+J18)</f>
        <v/>
      </c>
      <c r="L18" s="155">
        <f>IF(B18="","", K18+G18)</f>
        <v/>
      </c>
      <c r="M18" s="155">
        <f>IF(B18="","", G18/L18)</f>
        <v/>
      </c>
      <c r="N18" s="155">
        <f>IF(B18="","",(D18-M18))</f>
        <v/>
      </c>
      <c r="O18" s="155">
        <f>IF(B18="","",BID_OFFER_SPREAD/2*D18)</f>
        <v/>
      </c>
      <c r="P18" s="155">
        <f>IF(A18="","",IF(D18=0,-E18,IF(AND(D18=(N18+O18),NOT(O18=0)),0,IF(D18&gt;=M18,N18/(1+O18),N18/(1-O18)))))</f>
        <v/>
      </c>
      <c r="Q18" s="155">
        <f>IF(B18="","", IF(D18=0,F18*P18/B18, L18*P18/B18))</f>
        <v/>
      </c>
      <c r="R18" s="155">
        <f>IF(B18="","", Q18+I18)</f>
        <v/>
      </c>
      <c r="S18" s="155">
        <f>IF(A18="","",IF(Q18&gt;0,-Q18*B18*(1+BID_OFFER_SPREAD/2),-Q18*B18*(1-BID_OFFER_SPREAD/2)))</f>
        <v/>
      </c>
      <c r="T18" s="155">
        <f>IF(B18="","", K18+S18)</f>
        <v/>
      </c>
      <c r="U18" s="155">
        <f>IF(B18="","", R18*B18)</f>
        <v/>
      </c>
      <c r="V18" s="155">
        <f>IF(E18="","",U18/(U18+T18))</f>
        <v/>
      </c>
      <c r="W18" s="86">
        <f>IF(B18="","", IF(ROUND(V18,10)=ROUND(D18,10),"Correct", "Error"))</f>
        <v/>
      </c>
      <c r="X18" s="156">
        <f>IF(B18="","", T18+U18)</f>
        <v/>
      </c>
      <c r="Y18" s="158" t="n"/>
      <c r="Z18" s="158" t="n"/>
      <c r="AB18" s="159" t="n"/>
    </row>
    <row customHeight="1" ht="13.5" r="19" s="75">
      <c r="A19" s="124">
        <f>IF('Time Series Inputs'!A19="","",'Time Series Inputs'!A19)</f>
        <v/>
      </c>
      <c r="B19" s="155">
        <f>IF('Time Series Inputs'!B19="","",'Time Series Inputs'!B19)</f>
        <v/>
      </c>
      <c r="C19" s="155">
        <f>IF('Time Series Inputs'!C19="","",'Time Series Inputs'!C19)</f>
        <v/>
      </c>
      <c r="D19" s="155">
        <f>IF(A19="","",'Apply Constraints'!A19)</f>
        <v/>
      </c>
      <c r="E19" s="155">
        <f>IF(B19="","",(V18*B19/B18/(1+V18*(B19/B18-1))))</f>
        <v/>
      </c>
      <c r="F19" s="155">
        <f>IF(B19="","",R18*B19+T18)</f>
        <v/>
      </c>
      <c r="G19" s="155">
        <f>IF(B19="","", E19*F19)</f>
        <v/>
      </c>
      <c r="H19" s="155">
        <f>IF(B19="","", F19 - R18*B19)</f>
        <v/>
      </c>
      <c r="I19" s="155">
        <f>IF(B19="","", G19/B19)</f>
        <v/>
      </c>
      <c r="J19" s="155">
        <f>IF(B19="","", -F19* (1-(1-ANNUAL_STRATEGY_FEE)^(1/252)))</f>
        <v/>
      </c>
      <c r="K19" s="155">
        <f>IF(B19="","", H19+J19)</f>
        <v/>
      </c>
      <c r="L19" s="155">
        <f>IF(B19="","", K19+G19)</f>
        <v/>
      </c>
      <c r="M19" s="155">
        <f>IF(B19="","", G19/L19)</f>
        <v/>
      </c>
      <c r="N19" s="155">
        <f>IF(B19="","",(D19-M19))</f>
        <v/>
      </c>
      <c r="O19" s="155">
        <f>IF(B19="","",BID_OFFER_SPREAD/2*D19)</f>
        <v/>
      </c>
      <c r="P19" s="155">
        <f>IF(A19="","",IF(D19=0,-E19,IF(AND(D19=(N19+O19),NOT(O19=0)),0,IF(D19&gt;=M19,N19/(1+O19),N19/(1-O19)))))</f>
        <v/>
      </c>
      <c r="Q19" s="155">
        <f>IF(B19="","", IF(D19=0,F19*P19/B19, L19*P19/B19))</f>
        <v/>
      </c>
      <c r="R19" s="155">
        <f>IF(B19="","", Q19+I19)</f>
        <v/>
      </c>
      <c r="S19" s="155">
        <f>IF(A19="","",IF(Q19&gt;0,-Q19*B19*(1+BID_OFFER_SPREAD/2),-Q19*B19*(1-BID_OFFER_SPREAD/2)))</f>
        <v/>
      </c>
      <c r="T19" s="155">
        <f>IF(B19="","", K19+S19)</f>
        <v/>
      </c>
      <c r="U19" s="155">
        <f>IF(B19="","", R19*B19)</f>
        <v/>
      </c>
      <c r="V19" s="155">
        <f>IF(E19="","",U19/(U19+T19))</f>
        <v/>
      </c>
      <c r="W19" s="86">
        <f>IF(B19="","", IF(ROUND(V19,10)=ROUND(D19,10),"Correct", "Error"))</f>
        <v/>
      </c>
      <c r="X19" s="156">
        <f>IF(B19="","", T19+U19)</f>
        <v/>
      </c>
      <c r="Y19" s="158" t="n"/>
      <c r="Z19" s="158" t="n"/>
      <c r="AB19" s="159" t="n"/>
    </row>
    <row customHeight="1" ht="13.5" r="20" s="75">
      <c r="A20" s="124">
        <f>IF('Time Series Inputs'!A20="","",'Time Series Inputs'!A20)</f>
        <v/>
      </c>
      <c r="B20" s="155">
        <f>IF('Time Series Inputs'!B20="","",'Time Series Inputs'!B20)</f>
        <v/>
      </c>
      <c r="C20" s="155">
        <f>IF('Time Series Inputs'!C20="","",'Time Series Inputs'!C20)</f>
        <v/>
      </c>
      <c r="D20" s="155">
        <f>IF(A20="","",'Apply Constraints'!A20)</f>
        <v/>
      </c>
      <c r="E20" s="155">
        <f>IF(B20="","",(V19*B20/B19/(1+V19*(B20/B19-1))))</f>
        <v/>
      </c>
      <c r="F20" s="155">
        <f>IF(B20="","",R19*B20+T19)</f>
        <v/>
      </c>
      <c r="G20" s="155">
        <f>IF(B20="","", E20*F20)</f>
        <v/>
      </c>
      <c r="H20" s="155">
        <f>IF(B20="","", F20 - R19*B20)</f>
        <v/>
      </c>
      <c r="I20" s="155">
        <f>IF(B20="","", G20/B20)</f>
        <v/>
      </c>
      <c r="J20" s="155">
        <f>IF(B20="","", -F20* (1-(1-ANNUAL_STRATEGY_FEE)^(1/252)))</f>
        <v/>
      </c>
      <c r="K20" s="155">
        <f>IF(B20="","", H20+J20)</f>
        <v/>
      </c>
      <c r="L20" s="155">
        <f>IF(B20="","", K20+G20)</f>
        <v/>
      </c>
      <c r="M20" s="155">
        <f>IF(B20="","", G20/L20)</f>
        <v/>
      </c>
      <c r="N20" s="155">
        <f>IF(B20="","",(D20-M20))</f>
        <v/>
      </c>
      <c r="O20" s="155">
        <f>IF(B20="","",BID_OFFER_SPREAD/2*D20)</f>
        <v/>
      </c>
      <c r="P20" s="155">
        <f>IF(A20="","",IF(D20=0,-E20,IF(AND(D20=(N20+O20),NOT(O20=0)),0,IF(D20&gt;=M20,N20/(1+O20),N20/(1-O20)))))</f>
        <v/>
      </c>
      <c r="Q20" s="155">
        <f>IF(B20="","", IF(D20=0,F20*P20/B20, L20*P20/B20))</f>
        <v/>
      </c>
      <c r="R20" s="155">
        <f>IF(B20="","", Q20+I20)</f>
        <v/>
      </c>
      <c r="S20" s="155">
        <f>IF(A20="","",IF(Q20&gt;0,-Q20*B20*(1+BID_OFFER_SPREAD/2),-Q20*B20*(1-BID_OFFER_SPREAD/2)))</f>
        <v/>
      </c>
      <c r="T20" s="155">
        <f>IF(B20="","", K20+S20)</f>
        <v/>
      </c>
      <c r="U20" s="155">
        <f>IF(B20="","", R20*B20)</f>
        <v/>
      </c>
      <c r="V20" s="155">
        <f>IF(E20="","",U20/(U20+T20))</f>
        <v/>
      </c>
      <c r="W20" s="86">
        <f>IF(B20="","", IF(ROUND(V20,10)=ROUND(D20,10),"Correct", "Error"))</f>
        <v/>
      </c>
      <c r="X20" s="156">
        <f>IF(B20="","", T20+U20)</f>
        <v/>
      </c>
      <c r="Y20" s="158" t="n"/>
      <c r="Z20" s="158" t="n"/>
      <c r="AB20" s="159" t="n"/>
    </row>
    <row customHeight="1" ht="13.5" r="21" s="75">
      <c r="A21" s="124">
        <f>IF('Time Series Inputs'!A21="","",'Time Series Inputs'!A21)</f>
        <v/>
      </c>
      <c r="B21" s="155">
        <f>IF('Time Series Inputs'!B21="","",'Time Series Inputs'!B21)</f>
        <v/>
      </c>
      <c r="C21" s="155">
        <f>IF('Time Series Inputs'!C21="","",'Time Series Inputs'!C21)</f>
        <v/>
      </c>
      <c r="D21" s="155">
        <f>IF(A21="","",'Apply Constraints'!A21)</f>
        <v/>
      </c>
      <c r="E21" s="155">
        <f>IF(B21="","",(V20*B21/B20/(1+V20*(B21/B20-1))))</f>
        <v/>
      </c>
      <c r="F21" s="155">
        <f>IF(B21="","",R20*B21+T20)</f>
        <v/>
      </c>
      <c r="G21" s="155">
        <f>IF(B21="","", E21*F21)</f>
        <v/>
      </c>
      <c r="H21" s="155">
        <f>IF(B21="","", F21 - R20*B21)</f>
        <v/>
      </c>
      <c r="I21" s="155">
        <f>IF(B21="","", G21/B21)</f>
        <v/>
      </c>
      <c r="J21" s="155">
        <f>IF(B21="","", -F21* (1-(1-ANNUAL_STRATEGY_FEE)^(1/252)))</f>
        <v/>
      </c>
      <c r="K21" s="155">
        <f>IF(B21="","", H21+J21)</f>
        <v/>
      </c>
      <c r="L21" s="155">
        <f>IF(B21="","", K21+G21)</f>
        <v/>
      </c>
      <c r="M21" s="155">
        <f>IF(B21="","", G21/L21)</f>
        <v/>
      </c>
      <c r="N21" s="155">
        <f>IF(B21="","",(D21-M21))</f>
        <v/>
      </c>
      <c r="O21" s="155">
        <f>IF(B21="","",BID_OFFER_SPREAD/2*D21)</f>
        <v/>
      </c>
      <c r="P21" s="155">
        <f>IF(A21="","",IF(D21=0,-E21,IF(AND(D21=(N21+O21),NOT(O21=0)),0,IF(D21&gt;=M21,N21/(1+O21),N21/(1-O21)))))</f>
        <v/>
      </c>
      <c r="Q21" s="155">
        <f>IF(B21="","", IF(D21=0,F21*P21/B21, L21*P21/B21))</f>
        <v/>
      </c>
      <c r="R21" s="155">
        <f>IF(B21="","", Q21+I21)</f>
        <v/>
      </c>
      <c r="S21" s="155">
        <f>IF(A21="","",IF(Q21&gt;0,-Q21*B21*(1+BID_OFFER_SPREAD/2),-Q21*B21*(1-BID_OFFER_SPREAD/2)))</f>
        <v/>
      </c>
      <c r="T21" s="155">
        <f>IF(B21="","", K21+S21)</f>
        <v/>
      </c>
      <c r="U21" s="155">
        <f>IF(B21="","", R21*B21)</f>
        <v/>
      </c>
      <c r="V21" s="155">
        <f>IF(E21="","",U21/(U21+T21))</f>
        <v/>
      </c>
      <c r="W21" s="86">
        <f>IF(B21="","", IF(ROUND(V21,10)=ROUND(D21,10),"Correct", "Error"))</f>
        <v/>
      </c>
      <c r="X21" s="156">
        <f>IF(B21="","", T21+U21)</f>
        <v/>
      </c>
      <c r="Y21" s="158" t="n"/>
      <c r="Z21" s="158" t="n"/>
      <c r="AB21" s="159" t="n"/>
    </row>
    <row customHeight="1" ht="13.5" r="22" s="75">
      <c r="A22" s="124">
        <f>IF('Time Series Inputs'!A22="","",'Time Series Inputs'!A22)</f>
        <v/>
      </c>
      <c r="B22" s="155">
        <f>IF('Time Series Inputs'!B22="","",'Time Series Inputs'!B22)</f>
        <v/>
      </c>
      <c r="C22" s="155">
        <f>IF('Time Series Inputs'!C22="","",'Time Series Inputs'!C22)</f>
        <v/>
      </c>
      <c r="D22" s="155">
        <f>IF(A22="","",'Apply Constraints'!A22)</f>
        <v/>
      </c>
      <c r="E22" s="155">
        <f>IF(B22="","",(V21*B22/B21/(1+V21*(B22/B21-1))))</f>
        <v/>
      </c>
      <c r="F22" s="155">
        <f>IF(B22="","",R21*B22+T21)</f>
        <v/>
      </c>
      <c r="G22" s="155">
        <f>IF(B22="","", E22*F22)</f>
        <v/>
      </c>
      <c r="H22" s="155">
        <f>IF(B22="","", F22 - R21*B22)</f>
        <v/>
      </c>
      <c r="I22" s="155">
        <f>IF(B22="","", G22/B22)</f>
        <v/>
      </c>
      <c r="J22" s="155">
        <f>IF(B22="","", -F22* (1-(1-ANNUAL_STRATEGY_FEE)^(1/252)))</f>
        <v/>
      </c>
      <c r="K22" s="155">
        <f>IF(B22="","", H22+J22)</f>
        <v/>
      </c>
      <c r="L22" s="155">
        <f>IF(B22="","", K22+G22)</f>
        <v/>
      </c>
      <c r="M22" s="155">
        <f>IF(B22="","", G22/L22)</f>
        <v/>
      </c>
      <c r="N22" s="155">
        <f>IF(B22="","",(D22-M22))</f>
        <v/>
      </c>
      <c r="O22" s="155">
        <f>IF(B22="","",BID_OFFER_SPREAD/2*D22)</f>
        <v/>
      </c>
      <c r="P22" s="155">
        <f>IF(A22="","",IF(D22=0,-E22,IF(AND(D22=(N22+O22),NOT(O22=0)),0,IF(D22&gt;=M22,N22/(1+O22),N22/(1-O22)))))</f>
        <v/>
      </c>
      <c r="Q22" s="155">
        <f>IF(B22="","", IF(D22=0,F22*P22/B22, L22*P22/B22))</f>
        <v/>
      </c>
      <c r="R22" s="155">
        <f>IF(B22="","", Q22+I22)</f>
        <v/>
      </c>
      <c r="S22" s="155">
        <f>IF(A22="","",IF(Q22&gt;0,-Q22*B22*(1+BID_OFFER_SPREAD/2),-Q22*B22*(1-BID_OFFER_SPREAD/2)))</f>
        <v/>
      </c>
      <c r="T22" s="155">
        <f>IF(B22="","", K22+S22)</f>
        <v/>
      </c>
      <c r="U22" s="155">
        <f>IF(B22="","", R22*B22)</f>
        <v/>
      </c>
      <c r="V22" s="155">
        <f>IF(E22="","",U22/(U22+T22))</f>
        <v/>
      </c>
      <c r="W22" s="86">
        <f>IF(B22="","", IF(ROUND(V22,10)=ROUND(D22,10),"Correct", "Error"))</f>
        <v/>
      </c>
      <c r="X22" s="156">
        <f>IF(B22="","", T22+U22)</f>
        <v/>
      </c>
    </row>
    <row customHeight="1" ht="13.5" r="23" s="75">
      <c r="A23" s="124">
        <f>IF('Time Series Inputs'!A23="","",'Time Series Inputs'!A23)</f>
        <v/>
      </c>
      <c r="B23" s="155">
        <f>IF('Time Series Inputs'!B23="","",'Time Series Inputs'!B23)</f>
        <v/>
      </c>
      <c r="C23" s="155">
        <f>IF('Time Series Inputs'!C23="","",'Time Series Inputs'!C23)</f>
        <v/>
      </c>
      <c r="D23" s="155">
        <f>IF(A23="","",'Apply Constraints'!A23)</f>
        <v/>
      </c>
      <c r="E23" s="155">
        <f>IF(B23="","",(V22*B23/B22/(1+V22*(B23/B22-1))))</f>
        <v/>
      </c>
      <c r="F23" s="155">
        <f>IF(B23="","",R22*B23+T22)</f>
        <v/>
      </c>
      <c r="G23" s="155">
        <f>IF(B23="","", E23*F23)</f>
        <v/>
      </c>
      <c r="H23" s="155">
        <f>IF(B23="","", F23 - R22*B23)</f>
        <v/>
      </c>
      <c r="I23" s="155">
        <f>IF(B23="","", G23/B23)</f>
        <v/>
      </c>
      <c r="J23" s="155">
        <f>IF(B23="","", -F23* (1-(1-ANNUAL_STRATEGY_FEE)^(1/252)))</f>
        <v/>
      </c>
      <c r="K23" s="155">
        <f>IF(B23="","", H23+J23)</f>
        <v/>
      </c>
      <c r="L23" s="155">
        <f>IF(B23="","", K23+G23)</f>
        <v/>
      </c>
      <c r="M23" s="155">
        <f>IF(B23="","", G23/L23)</f>
        <v/>
      </c>
      <c r="N23" s="155">
        <f>IF(B23="","",(D23-M23))</f>
        <v/>
      </c>
      <c r="O23" s="155">
        <f>IF(B23="","",BID_OFFER_SPREAD/2*D23)</f>
        <v/>
      </c>
      <c r="P23" s="155">
        <f>IF(A23="","",IF(D23=0,-E23,IF(AND(D23=(N23+O23),NOT(O23=0)),0,IF(D23&gt;=M23,N23/(1+O23),N23/(1-O23)))))</f>
        <v/>
      </c>
      <c r="Q23" s="155">
        <f>IF(B23="","", IF(D23=0,F23*P23/B23, L23*P23/B23))</f>
        <v/>
      </c>
      <c r="R23" s="155">
        <f>IF(B23="","", Q23+I23)</f>
        <v/>
      </c>
      <c r="S23" s="155">
        <f>IF(A23="","",IF(Q23&gt;0,-Q23*B23*(1+BID_OFFER_SPREAD/2),-Q23*B23*(1-BID_OFFER_SPREAD/2)))</f>
        <v/>
      </c>
      <c r="T23" s="155">
        <f>IF(B23="","", K23+S23)</f>
        <v/>
      </c>
      <c r="U23" s="155">
        <f>IF(B23="","", R23*B23)</f>
        <v/>
      </c>
      <c r="V23" s="155">
        <f>IF(E23="","",U23/(U23+T23))</f>
        <v/>
      </c>
      <c r="W23" s="86">
        <f>IF(B23="","", IF(ROUND(V23,10)=ROUND(D23,10),"Correct", "Error"))</f>
        <v/>
      </c>
      <c r="X23" s="156">
        <f>IF(B23="","", T23+U23)</f>
        <v/>
      </c>
    </row>
    <row customHeight="1" ht="13.5" r="24" s="75">
      <c r="A24" s="124">
        <f>IF('Time Series Inputs'!A24="","",'Time Series Inputs'!A24)</f>
        <v/>
      </c>
      <c r="B24" s="155">
        <f>IF('Time Series Inputs'!B24="","",'Time Series Inputs'!B24)</f>
        <v/>
      </c>
      <c r="C24" s="155">
        <f>IF('Time Series Inputs'!C24="","",'Time Series Inputs'!C24)</f>
        <v/>
      </c>
      <c r="D24" s="155">
        <f>IF(A24="","",'Apply Constraints'!A24)</f>
        <v/>
      </c>
      <c r="E24" s="155">
        <f>IF(B24="","",(V23*B24/B23/(1+V23*(B24/B23-1))))</f>
        <v/>
      </c>
      <c r="F24" s="155">
        <f>IF(B24="","",R23*B24+T23)</f>
        <v/>
      </c>
      <c r="G24" s="155">
        <f>IF(B24="","", E24*F24)</f>
        <v/>
      </c>
      <c r="H24" s="155">
        <f>IF(B24="","", F24 - R23*B24)</f>
        <v/>
      </c>
      <c r="I24" s="155">
        <f>IF(B24="","", G24/B24)</f>
        <v/>
      </c>
      <c r="J24" s="155">
        <f>IF(B24="","", -F24* (1-(1-ANNUAL_STRATEGY_FEE)^(1/252)))</f>
        <v/>
      </c>
      <c r="K24" s="155">
        <f>IF(B24="","", H24+J24)</f>
        <v/>
      </c>
      <c r="L24" s="155">
        <f>IF(B24="","", K24+G24)</f>
        <v/>
      </c>
      <c r="M24" s="155">
        <f>IF(B24="","", G24/L24)</f>
        <v/>
      </c>
      <c r="N24" s="155">
        <f>IF(B24="","",(D24-M24))</f>
        <v/>
      </c>
      <c r="O24" s="155">
        <f>IF(B24="","",BID_OFFER_SPREAD/2*D24)</f>
        <v/>
      </c>
      <c r="P24" s="155">
        <f>IF(A24="","",IF(D24=0,-E24,IF(AND(D24=(N24+O24),NOT(O24=0)),0,IF(D24&gt;=M24,N24/(1+O24),N24/(1-O24)))))</f>
        <v/>
      </c>
      <c r="Q24" s="155">
        <f>IF(B24="","", IF(D24=0,F24*P24/B24, L24*P24/B24))</f>
        <v/>
      </c>
      <c r="R24" s="155">
        <f>IF(B24="","", Q24+I24)</f>
        <v/>
      </c>
      <c r="S24" s="155">
        <f>IF(A24="","",IF(Q24&gt;0,-Q24*B24*(1+BID_OFFER_SPREAD/2),-Q24*B24*(1-BID_OFFER_SPREAD/2)))</f>
        <v/>
      </c>
      <c r="T24" s="155">
        <f>IF(B24="","", K24+S24)</f>
        <v/>
      </c>
      <c r="U24" s="155">
        <f>IF(B24="","", R24*B24)</f>
        <v/>
      </c>
      <c r="V24" s="155">
        <f>IF(E24="","",U24/(U24+T24))</f>
        <v/>
      </c>
      <c r="W24" s="86">
        <f>IF(B24="","", IF(ROUND(V24,10)=ROUND(D24,10),"Correct", "Error"))</f>
        <v/>
      </c>
      <c r="X24" s="156">
        <f>IF(B24="","", T24+U24)</f>
        <v/>
      </c>
    </row>
    <row customHeight="1" ht="13.5" r="25" s="75">
      <c r="A25" s="124">
        <f>IF('Time Series Inputs'!A25="","",'Time Series Inputs'!A25)</f>
        <v/>
      </c>
      <c r="B25" s="155">
        <f>IF('Time Series Inputs'!B25="","",'Time Series Inputs'!B25)</f>
        <v/>
      </c>
      <c r="C25" s="155">
        <f>IF('Time Series Inputs'!C25="","",'Time Series Inputs'!C25)</f>
        <v/>
      </c>
      <c r="D25" s="155">
        <f>IF(A25="","",'Apply Constraints'!A25)</f>
        <v/>
      </c>
      <c r="E25" s="155">
        <f>IF(B25="","",(V24*B25/B24/(1+V24*(B25/B24-1))))</f>
        <v/>
      </c>
      <c r="F25" s="155">
        <f>IF(B25="","",R24*B25+T24)</f>
        <v/>
      </c>
      <c r="G25" s="155">
        <f>IF(B25="","", E25*F25)</f>
        <v/>
      </c>
      <c r="H25" s="155">
        <f>IF(B25="","", F25 - R24*B25)</f>
        <v/>
      </c>
      <c r="I25" s="155">
        <f>IF(B25="","", G25/B25)</f>
        <v/>
      </c>
      <c r="J25" s="155">
        <f>IF(B25="","", -F25* (1-(1-ANNUAL_STRATEGY_FEE)^(1/252)))</f>
        <v/>
      </c>
      <c r="K25" s="155">
        <f>IF(B25="","", H25+J25)</f>
        <v/>
      </c>
      <c r="L25" s="155">
        <f>IF(B25="","", K25+G25)</f>
        <v/>
      </c>
      <c r="M25" s="155">
        <f>IF(B25="","", G25/L25)</f>
        <v/>
      </c>
      <c r="N25" s="155">
        <f>IF(B25="","",(D25-M25))</f>
        <v/>
      </c>
      <c r="O25" s="155">
        <f>IF(B25="","",BID_OFFER_SPREAD/2*D25)</f>
        <v/>
      </c>
      <c r="P25" s="155">
        <f>IF(A25="","",IF(D25=0,-E25,IF(AND(D25=(N25+O25),NOT(O25=0)),0,IF(D25&gt;=M25,N25/(1+O25),N25/(1-O25)))))</f>
        <v/>
      </c>
      <c r="Q25" s="155">
        <f>IF(B25="","", IF(D25=0,F25*P25/B25, L25*P25/B25))</f>
        <v/>
      </c>
      <c r="R25" s="155">
        <f>IF(B25="","", Q25+I25)</f>
        <v/>
      </c>
      <c r="S25" s="155">
        <f>IF(A25="","",IF(Q25&gt;0,-Q25*B25*(1+BID_OFFER_SPREAD/2),-Q25*B25*(1-BID_OFFER_SPREAD/2)))</f>
        <v/>
      </c>
      <c r="T25" s="155">
        <f>IF(B25="","", K25+S25)</f>
        <v/>
      </c>
      <c r="U25" s="155">
        <f>IF(B25="","", R25*B25)</f>
        <v/>
      </c>
      <c r="V25" s="155">
        <f>IF(E25="","",U25/(U25+T25))</f>
        <v/>
      </c>
      <c r="W25" s="86">
        <f>IF(B25="","", IF(ROUND(V25,10)=ROUND(D25,10),"Correct", "Error"))</f>
        <v/>
      </c>
      <c r="X25" s="156">
        <f>IF(B25="","", T25+U25)</f>
        <v/>
      </c>
    </row>
    <row customHeight="1" ht="13.5" r="26" s="75">
      <c r="A26" s="124">
        <f>IF('Time Series Inputs'!A26="","",'Time Series Inputs'!A26)</f>
        <v/>
      </c>
      <c r="B26" s="155">
        <f>IF('Time Series Inputs'!B26="","",'Time Series Inputs'!B26)</f>
        <v/>
      </c>
      <c r="C26" s="155">
        <f>IF('Time Series Inputs'!C26="","",'Time Series Inputs'!C26)</f>
        <v/>
      </c>
      <c r="D26" s="155">
        <f>IF(A26="","",'Apply Constraints'!A26)</f>
        <v/>
      </c>
      <c r="E26" s="155">
        <f>IF(B26="","",(V25*B26/B25/(1+V25*(B26/B25-1))))</f>
        <v/>
      </c>
      <c r="F26" s="155">
        <f>IF(B26="","",R25*B26+T25)</f>
        <v/>
      </c>
      <c r="G26" s="155">
        <f>IF(B26="","", E26*F26)</f>
        <v/>
      </c>
      <c r="H26" s="155">
        <f>IF(B26="","", F26 - R25*B26)</f>
        <v/>
      </c>
      <c r="I26" s="155">
        <f>IF(B26="","", G26/B26)</f>
        <v/>
      </c>
      <c r="J26" s="155">
        <f>IF(B26="","", -F26* (1-(1-ANNUAL_STRATEGY_FEE)^(1/252)))</f>
        <v/>
      </c>
      <c r="K26" s="155">
        <f>IF(B26="","", H26+J26)</f>
        <v/>
      </c>
      <c r="L26" s="155">
        <f>IF(B26="","", K26+G26)</f>
        <v/>
      </c>
      <c r="M26" s="155">
        <f>IF(B26="","", G26/L26)</f>
        <v/>
      </c>
      <c r="N26" s="155">
        <f>IF(B26="","",(D26-M26))</f>
        <v/>
      </c>
      <c r="O26" s="155">
        <f>IF(B26="","",BID_OFFER_SPREAD/2*D26)</f>
        <v/>
      </c>
      <c r="P26" s="155">
        <f>IF(A26="","",IF(D26=0,-E26,IF(AND(D26=(N26+O26),NOT(O26=0)),0,IF(D26&gt;=M26,N26/(1+O26),N26/(1-O26)))))</f>
        <v/>
      </c>
      <c r="Q26" s="155">
        <f>IF(B26="","", IF(D26=0,F26*P26/B26, L26*P26/B26))</f>
        <v/>
      </c>
      <c r="R26" s="155">
        <f>IF(B26="","", Q26+I26)</f>
        <v/>
      </c>
      <c r="S26" s="155">
        <f>IF(A26="","",IF(Q26&gt;0,-Q26*B26*(1+BID_OFFER_SPREAD/2),-Q26*B26*(1-BID_OFFER_SPREAD/2)))</f>
        <v/>
      </c>
      <c r="T26" s="155">
        <f>IF(B26="","", K26+S26)</f>
        <v/>
      </c>
      <c r="U26" s="155">
        <f>IF(B26="","", R26*B26)</f>
        <v/>
      </c>
      <c r="V26" s="155">
        <f>IF(E26="","",U26/(U26+T26))</f>
        <v/>
      </c>
      <c r="W26" s="86">
        <f>IF(B26="","", IF(ROUND(V26,10)=ROUND(D26,10),"Correct", "Error"))</f>
        <v/>
      </c>
      <c r="X26" s="156">
        <f>IF(B26="","", T26+U26)</f>
        <v/>
      </c>
    </row>
    <row customHeight="1" ht="13.5" r="27" s="75">
      <c r="A27" s="124">
        <f>IF('Time Series Inputs'!A27="","",'Time Series Inputs'!A27)</f>
        <v/>
      </c>
      <c r="B27" s="155">
        <f>IF('Time Series Inputs'!B27="","",'Time Series Inputs'!B27)</f>
        <v/>
      </c>
      <c r="C27" s="155">
        <f>IF('Time Series Inputs'!C27="","",'Time Series Inputs'!C27)</f>
        <v/>
      </c>
      <c r="D27" s="155">
        <f>IF(A27="","",'Apply Constraints'!A27)</f>
        <v/>
      </c>
      <c r="E27" s="155">
        <f>IF(B27="","",(V26*B27/B26/(1+V26*(B27/B26-1))))</f>
        <v/>
      </c>
      <c r="F27" s="155">
        <f>IF(B27="","",R26*B27+T26)</f>
        <v/>
      </c>
      <c r="G27" s="155">
        <f>IF(B27="","", E27*F27)</f>
        <v/>
      </c>
      <c r="H27" s="155">
        <f>IF(B27="","", F27 - R26*B27)</f>
        <v/>
      </c>
      <c r="I27" s="155">
        <f>IF(B27="","", G27/B27)</f>
        <v/>
      </c>
      <c r="J27" s="155">
        <f>IF(B27="","", -F27* (1-(1-ANNUAL_STRATEGY_FEE)^(1/252)))</f>
        <v/>
      </c>
      <c r="K27" s="155">
        <f>IF(B27="","", H27+J27)</f>
        <v/>
      </c>
      <c r="L27" s="155">
        <f>IF(B27="","", K27+G27)</f>
        <v/>
      </c>
      <c r="M27" s="155">
        <f>IF(B27="","", G27/L27)</f>
        <v/>
      </c>
      <c r="N27" s="155">
        <f>IF(B27="","",(D27-M27))</f>
        <v/>
      </c>
      <c r="O27" s="155">
        <f>IF(B27="","",BID_OFFER_SPREAD/2*D27)</f>
        <v/>
      </c>
      <c r="P27" s="155">
        <f>IF(A27="","",IF(D27=0,-E27,IF(AND(D27=(N27+O27),NOT(O27=0)),0,IF(D27&gt;=M27,N27/(1+O27),N27/(1-O27)))))</f>
        <v/>
      </c>
      <c r="Q27" s="155">
        <f>IF(B27="","", IF(D27=0,F27*P27/B27, L27*P27/B27))</f>
        <v/>
      </c>
      <c r="R27" s="155">
        <f>IF(B27="","", Q27+I27)</f>
        <v/>
      </c>
      <c r="S27" s="155">
        <f>IF(A27="","",IF(Q27&gt;0,-Q27*B27*(1+BID_OFFER_SPREAD/2),-Q27*B27*(1-BID_OFFER_SPREAD/2)))</f>
        <v/>
      </c>
      <c r="T27" s="155">
        <f>IF(B27="","", K27+S27)</f>
        <v/>
      </c>
      <c r="U27" s="155">
        <f>IF(B27="","", R27*B27)</f>
        <v/>
      </c>
      <c r="V27" s="155">
        <f>IF(E27="","",U27/(U27+T27))</f>
        <v/>
      </c>
      <c r="W27" s="86">
        <f>IF(B27="","", IF(ROUND(V27,10)=ROUND(D27,10),"Correct", "Error"))</f>
        <v/>
      </c>
      <c r="X27" s="156">
        <f>IF(B27="","", T27+U27)</f>
        <v/>
      </c>
    </row>
    <row customHeight="1" ht="13.5" r="28" s="75">
      <c r="A28" s="124">
        <f>IF('Time Series Inputs'!A28="","",'Time Series Inputs'!A28)</f>
        <v/>
      </c>
      <c r="B28" s="155">
        <f>IF('Time Series Inputs'!B28="","",'Time Series Inputs'!B28)</f>
        <v/>
      </c>
      <c r="C28" s="155">
        <f>IF('Time Series Inputs'!C28="","",'Time Series Inputs'!C28)</f>
        <v/>
      </c>
      <c r="D28" s="155">
        <f>IF(A28="","",'Apply Constraints'!A28)</f>
        <v/>
      </c>
      <c r="E28" s="155">
        <f>IF(B28="","",(V27*B28/B27/(1+V27*(B28/B27-1))))</f>
        <v/>
      </c>
      <c r="F28" s="155">
        <f>IF(B28="","",R27*B28+T27)</f>
        <v/>
      </c>
      <c r="G28" s="155">
        <f>IF(B28="","", E28*F28)</f>
        <v/>
      </c>
      <c r="H28" s="155">
        <f>IF(B28="","", F28 - R27*B28)</f>
        <v/>
      </c>
      <c r="I28" s="155">
        <f>IF(B28="","", G28/B28)</f>
        <v/>
      </c>
      <c r="J28" s="155">
        <f>IF(B28="","", -F28* (1-(1-ANNUAL_STRATEGY_FEE)^(1/252)))</f>
        <v/>
      </c>
      <c r="K28" s="155">
        <f>IF(B28="","", H28+J28)</f>
        <v/>
      </c>
      <c r="L28" s="155">
        <f>IF(B28="","", K28+G28)</f>
        <v/>
      </c>
      <c r="M28" s="155">
        <f>IF(B28="","", G28/L28)</f>
        <v/>
      </c>
      <c r="N28" s="155">
        <f>IF(B28="","",(D28-M28))</f>
        <v/>
      </c>
      <c r="O28" s="155">
        <f>IF(B28="","",BID_OFFER_SPREAD/2*D28)</f>
        <v/>
      </c>
      <c r="P28" s="155">
        <f>IF(A28="","",IF(D28=0,-E28,IF(AND(D28=(N28+O28),NOT(O28=0)),0,IF(D28&gt;=M28,N28/(1+O28),N28/(1-O28)))))</f>
        <v/>
      </c>
      <c r="Q28" s="155">
        <f>IF(B28="","", IF(D28=0,F28*P28/B28, L28*P28/B28))</f>
        <v/>
      </c>
      <c r="R28" s="155">
        <f>IF(B28="","", Q28+I28)</f>
        <v/>
      </c>
      <c r="S28" s="155">
        <f>IF(A28="","",IF(Q28&gt;0,-Q28*B28*(1+BID_OFFER_SPREAD/2),-Q28*B28*(1-BID_OFFER_SPREAD/2)))</f>
        <v/>
      </c>
      <c r="T28" s="155">
        <f>IF(B28="","", K28+S28)</f>
        <v/>
      </c>
      <c r="U28" s="155">
        <f>IF(B28="","", R28*B28)</f>
        <v/>
      </c>
      <c r="V28" s="155">
        <f>IF(E28="","",U28/(U28+T28))</f>
        <v/>
      </c>
      <c r="W28" s="86">
        <f>IF(B28="","", IF(ROUND(V28,10)=ROUND(D28,10),"Correct", "Error"))</f>
        <v/>
      </c>
      <c r="X28" s="156">
        <f>IF(B28="","", T28+U28)</f>
        <v/>
      </c>
    </row>
    <row customHeight="1" ht="13.5" r="29" s="75">
      <c r="A29" s="124">
        <f>IF('Time Series Inputs'!A29="","",'Time Series Inputs'!A29)</f>
        <v/>
      </c>
      <c r="B29" s="155">
        <f>IF('Time Series Inputs'!B29="","",'Time Series Inputs'!B29)</f>
        <v/>
      </c>
      <c r="C29" s="155">
        <f>IF('Time Series Inputs'!C29="","",'Time Series Inputs'!C29)</f>
        <v/>
      </c>
      <c r="D29" s="155">
        <f>IF(A29="","",'Apply Constraints'!A29)</f>
        <v/>
      </c>
      <c r="E29" s="155">
        <f>IF(B29="","",(V28*B29/B28/(1+V28*(B29/B28-1))))</f>
        <v/>
      </c>
      <c r="F29" s="155">
        <f>IF(B29="","",R28*B29+T28)</f>
        <v/>
      </c>
      <c r="G29" s="155">
        <f>IF(B29="","", E29*F29)</f>
        <v/>
      </c>
      <c r="H29" s="155">
        <f>IF(B29="","", F29 - R28*B29)</f>
        <v/>
      </c>
      <c r="I29" s="155">
        <f>IF(B29="","", G29/B29)</f>
        <v/>
      </c>
      <c r="J29" s="155">
        <f>IF(B29="","", -F29* (1-(1-ANNUAL_STRATEGY_FEE)^(1/252)))</f>
        <v/>
      </c>
      <c r="K29" s="155">
        <f>IF(B29="","", H29+J29)</f>
        <v/>
      </c>
      <c r="L29" s="155">
        <f>IF(B29="","", K29+G29)</f>
        <v/>
      </c>
      <c r="M29" s="155">
        <f>IF(B29="","", G29/L29)</f>
        <v/>
      </c>
      <c r="N29" s="155">
        <f>IF(B29="","",(D29-M29))</f>
        <v/>
      </c>
      <c r="O29" s="155">
        <f>IF(B29="","",BID_OFFER_SPREAD/2*D29)</f>
        <v/>
      </c>
      <c r="P29" s="155">
        <f>IF(A29="","",IF(D29=0,-E29,IF(AND(D29=(N29+O29),NOT(O29=0)),0,IF(D29&gt;=M29,N29/(1+O29),N29/(1-O29)))))</f>
        <v/>
      </c>
      <c r="Q29" s="155">
        <f>IF(B29="","", IF(D29=0,F29*P29/B29, L29*P29/B29))</f>
        <v/>
      </c>
      <c r="R29" s="155">
        <f>IF(B29="","", Q29+I29)</f>
        <v/>
      </c>
      <c r="S29" s="155">
        <f>IF(A29="","",IF(Q29&gt;0,-Q29*B29*(1+BID_OFFER_SPREAD/2),-Q29*B29*(1-BID_OFFER_SPREAD/2)))</f>
        <v/>
      </c>
      <c r="T29" s="155">
        <f>IF(B29="","", K29+S29)</f>
        <v/>
      </c>
      <c r="U29" s="155">
        <f>IF(B29="","", R29*B29)</f>
        <v/>
      </c>
      <c r="V29" s="155">
        <f>IF(E29="","",U29/(U29+T29))</f>
        <v/>
      </c>
      <c r="W29" s="86">
        <f>IF(B29="","", IF(ROUND(V29,10)=ROUND(D29,10),"Correct", "Error"))</f>
        <v/>
      </c>
      <c r="X29" s="156">
        <f>IF(B29="","", T29+U29)</f>
        <v/>
      </c>
    </row>
    <row customHeight="1" ht="13.5" r="30" s="75">
      <c r="A30" s="124">
        <f>IF('Time Series Inputs'!A30="","",'Time Series Inputs'!A30)</f>
        <v/>
      </c>
      <c r="B30" s="155">
        <f>IF('Time Series Inputs'!B30="","",'Time Series Inputs'!B30)</f>
        <v/>
      </c>
      <c r="C30" s="155">
        <f>IF('Time Series Inputs'!C30="","",'Time Series Inputs'!C30)</f>
        <v/>
      </c>
      <c r="D30" s="155">
        <f>IF(A30="","",'Apply Constraints'!A30)</f>
        <v/>
      </c>
      <c r="E30" s="155">
        <f>IF(B30="","",(V29*B30/B29/(1+V29*(B30/B29-1))))</f>
        <v/>
      </c>
      <c r="F30" s="155">
        <f>IF(B30="","",R29*B30+T29)</f>
        <v/>
      </c>
      <c r="G30" s="155">
        <f>IF(B30="","", E30*F30)</f>
        <v/>
      </c>
      <c r="H30" s="155">
        <f>IF(B30="","", F30 - R29*B30)</f>
        <v/>
      </c>
      <c r="I30" s="155">
        <f>IF(B30="","", G30/B30)</f>
        <v/>
      </c>
      <c r="J30" s="155">
        <f>IF(B30="","", -F30* (1-(1-ANNUAL_STRATEGY_FEE)^(1/252)))</f>
        <v/>
      </c>
      <c r="K30" s="155">
        <f>IF(B30="","", H30+J30)</f>
        <v/>
      </c>
      <c r="L30" s="155">
        <f>IF(B30="","", K30+G30)</f>
        <v/>
      </c>
      <c r="M30" s="155">
        <f>IF(B30="","", G30/L30)</f>
        <v/>
      </c>
      <c r="N30" s="155">
        <f>IF(B30="","",(D30-M30))</f>
        <v/>
      </c>
      <c r="O30" s="155">
        <f>IF(B30="","",BID_OFFER_SPREAD/2*D30)</f>
        <v/>
      </c>
      <c r="P30" s="155">
        <f>IF(A30="","",IF(D30=0,-E30,IF(AND(D30=(N30+O30),NOT(O30=0)),0,IF(D30&gt;=M30,N30/(1+O30),N30/(1-O30)))))</f>
        <v/>
      </c>
      <c r="Q30" s="155">
        <f>IF(B30="","", IF(D30=0,F30*P30/B30, L30*P30/B30))</f>
        <v/>
      </c>
      <c r="R30" s="155">
        <f>IF(B30="","", Q30+I30)</f>
        <v/>
      </c>
      <c r="S30" s="155">
        <f>IF(A30="","",IF(Q30&gt;0,-Q30*B30*(1+BID_OFFER_SPREAD/2),-Q30*B30*(1-BID_OFFER_SPREAD/2)))</f>
        <v/>
      </c>
      <c r="T30" s="155">
        <f>IF(B30="","", K30+S30)</f>
        <v/>
      </c>
      <c r="U30" s="155">
        <f>IF(B30="","", R30*B30)</f>
        <v/>
      </c>
      <c r="V30" s="155">
        <f>IF(E30="","",U30/(U30+T30))</f>
        <v/>
      </c>
      <c r="W30" s="86">
        <f>IF(B30="","", IF(ROUND(V30,10)=ROUND(D30,10),"Correct", "Error"))</f>
        <v/>
      </c>
      <c r="X30" s="156">
        <f>IF(B30="","", T30+U30)</f>
        <v/>
      </c>
    </row>
    <row customHeight="1" ht="13.5" r="31" s="75">
      <c r="A31" s="124">
        <f>IF('Time Series Inputs'!A31="","",'Time Series Inputs'!A31)</f>
        <v/>
      </c>
      <c r="B31" s="155">
        <f>IF('Time Series Inputs'!B31="","",'Time Series Inputs'!B31)</f>
        <v/>
      </c>
      <c r="C31" s="155">
        <f>IF('Time Series Inputs'!C31="","",'Time Series Inputs'!C31)</f>
        <v/>
      </c>
      <c r="D31" s="155">
        <f>IF(A31="","",'Apply Constraints'!A31)</f>
        <v/>
      </c>
      <c r="E31" s="155">
        <f>IF(B31="","",(V30*B31/B30/(1+V30*(B31/B30-1))))</f>
        <v/>
      </c>
      <c r="F31" s="155">
        <f>IF(B31="","",R30*B31+T30)</f>
        <v/>
      </c>
      <c r="G31" s="155">
        <f>IF(B31="","", E31*F31)</f>
        <v/>
      </c>
      <c r="H31" s="155">
        <f>IF(B31="","", F31 - R30*B31)</f>
        <v/>
      </c>
      <c r="I31" s="155">
        <f>IF(B31="","", G31/B31)</f>
        <v/>
      </c>
      <c r="J31" s="155">
        <f>IF(B31="","", -F31* (1-(1-ANNUAL_STRATEGY_FEE)^(1/252)))</f>
        <v/>
      </c>
      <c r="K31" s="155">
        <f>IF(B31="","", H31+J31)</f>
        <v/>
      </c>
      <c r="L31" s="155">
        <f>IF(B31="","", K31+G31)</f>
        <v/>
      </c>
      <c r="M31" s="155">
        <f>IF(B31="","", G31/L31)</f>
        <v/>
      </c>
      <c r="N31" s="155">
        <f>IF(B31="","",(D31-M31))</f>
        <v/>
      </c>
      <c r="O31" s="155">
        <f>IF(B31="","",BID_OFFER_SPREAD/2*D31)</f>
        <v/>
      </c>
      <c r="P31" s="155">
        <f>IF(A31="","",IF(D31=0,-E31,IF(AND(D31=(N31+O31),NOT(O31=0)),0,IF(D31&gt;=M31,N31/(1+O31),N31/(1-O31)))))</f>
        <v/>
      </c>
      <c r="Q31" s="155">
        <f>IF(B31="","", IF(D31=0,F31*P31/B31, L31*P31/B31))</f>
        <v/>
      </c>
      <c r="R31" s="155">
        <f>IF(B31="","", Q31+I31)</f>
        <v/>
      </c>
      <c r="S31" s="155">
        <f>IF(A31="","",IF(Q31&gt;0,-Q31*B31*(1+BID_OFFER_SPREAD/2),-Q31*B31*(1-BID_OFFER_SPREAD/2)))</f>
        <v/>
      </c>
      <c r="T31" s="155">
        <f>IF(B31="","", K31+S31)</f>
        <v/>
      </c>
      <c r="U31" s="155">
        <f>IF(B31="","", R31*B31)</f>
        <v/>
      </c>
      <c r="V31" s="155">
        <f>IF(E31="","",U31/(U31+T31))</f>
        <v/>
      </c>
      <c r="W31" s="86">
        <f>IF(B31="","", IF(ROUND(V31,10)=ROUND(D31,10),"Correct", "Error"))</f>
        <v/>
      </c>
      <c r="X31" s="156">
        <f>IF(B31="","", T31+U31)</f>
        <v/>
      </c>
    </row>
    <row customHeight="1" ht="13.5" r="32" s="75">
      <c r="A32" s="124">
        <f>IF('Time Series Inputs'!A32="","",'Time Series Inputs'!A32)</f>
        <v/>
      </c>
      <c r="B32" s="155">
        <f>IF('Time Series Inputs'!B32="","",'Time Series Inputs'!B32)</f>
        <v/>
      </c>
      <c r="C32" s="155">
        <f>IF('Time Series Inputs'!C32="","",'Time Series Inputs'!C32)</f>
        <v/>
      </c>
      <c r="D32" s="155">
        <f>IF(A32="","",'Apply Constraints'!A32)</f>
        <v/>
      </c>
      <c r="E32" s="155">
        <f>IF(B32="","",(V31*B32/B31/(1+V31*(B32/B31-1))))</f>
        <v/>
      </c>
      <c r="F32" s="155">
        <f>IF(B32="","",R31*B32+T31)</f>
        <v/>
      </c>
      <c r="G32" s="155">
        <f>IF(B32="","", E32*F32)</f>
        <v/>
      </c>
      <c r="H32" s="155">
        <f>IF(B32="","", F32 - R31*B32)</f>
        <v/>
      </c>
      <c r="I32" s="155">
        <f>IF(B32="","", G32/B32)</f>
        <v/>
      </c>
      <c r="J32" s="155">
        <f>IF(B32="","", -F32* (1-(1-ANNUAL_STRATEGY_FEE)^(1/252)))</f>
        <v/>
      </c>
      <c r="K32" s="155">
        <f>IF(B32="","", H32+J32)</f>
        <v/>
      </c>
      <c r="L32" s="155">
        <f>IF(B32="","", K32+G32)</f>
        <v/>
      </c>
      <c r="M32" s="155">
        <f>IF(B32="","", G32/L32)</f>
        <v/>
      </c>
      <c r="N32" s="155">
        <f>IF(B32="","",(D32-M32))</f>
        <v/>
      </c>
      <c r="O32" s="155">
        <f>IF(B32="","",BID_OFFER_SPREAD/2*D32)</f>
        <v/>
      </c>
      <c r="P32" s="155">
        <f>IF(A32="","",IF(D32=0,-E32,IF(AND(D32=(N32+O32),NOT(O32=0)),0,IF(D32&gt;=M32,N32/(1+O32),N32/(1-O32)))))</f>
        <v/>
      </c>
      <c r="Q32" s="155">
        <f>IF(B32="","", IF(D32=0,F32*P32/B32, L32*P32/B32))</f>
        <v/>
      </c>
      <c r="R32" s="155">
        <f>IF(B32="","", Q32+I32)</f>
        <v/>
      </c>
      <c r="S32" s="155">
        <f>IF(A32="","",IF(Q32&gt;0,-Q32*B32*(1+BID_OFFER_SPREAD/2),-Q32*B32*(1-BID_OFFER_SPREAD/2)))</f>
        <v/>
      </c>
      <c r="T32" s="155">
        <f>IF(B32="","", K32+S32)</f>
        <v/>
      </c>
      <c r="U32" s="155">
        <f>IF(B32="","", R32*B32)</f>
        <v/>
      </c>
      <c r="V32" s="155">
        <f>IF(E32="","",U32/(U32+T32))</f>
        <v/>
      </c>
      <c r="W32" s="86">
        <f>IF(B32="","", IF(ROUND(V32,10)=ROUND(D32,10),"Correct", "Error"))</f>
        <v/>
      </c>
      <c r="X32" s="156">
        <f>IF(B32="","", T32+U32)</f>
        <v/>
      </c>
    </row>
    <row customHeight="1" ht="13.5" r="33" s="75">
      <c r="A33" s="124">
        <f>IF('Time Series Inputs'!A33="","",'Time Series Inputs'!A33)</f>
        <v/>
      </c>
      <c r="B33" s="155">
        <f>IF('Time Series Inputs'!B33="","",'Time Series Inputs'!B33)</f>
        <v/>
      </c>
      <c r="C33" s="155">
        <f>IF('Time Series Inputs'!C33="","",'Time Series Inputs'!C33)</f>
        <v/>
      </c>
      <c r="D33" s="155">
        <f>IF(A33="","",'Apply Constraints'!A33)</f>
        <v/>
      </c>
      <c r="E33" s="155">
        <f>IF(B33="","",(V32*B33/B32/(1+V32*(B33/B32-1))))</f>
        <v/>
      </c>
      <c r="F33" s="155">
        <f>IF(B33="","",R32*B33+T32)</f>
        <v/>
      </c>
      <c r="G33" s="155">
        <f>IF(B33="","", E33*F33)</f>
        <v/>
      </c>
      <c r="H33" s="155">
        <f>IF(B33="","", F33 - R32*B33)</f>
        <v/>
      </c>
      <c r="I33" s="155">
        <f>IF(B33="","", G33/B33)</f>
        <v/>
      </c>
      <c r="J33" s="155">
        <f>IF(B33="","", -F33* (1-(1-ANNUAL_STRATEGY_FEE)^(1/252)))</f>
        <v/>
      </c>
      <c r="K33" s="155">
        <f>IF(B33="","", H33+J33)</f>
        <v/>
      </c>
      <c r="L33" s="155">
        <f>IF(B33="","", K33+G33)</f>
        <v/>
      </c>
      <c r="M33" s="155">
        <f>IF(B33="","", G33/L33)</f>
        <v/>
      </c>
      <c r="N33" s="155">
        <f>IF(B33="","",(D33-M33))</f>
        <v/>
      </c>
      <c r="O33" s="155">
        <f>IF(B33="","",BID_OFFER_SPREAD/2*D33)</f>
        <v/>
      </c>
      <c r="P33" s="155">
        <f>IF(A33="","",IF(D33=0,-E33,IF(AND(D33=(N33+O33),NOT(O33=0)),0,IF(D33&gt;=M33,N33/(1+O33),N33/(1-O33)))))</f>
        <v/>
      </c>
      <c r="Q33" s="155">
        <f>IF(B33="","", IF(D33=0,F33*P33/B33, L33*P33/B33))</f>
        <v/>
      </c>
      <c r="R33" s="155">
        <f>IF(B33="","", Q33+I33)</f>
        <v/>
      </c>
      <c r="S33" s="155">
        <f>IF(A33="","",IF(Q33&gt;0,-Q33*B33*(1+BID_OFFER_SPREAD/2),-Q33*B33*(1-BID_OFFER_SPREAD/2)))</f>
        <v/>
      </c>
      <c r="T33" s="155">
        <f>IF(B33="","", K33+S33)</f>
        <v/>
      </c>
      <c r="U33" s="155">
        <f>IF(B33="","", R33*B33)</f>
        <v/>
      </c>
      <c r="V33" s="155">
        <f>IF(E33="","",U33/(U33+T33))</f>
        <v/>
      </c>
      <c r="W33" s="86">
        <f>IF(B33="","", IF(ROUND(V33,10)=ROUND(D33,10),"Correct", "Error"))</f>
        <v/>
      </c>
      <c r="X33" s="156">
        <f>IF(B33="","", T33+U33)</f>
        <v/>
      </c>
    </row>
    <row customHeight="1" ht="13.5" r="34" s="75">
      <c r="A34" s="124">
        <f>IF('Time Series Inputs'!A34="","",'Time Series Inputs'!A34)</f>
        <v/>
      </c>
      <c r="B34" s="155">
        <f>IF('Time Series Inputs'!B34="","",'Time Series Inputs'!B34)</f>
        <v/>
      </c>
      <c r="C34" s="155">
        <f>IF('Time Series Inputs'!C34="","",'Time Series Inputs'!C34)</f>
        <v/>
      </c>
      <c r="D34" s="155">
        <f>IF(A34="","",'Apply Constraints'!A34)</f>
        <v/>
      </c>
      <c r="E34" s="155">
        <f>IF(B34="","",(V33*B34/B33/(1+V33*(B34/B33-1))))</f>
        <v/>
      </c>
      <c r="F34" s="155">
        <f>IF(B34="","",R33*B34+T33)</f>
        <v/>
      </c>
      <c r="G34" s="155">
        <f>IF(B34="","", E34*F34)</f>
        <v/>
      </c>
      <c r="H34" s="155">
        <f>IF(B34="","", F34 - R33*B34)</f>
        <v/>
      </c>
      <c r="I34" s="155">
        <f>IF(B34="","", G34/B34)</f>
        <v/>
      </c>
      <c r="J34" s="155">
        <f>IF(B34="","", -F34* (1-(1-ANNUAL_STRATEGY_FEE)^(1/252)))</f>
        <v/>
      </c>
      <c r="K34" s="155">
        <f>IF(B34="","", H34+J34)</f>
        <v/>
      </c>
      <c r="L34" s="155">
        <f>IF(B34="","", K34+G34)</f>
        <v/>
      </c>
      <c r="M34" s="155">
        <f>IF(B34="","", G34/L34)</f>
        <v/>
      </c>
      <c r="N34" s="155">
        <f>IF(B34="","",(D34-M34))</f>
        <v/>
      </c>
      <c r="O34" s="155">
        <f>IF(B34="","",BID_OFFER_SPREAD/2*D34)</f>
        <v/>
      </c>
      <c r="P34" s="155">
        <f>IF(A34="","",IF(D34=0,-E34,IF(AND(D34=(N34+O34),NOT(O34=0)),0,IF(D34&gt;=M34,N34/(1+O34),N34/(1-O34)))))</f>
        <v/>
      </c>
      <c r="Q34" s="155">
        <f>IF(B34="","", IF(D34=0,F34*P34/B34, L34*P34/B34))</f>
        <v/>
      </c>
      <c r="R34" s="155">
        <f>IF(B34="","", Q34+I34)</f>
        <v/>
      </c>
      <c r="S34" s="155">
        <f>IF(A34="","",IF(Q34&gt;0,-Q34*B34*(1+BID_OFFER_SPREAD/2),-Q34*B34*(1-BID_OFFER_SPREAD/2)))</f>
        <v/>
      </c>
      <c r="T34" s="155">
        <f>IF(B34="","", K34+S34)</f>
        <v/>
      </c>
      <c r="U34" s="155">
        <f>IF(B34="","", R34*B34)</f>
        <v/>
      </c>
      <c r="V34" s="155">
        <f>IF(E34="","",U34/(U34+T34))</f>
        <v/>
      </c>
      <c r="W34" s="86">
        <f>IF(B34="","", IF(ROUND(V34,10)=ROUND(D34,10),"Correct", "Error"))</f>
        <v/>
      </c>
      <c r="X34" s="156">
        <f>IF(B34="","", T34+U34)</f>
        <v/>
      </c>
    </row>
    <row customHeight="1" ht="13.5" r="35" s="75">
      <c r="A35" s="124">
        <f>IF('Time Series Inputs'!A35="","",'Time Series Inputs'!A35)</f>
        <v/>
      </c>
      <c r="B35" s="155">
        <f>IF('Time Series Inputs'!B35="","",'Time Series Inputs'!B35)</f>
        <v/>
      </c>
      <c r="C35" s="155">
        <f>IF('Time Series Inputs'!C35="","",'Time Series Inputs'!C35)</f>
        <v/>
      </c>
      <c r="D35" s="155">
        <f>IF(A35="","",'Apply Constraints'!A35)</f>
        <v/>
      </c>
      <c r="E35" s="155">
        <f>IF(B35="","",(V34*B35/B34/(1+V34*(B35/B34-1))))</f>
        <v/>
      </c>
      <c r="F35" s="155">
        <f>IF(B35="","",R34*B35+T34)</f>
        <v/>
      </c>
      <c r="G35" s="155">
        <f>IF(B35="","", E35*F35)</f>
        <v/>
      </c>
      <c r="H35" s="155">
        <f>IF(B35="","", F35 - R34*B35)</f>
        <v/>
      </c>
      <c r="I35" s="155">
        <f>IF(B35="","", G35/B35)</f>
        <v/>
      </c>
      <c r="J35" s="155">
        <f>IF(B35="","", -F35* (1-(1-ANNUAL_STRATEGY_FEE)^(1/252)))</f>
        <v/>
      </c>
      <c r="K35" s="155">
        <f>IF(B35="","", H35+J35)</f>
        <v/>
      </c>
      <c r="L35" s="155">
        <f>IF(B35="","", K35+G35)</f>
        <v/>
      </c>
      <c r="M35" s="155">
        <f>IF(B35="","", G35/L35)</f>
        <v/>
      </c>
      <c r="N35" s="155">
        <f>IF(B35="","",(D35-M35))</f>
        <v/>
      </c>
      <c r="O35" s="155">
        <f>IF(B35="","",BID_OFFER_SPREAD/2*D35)</f>
        <v/>
      </c>
      <c r="P35" s="155">
        <f>IF(A35="","",IF(D35=0,-E35,IF(AND(D35=(N35+O35),NOT(O35=0)),0,IF(D35&gt;=M35,N35/(1+O35),N35/(1-O35)))))</f>
        <v/>
      </c>
      <c r="Q35" s="155">
        <f>IF(B35="","", IF(D35=0,F35*P35/B35, L35*P35/B35))</f>
        <v/>
      </c>
      <c r="R35" s="155">
        <f>IF(B35="","", Q35+I35)</f>
        <v/>
      </c>
      <c r="S35" s="155">
        <f>IF(A35="","",IF(Q35&gt;0,-Q35*B35*(1+BID_OFFER_SPREAD/2),-Q35*B35*(1-BID_OFFER_SPREAD/2)))</f>
        <v/>
      </c>
      <c r="T35" s="155">
        <f>IF(B35="","", K35+S35)</f>
        <v/>
      </c>
      <c r="U35" s="155">
        <f>IF(B35="","", R35*B35)</f>
        <v/>
      </c>
      <c r="V35" s="155">
        <f>IF(E35="","",U35/(U35+T35))</f>
        <v/>
      </c>
      <c r="W35" s="86">
        <f>IF(B35="","", IF(ROUND(V35,10)=ROUND(D35,10),"Correct", "Error"))</f>
        <v/>
      </c>
      <c r="X35" s="156">
        <f>IF(B35="","", T35+U35)</f>
        <v/>
      </c>
    </row>
    <row customHeight="1" ht="13.5" r="36" s="75">
      <c r="A36" s="124">
        <f>IF('Time Series Inputs'!A36="","",'Time Series Inputs'!A36)</f>
        <v/>
      </c>
      <c r="B36" s="155">
        <f>IF('Time Series Inputs'!B36="","",'Time Series Inputs'!B36)</f>
        <v/>
      </c>
      <c r="C36" s="155">
        <f>IF('Time Series Inputs'!C36="","",'Time Series Inputs'!C36)</f>
        <v/>
      </c>
      <c r="D36" s="155">
        <f>IF(A36="","",'Apply Constraints'!A36)</f>
        <v/>
      </c>
      <c r="E36" s="155">
        <f>IF(B36="","",(V35*B36/B35/(1+V35*(B36/B35-1))))</f>
        <v/>
      </c>
      <c r="F36" s="155">
        <f>IF(B36="","",R35*B36+T35)</f>
        <v/>
      </c>
      <c r="G36" s="155">
        <f>IF(B36="","", E36*F36)</f>
        <v/>
      </c>
      <c r="H36" s="155">
        <f>IF(B36="","", F36 - R35*B36)</f>
        <v/>
      </c>
      <c r="I36" s="155">
        <f>IF(B36="","", G36/B36)</f>
        <v/>
      </c>
      <c r="J36" s="155">
        <f>IF(B36="","", -F36* (1-(1-ANNUAL_STRATEGY_FEE)^(1/252)))</f>
        <v/>
      </c>
      <c r="K36" s="155">
        <f>IF(B36="","", H36+J36)</f>
        <v/>
      </c>
      <c r="L36" s="155">
        <f>IF(B36="","", K36+G36)</f>
        <v/>
      </c>
      <c r="M36" s="155">
        <f>IF(B36="","", G36/L36)</f>
        <v/>
      </c>
      <c r="N36" s="155">
        <f>IF(B36="","",(D36-M36))</f>
        <v/>
      </c>
      <c r="O36" s="155">
        <f>IF(B36="","",BID_OFFER_SPREAD/2*D36)</f>
        <v/>
      </c>
      <c r="P36" s="155">
        <f>IF(A36="","",IF(D36=0,-E36,IF(AND(D36=(N36+O36),NOT(O36=0)),0,IF(D36&gt;=M36,N36/(1+O36),N36/(1-O36)))))</f>
        <v/>
      </c>
      <c r="Q36" s="155">
        <f>IF(B36="","", IF(D36=0,F36*P36/B36, L36*P36/B36))</f>
        <v/>
      </c>
      <c r="R36" s="155">
        <f>IF(B36="","", Q36+I36)</f>
        <v/>
      </c>
      <c r="S36" s="155">
        <f>IF(A36="","",IF(Q36&gt;0,-Q36*B36*(1+BID_OFFER_SPREAD/2),-Q36*B36*(1-BID_OFFER_SPREAD/2)))</f>
        <v/>
      </c>
      <c r="T36" s="155">
        <f>IF(B36="","", K36+S36)</f>
        <v/>
      </c>
      <c r="U36" s="155">
        <f>IF(B36="","", R36*B36)</f>
        <v/>
      </c>
      <c r="V36" s="155">
        <f>IF(E36="","",U36/(U36+T36))</f>
        <v/>
      </c>
      <c r="W36" s="86">
        <f>IF(B36="","", IF(ROUND(V36,10)=ROUND(D36,10),"Correct", "Error"))</f>
        <v/>
      </c>
      <c r="X36" s="156">
        <f>IF(B36="","", T36+U36)</f>
        <v/>
      </c>
    </row>
    <row customHeight="1" ht="13.5" r="37" s="75">
      <c r="A37" s="124">
        <f>IF('Time Series Inputs'!A37="","",'Time Series Inputs'!A37)</f>
        <v/>
      </c>
      <c r="B37" s="155">
        <f>IF('Time Series Inputs'!B37="","",'Time Series Inputs'!B37)</f>
        <v/>
      </c>
      <c r="C37" s="155">
        <f>IF('Time Series Inputs'!C37="","",'Time Series Inputs'!C37)</f>
        <v/>
      </c>
      <c r="D37" s="155">
        <f>IF(A37="","",'Apply Constraints'!A37)</f>
        <v/>
      </c>
      <c r="E37" s="155">
        <f>IF(B37="","",(V36*B37/B36/(1+V36*(B37/B36-1))))</f>
        <v/>
      </c>
      <c r="F37" s="155">
        <f>IF(B37="","",R36*B37+T36)</f>
        <v/>
      </c>
      <c r="G37" s="155">
        <f>IF(B37="","", E37*F37)</f>
        <v/>
      </c>
      <c r="H37" s="155">
        <f>IF(B37="","", F37 - R36*B37)</f>
        <v/>
      </c>
      <c r="I37" s="155">
        <f>IF(B37="","", G37/B37)</f>
        <v/>
      </c>
      <c r="J37" s="155">
        <f>IF(B37="","", -F37* (1-(1-ANNUAL_STRATEGY_FEE)^(1/252)))</f>
        <v/>
      </c>
      <c r="K37" s="155">
        <f>IF(B37="","", H37+J37)</f>
        <v/>
      </c>
      <c r="L37" s="155">
        <f>IF(B37="","", K37+G37)</f>
        <v/>
      </c>
      <c r="M37" s="155">
        <f>IF(B37="","", G37/L37)</f>
        <v/>
      </c>
      <c r="N37" s="155">
        <f>IF(B37="","",(D37-M37))</f>
        <v/>
      </c>
      <c r="O37" s="155">
        <f>IF(B37="","",BID_OFFER_SPREAD/2*D37)</f>
        <v/>
      </c>
      <c r="P37" s="155">
        <f>IF(A37="","",IF(D37=0,-E37,IF(AND(D37=(N37+O37),NOT(O37=0)),0,IF(D37&gt;=M37,N37/(1+O37),N37/(1-O37)))))</f>
        <v/>
      </c>
      <c r="Q37" s="155">
        <f>IF(B37="","", IF(D37=0,F37*P37/B37, L37*P37/B37))</f>
        <v/>
      </c>
      <c r="R37" s="155">
        <f>IF(B37="","", Q37+I37)</f>
        <v/>
      </c>
      <c r="S37" s="155">
        <f>IF(A37="","",IF(Q37&gt;0,-Q37*B37*(1+BID_OFFER_SPREAD/2),-Q37*B37*(1-BID_OFFER_SPREAD/2)))</f>
        <v/>
      </c>
      <c r="T37" s="155">
        <f>IF(B37="","", K37+S37)</f>
        <v/>
      </c>
      <c r="U37" s="155">
        <f>IF(B37="","", R37*B37)</f>
        <v/>
      </c>
      <c r="V37" s="155">
        <f>IF(E37="","",U37/(U37+T37))</f>
        <v/>
      </c>
      <c r="W37" s="86">
        <f>IF(B37="","", IF(ROUND(V37,10)=ROUND(D37,10),"Correct", "Error"))</f>
        <v/>
      </c>
      <c r="X37" s="156">
        <f>IF(B37="","", T37+U37)</f>
        <v/>
      </c>
    </row>
    <row customHeight="1" ht="13.5" r="38" s="75">
      <c r="A38" s="124">
        <f>IF('Time Series Inputs'!A38="","",'Time Series Inputs'!A38)</f>
        <v/>
      </c>
      <c r="B38" s="155">
        <f>IF('Time Series Inputs'!B38="","",'Time Series Inputs'!B38)</f>
        <v/>
      </c>
      <c r="C38" s="155">
        <f>IF('Time Series Inputs'!C38="","",'Time Series Inputs'!C38)</f>
        <v/>
      </c>
      <c r="D38" s="155">
        <f>IF(A38="","",'Apply Constraints'!A38)</f>
        <v/>
      </c>
      <c r="E38" s="155">
        <f>IF(B38="","",(V37*B38/B37/(1+V37*(B38/B37-1))))</f>
        <v/>
      </c>
      <c r="F38" s="155">
        <f>IF(B38="","",R37*B38+T37)</f>
        <v/>
      </c>
      <c r="G38" s="155">
        <f>IF(B38="","", E38*F38)</f>
        <v/>
      </c>
      <c r="H38" s="155">
        <f>IF(B38="","", F38 - R37*B38)</f>
        <v/>
      </c>
      <c r="I38" s="155">
        <f>IF(B38="","", G38/B38)</f>
        <v/>
      </c>
      <c r="J38" s="155">
        <f>IF(B38="","", -F38* (1-(1-ANNUAL_STRATEGY_FEE)^(1/252)))</f>
        <v/>
      </c>
      <c r="K38" s="155">
        <f>IF(B38="","", H38+J38)</f>
        <v/>
      </c>
      <c r="L38" s="155">
        <f>IF(B38="","", K38+G38)</f>
        <v/>
      </c>
      <c r="M38" s="155">
        <f>IF(B38="","", G38/L38)</f>
        <v/>
      </c>
      <c r="N38" s="155">
        <f>IF(B38="","",(D38-M38))</f>
        <v/>
      </c>
      <c r="O38" s="155">
        <f>IF(B38="","",BID_OFFER_SPREAD/2*D38)</f>
        <v/>
      </c>
      <c r="P38" s="155">
        <f>IF(A38="","",IF(D38=0,-E38,IF(AND(D38=(N38+O38),NOT(O38=0)),0,IF(D38&gt;=M38,N38/(1+O38),N38/(1-O38)))))</f>
        <v/>
      </c>
      <c r="Q38" s="155">
        <f>IF(B38="","", IF(D38=0,F38*P38/B38, L38*P38/B38))</f>
        <v/>
      </c>
      <c r="R38" s="155">
        <f>IF(B38="","", Q38+I38)</f>
        <v/>
      </c>
      <c r="S38" s="155">
        <f>IF(A38="","",IF(Q38&gt;0,-Q38*B38*(1+BID_OFFER_SPREAD/2),-Q38*B38*(1-BID_OFFER_SPREAD/2)))</f>
        <v/>
      </c>
      <c r="T38" s="155">
        <f>IF(B38="","", K38+S38)</f>
        <v/>
      </c>
      <c r="U38" s="155">
        <f>IF(B38="","", R38*B38)</f>
        <v/>
      </c>
      <c r="V38" s="155">
        <f>IF(E38="","",U38/(U38+T38))</f>
        <v/>
      </c>
      <c r="W38" s="86">
        <f>IF(B38="","", IF(ROUND(V38,10)=ROUND(D38,10),"Correct", "Error"))</f>
        <v/>
      </c>
      <c r="X38" s="156">
        <f>IF(B38="","", T38+U38)</f>
        <v/>
      </c>
    </row>
    <row customHeight="1" ht="13.5" r="39" s="75">
      <c r="A39" s="124">
        <f>IF('Time Series Inputs'!A39="","",'Time Series Inputs'!A39)</f>
        <v/>
      </c>
      <c r="B39" s="155">
        <f>IF('Time Series Inputs'!B39="","",'Time Series Inputs'!B39)</f>
        <v/>
      </c>
      <c r="C39" s="155">
        <f>IF('Time Series Inputs'!C39="","",'Time Series Inputs'!C39)</f>
        <v/>
      </c>
      <c r="D39" s="155">
        <f>IF(A39="","",'Apply Constraints'!A39)</f>
        <v/>
      </c>
      <c r="E39" s="155">
        <f>IF(B39="","",(V38*B39/B38/(1+V38*(B39/B38-1))))</f>
        <v/>
      </c>
      <c r="F39" s="155">
        <f>IF(B39="","",R38*B39+T38)</f>
        <v/>
      </c>
      <c r="G39" s="155">
        <f>IF(B39="","", E39*F39)</f>
        <v/>
      </c>
      <c r="H39" s="155">
        <f>IF(B39="","", F39 - R38*B39)</f>
        <v/>
      </c>
      <c r="I39" s="155">
        <f>IF(B39="","", G39/B39)</f>
        <v/>
      </c>
      <c r="J39" s="155">
        <f>IF(B39="","", -F39* (1-(1-ANNUAL_STRATEGY_FEE)^(1/252)))</f>
        <v/>
      </c>
      <c r="K39" s="155">
        <f>IF(B39="","", H39+J39)</f>
        <v/>
      </c>
      <c r="L39" s="155">
        <f>IF(B39="","", K39+G39)</f>
        <v/>
      </c>
      <c r="M39" s="155">
        <f>IF(B39="","", G39/L39)</f>
        <v/>
      </c>
      <c r="N39" s="155">
        <f>IF(B39="","",(D39-M39))</f>
        <v/>
      </c>
      <c r="O39" s="155">
        <f>IF(B39="","",BID_OFFER_SPREAD/2*D39)</f>
        <v/>
      </c>
      <c r="P39" s="155">
        <f>IF(A39="","",IF(D39=0,-E39,IF(AND(D39=(N39+O39),NOT(O39=0)),0,IF(D39&gt;=M39,N39/(1+O39),N39/(1-O39)))))</f>
        <v/>
      </c>
      <c r="Q39" s="155">
        <f>IF(B39="","", IF(D39=0,F39*P39/B39, L39*P39/B39))</f>
        <v/>
      </c>
      <c r="R39" s="155">
        <f>IF(B39="","", Q39+I39)</f>
        <v/>
      </c>
      <c r="S39" s="155">
        <f>IF(A39="","",IF(Q39&gt;0,-Q39*B39*(1+BID_OFFER_SPREAD/2),-Q39*B39*(1-BID_OFFER_SPREAD/2)))</f>
        <v/>
      </c>
      <c r="T39" s="155">
        <f>IF(B39="","", K39+S39)</f>
        <v/>
      </c>
      <c r="U39" s="155">
        <f>IF(B39="","", R39*B39)</f>
        <v/>
      </c>
      <c r="V39" s="155">
        <f>IF(E39="","",U39/(U39+T39))</f>
        <v/>
      </c>
      <c r="W39" s="86">
        <f>IF(B39="","", IF(ROUND(V39,10)=ROUND(D39,10),"Correct", "Error"))</f>
        <v/>
      </c>
      <c r="X39" s="156">
        <f>IF(B39="","", T39+U39)</f>
        <v/>
      </c>
    </row>
    <row customHeight="1" ht="13.5" r="40" s="75">
      <c r="A40" s="124">
        <f>IF('Time Series Inputs'!A40="","",'Time Series Inputs'!A40)</f>
        <v/>
      </c>
      <c r="B40" s="155">
        <f>IF('Time Series Inputs'!B40="","",'Time Series Inputs'!B40)</f>
        <v/>
      </c>
      <c r="C40" s="155">
        <f>IF('Time Series Inputs'!C40="","",'Time Series Inputs'!C40)</f>
        <v/>
      </c>
      <c r="D40" s="155">
        <f>IF(A40="","",'Apply Constraints'!A40)</f>
        <v/>
      </c>
      <c r="E40" s="155">
        <f>IF(B40="","",(V39*B40/B39/(1+V39*(B40/B39-1))))</f>
        <v/>
      </c>
      <c r="F40" s="155">
        <f>IF(B40="","",R39*B40+T39)</f>
        <v/>
      </c>
      <c r="G40" s="155">
        <f>IF(B40="","", E40*F40)</f>
        <v/>
      </c>
      <c r="H40" s="155">
        <f>IF(B40="","", F40 - R39*B40)</f>
        <v/>
      </c>
      <c r="I40" s="155">
        <f>IF(B40="","", G40/B40)</f>
        <v/>
      </c>
      <c r="J40" s="155">
        <f>IF(B40="","", -F40* (1-(1-ANNUAL_STRATEGY_FEE)^(1/252)))</f>
        <v/>
      </c>
      <c r="K40" s="155">
        <f>IF(B40="","", H40+J40)</f>
        <v/>
      </c>
      <c r="L40" s="155">
        <f>IF(B40="","", K40+G40)</f>
        <v/>
      </c>
      <c r="M40" s="155">
        <f>IF(B40="","", G40/L40)</f>
        <v/>
      </c>
      <c r="N40" s="155">
        <f>IF(B40="","",(D40-M40))</f>
        <v/>
      </c>
      <c r="O40" s="155">
        <f>IF(B40="","",BID_OFFER_SPREAD/2*D40)</f>
        <v/>
      </c>
      <c r="P40" s="155">
        <f>IF(A40="","",IF(D40=0,-E40,IF(AND(D40=(N40+O40),NOT(O40=0)),0,IF(D40&gt;=M40,N40/(1+O40),N40/(1-O40)))))</f>
        <v/>
      </c>
      <c r="Q40" s="155">
        <f>IF(B40="","", IF(D40=0,F40*P40/B40, L40*P40/B40))</f>
        <v/>
      </c>
      <c r="R40" s="155">
        <f>IF(B40="","", Q40+I40)</f>
        <v/>
      </c>
      <c r="S40" s="155">
        <f>IF(A40="","",IF(Q40&gt;0,-Q40*B40*(1+BID_OFFER_SPREAD/2),-Q40*B40*(1-BID_OFFER_SPREAD/2)))</f>
        <v/>
      </c>
      <c r="T40" s="155">
        <f>IF(B40="","", K40+S40)</f>
        <v/>
      </c>
      <c r="U40" s="155">
        <f>IF(B40="","", R40*B40)</f>
        <v/>
      </c>
      <c r="V40" s="155">
        <f>IF(E40="","",U40/(U40+T40))</f>
        <v/>
      </c>
      <c r="W40" s="86">
        <f>IF(B40="","", IF(ROUND(V40,10)=ROUND(D40,10),"Correct", "Error"))</f>
        <v/>
      </c>
      <c r="X40" s="156">
        <f>IF(B40="","", T40+U40)</f>
        <v/>
      </c>
    </row>
    <row customHeight="1" ht="13.5" r="41" s="75">
      <c r="A41" s="124">
        <f>IF('Time Series Inputs'!A41="","",'Time Series Inputs'!A41)</f>
        <v/>
      </c>
      <c r="B41" s="155">
        <f>IF('Time Series Inputs'!B41="","",'Time Series Inputs'!B41)</f>
        <v/>
      </c>
      <c r="C41" s="155">
        <f>IF('Time Series Inputs'!C41="","",'Time Series Inputs'!C41)</f>
        <v/>
      </c>
      <c r="D41" s="155">
        <f>IF(A41="","",'Apply Constraints'!A41)</f>
        <v/>
      </c>
      <c r="E41" s="155">
        <f>IF(B41="","",(V40*B41/B40/(1+V40*(B41/B40-1))))</f>
        <v/>
      </c>
      <c r="F41" s="155">
        <f>IF(B41="","",R40*B41+T40)</f>
        <v/>
      </c>
      <c r="G41" s="155">
        <f>IF(B41="","", E41*F41)</f>
        <v/>
      </c>
      <c r="H41" s="155">
        <f>IF(B41="","", F41 - R40*B41)</f>
        <v/>
      </c>
      <c r="I41" s="155">
        <f>IF(B41="","", G41/B41)</f>
        <v/>
      </c>
      <c r="J41" s="155">
        <f>IF(B41="","", -F41* (1-(1-ANNUAL_STRATEGY_FEE)^(1/252)))</f>
        <v/>
      </c>
      <c r="K41" s="155">
        <f>IF(B41="","", H41+J41)</f>
        <v/>
      </c>
      <c r="L41" s="155">
        <f>IF(B41="","", K41+G41)</f>
        <v/>
      </c>
      <c r="M41" s="155">
        <f>IF(B41="","", G41/L41)</f>
        <v/>
      </c>
      <c r="N41" s="155">
        <f>IF(B41="","",(D41-M41))</f>
        <v/>
      </c>
      <c r="O41" s="155">
        <f>IF(B41="","",BID_OFFER_SPREAD/2*D41)</f>
        <v/>
      </c>
      <c r="P41" s="155">
        <f>IF(A41="","",IF(D41=0,-E41,IF(AND(D41=(N41+O41),NOT(O41=0)),0,IF(D41&gt;=M41,N41/(1+O41),N41/(1-O41)))))</f>
        <v/>
      </c>
      <c r="Q41" s="155">
        <f>IF(B41="","", IF(D41=0,F41*P41/B41, L41*P41/B41))</f>
        <v/>
      </c>
      <c r="R41" s="155">
        <f>IF(B41="","", Q41+I41)</f>
        <v/>
      </c>
      <c r="S41" s="155">
        <f>IF(A41="","",IF(Q41&gt;0,-Q41*B41*(1+BID_OFFER_SPREAD/2),-Q41*B41*(1-BID_OFFER_SPREAD/2)))</f>
        <v/>
      </c>
      <c r="T41" s="155">
        <f>IF(B41="","", K41+S41)</f>
        <v/>
      </c>
      <c r="U41" s="155">
        <f>IF(B41="","", R41*B41)</f>
        <v/>
      </c>
      <c r="V41" s="155">
        <f>IF(E41="","",U41/(U41+T41))</f>
        <v/>
      </c>
      <c r="W41" s="86">
        <f>IF(B41="","", IF(ROUND(V41,10)=ROUND(D41,10),"Correct", "Error"))</f>
        <v/>
      </c>
      <c r="X41" s="156">
        <f>IF(B41="","", T41+U41)</f>
        <v/>
      </c>
    </row>
    <row customHeight="1" ht="13.5" r="42" s="75">
      <c r="A42" s="124">
        <f>IF('Time Series Inputs'!A42="","",'Time Series Inputs'!A42)</f>
        <v/>
      </c>
      <c r="B42" s="155">
        <f>IF('Time Series Inputs'!B42="","",'Time Series Inputs'!B42)</f>
        <v/>
      </c>
      <c r="C42" s="155">
        <f>IF('Time Series Inputs'!C42="","",'Time Series Inputs'!C42)</f>
        <v/>
      </c>
      <c r="D42" s="155">
        <f>IF(A42="","",'Apply Constraints'!A42)</f>
        <v/>
      </c>
      <c r="E42" s="155">
        <f>IF(B42="","",(V41*B42/B41/(1+V41*(B42/B41-1))))</f>
        <v/>
      </c>
      <c r="F42" s="155">
        <f>IF(B42="","",R41*B42+T41)</f>
        <v/>
      </c>
      <c r="G42" s="155">
        <f>IF(B42="","", E42*F42)</f>
        <v/>
      </c>
      <c r="H42" s="155">
        <f>IF(B42="","", F42 - R41*B42)</f>
        <v/>
      </c>
      <c r="I42" s="155">
        <f>IF(B42="","", G42/B42)</f>
        <v/>
      </c>
      <c r="J42" s="155">
        <f>IF(B42="","", -F42* (1-(1-ANNUAL_STRATEGY_FEE)^(1/252)))</f>
        <v/>
      </c>
      <c r="K42" s="155">
        <f>IF(B42="","", H42+J42)</f>
        <v/>
      </c>
      <c r="L42" s="155">
        <f>IF(B42="","", K42+G42)</f>
        <v/>
      </c>
      <c r="M42" s="155">
        <f>IF(B42="","", G42/L42)</f>
        <v/>
      </c>
      <c r="N42" s="155">
        <f>IF(B42="","",(D42-M42))</f>
        <v/>
      </c>
      <c r="O42" s="155">
        <f>IF(B42="","",BID_OFFER_SPREAD/2*D42)</f>
        <v/>
      </c>
      <c r="P42" s="155">
        <f>IF(A42="","",IF(D42=0,-E42,IF(AND(D42=(N42+O42),NOT(O42=0)),0,IF(D42&gt;=M42,N42/(1+O42),N42/(1-O42)))))</f>
        <v/>
      </c>
      <c r="Q42" s="155">
        <f>IF(B42="","", IF(D42=0,F42*P42/B42, L42*P42/B42))</f>
        <v/>
      </c>
      <c r="R42" s="155">
        <f>IF(B42="","", Q42+I42)</f>
        <v/>
      </c>
      <c r="S42" s="155">
        <f>IF(A42="","",IF(Q42&gt;0,-Q42*B42*(1+BID_OFFER_SPREAD/2),-Q42*B42*(1-BID_OFFER_SPREAD/2)))</f>
        <v/>
      </c>
      <c r="T42" s="155">
        <f>IF(B42="","", K42+S42)</f>
        <v/>
      </c>
      <c r="U42" s="155">
        <f>IF(B42="","", R42*B42)</f>
        <v/>
      </c>
      <c r="V42" s="155">
        <f>IF(E42="","",U42/(U42+T42))</f>
        <v/>
      </c>
      <c r="W42" s="86">
        <f>IF(B42="","", IF(ROUND(V42,10)=ROUND(D42,10),"Correct", "Error"))</f>
        <v/>
      </c>
      <c r="X42" s="156">
        <f>IF(B42="","", T42+U42)</f>
        <v/>
      </c>
    </row>
    <row customHeight="1" ht="13.5" r="43" s="75">
      <c r="A43" s="124">
        <f>IF('Time Series Inputs'!A43="","",'Time Series Inputs'!A43)</f>
        <v/>
      </c>
      <c r="B43" s="155">
        <f>IF('Time Series Inputs'!B43="","",'Time Series Inputs'!B43)</f>
        <v/>
      </c>
      <c r="C43" s="155">
        <f>IF('Time Series Inputs'!C43="","",'Time Series Inputs'!C43)</f>
        <v/>
      </c>
      <c r="D43" s="155">
        <f>IF(A43="","",'Apply Constraints'!A43)</f>
        <v/>
      </c>
      <c r="E43" s="155">
        <f>IF(B43="","",(V42*B43/B42/(1+V42*(B43/B42-1))))</f>
        <v/>
      </c>
      <c r="F43" s="155">
        <f>IF(B43="","",R42*B43+T42)</f>
        <v/>
      </c>
      <c r="G43" s="155">
        <f>IF(B43="","", E43*F43)</f>
        <v/>
      </c>
      <c r="H43" s="155">
        <f>IF(B43="","", F43 - R42*B43)</f>
        <v/>
      </c>
      <c r="I43" s="155">
        <f>IF(B43="","", G43/B43)</f>
        <v/>
      </c>
      <c r="J43" s="155">
        <f>IF(B43="","", -F43* (1-(1-ANNUAL_STRATEGY_FEE)^(1/252)))</f>
        <v/>
      </c>
      <c r="K43" s="155">
        <f>IF(B43="","", H43+J43)</f>
        <v/>
      </c>
      <c r="L43" s="155">
        <f>IF(B43="","", K43+G43)</f>
        <v/>
      </c>
      <c r="M43" s="155">
        <f>IF(B43="","", G43/L43)</f>
        <v/>
      </c>
      <c r="N43" s="155">
        <f>IF(B43="","",(D43-M43))</f>
        <v/>
      </c>
      <c r="O43" s="155">
        <f>IF(B43="","",BID_OFFER_SPREAD/2*D43)</f>
        <v/>
      </c>
      <c r="P43" s="155">
        <f>IF(A43="","",IF(D43=0,-E43,IF(AND(D43=(N43+O43),NOT(O43=0)),0,IF(D43&gt;=M43,N43/(1+O43),N43/(1-O43)))))</f>
        <v/>
      </c>
      <c r="Q43" s="155">
        <f>IF(B43="","", IF(D43=0,F43*P43/B43, L43*P43/B43))</f>
        <v/>
      </c>
      <c r="R43" s="155">
        <f>IF(B43="","", Q43+I43)</f>
        <v/>
      </c>
      <c r="S43" s="155">
        <f>IF(A43="","",IF(Q43&gt;0,-Q43*B43*(1+BID_OFFER_SPREAD/2),-Q43*B43*(1-BID_OFFER_SPREAD/2)))</f>
        <v/>
      </c>
      <c r="T43" s="155">
        <f>IF(B43="","", K43+S43)</f>
        <v/>
      </c>
      <c r="U43" s="155">
        <f>IF(B43="","", R43*B43)</f>
        <v/>
      </c>
      <c r="V43" s="155">
        <f>IF(E43="","",U43/(U43+T43))</f>
        <v/>
      </c>
      <c r="W43" s="86">
        <f>IF(B43="","", IF(ROUND(V43,10)=ROUND(D43,10),"Correct", "Error"))</f>
        <v/>
      </c>
      <c r="X43" s="156">
        <f>IF(B43="","", T43+U43)</f>
        <v/>
      </c>
    </row>
    <row customHeight="1" ht="13.5" r="44" s="75">
      <c r="A44" s="124">
        <f>IF('Time Series Inputs'!A44="","",'Time Series Inputs'!A44)</f>
        <v/>
      </c>
      <c r="B44" s="155">
        <f>IF('Time Series Inputs'!B44="","",'Time Series Inputs'!B44)</f>
        <v/>
      </c>
      <c r="C44" s="155">
        <f>IF('Time Series Inputs'!C44="","",'Time Series Inputs'!C44)</f>
        <v/>
      </c>
      <c r="D44" s="155">
        <f>IF(A44="","",'Apply Constraints'!A44)</f>
        <v/>
      </c>
      <c r="E44" s="155">
        <f>IF(B44="","",(V43*B44/B43/(1+V43*(B44/B43-1))))</f>
        <v/>
      </c>
      <c r="F44" s="155">
        <f>IF(B44="","",R43*B44+T43)</f>
        <v/>
      </c>
      <c r="G44" s="155">
        <f>IF(B44="","", E44*F44)</f>
        <v/>
      </c>
      <c r="H44" s="155">
        <f>IF(B44="","", F44 - R43*B44)</f>
        <v/>
      </c>
      <c r="I44" s="155">
        <f>IF(B44="","", G44/B44)</f>
        <v/>
      </c>
      <c r="J44" s="155">
        <f>IF(B44="","", -F44* (1-(1-ANNUAL_STRATEGY_FEE)^(1/252)))</f>
        <v/>
      </c>
      <c r="K44" s="155">
        <f>IF(B44="","", H44+J44)</f>
        <v/>
      </c>
      <c r="L44" s="155">
        <f>IF(B44="","", K44+G44)</f>
        <v/>
      </c>
      <c r="M44" s="155">
        <f>IF(B44="","", G44/L44)</f>
        <v/>
      </c>
      <c r="N44" s="155">
        <f>IF(B44="","",(D44-M44))</f>
        <v/>
      </c>
      <c r="O44" s="155">
        <f>IF(B44="","",BID_OFFER_SPREAD/2*D44)</f>
        <v/>
      </c>
      <c r="P44" s="155">
        <f>IF(A44="","",IF(D44=0,-E44,IF(AND(D44=(N44+O44),NOT(O44=0)),0,IF(D44&gt;=M44,N44/(1+O44),N44/(1-O44)))))</f>
        <v/>
      </c>
      <c r="Q44" s="155">
        <f>IF(B44="","", IF(D44=0,F44*P44/B44, L44*P44/B44))</f>
        <v/>
      </c>
      <c r="R44" s="155">
        <f>IF(B44="","", Q44+I44)</f>
        <v/>
      </c>
      <c r="S44" s="155">
        <f>IF(A44="","",IF(Q44&gt;0,-Q44*B44*(1+BID_OFFER_SPREAD/2),-Q44*B44*(1-BID_OFFER_SPREAD/2)))</f>
        <v/>
      </c>
      <c r="T44" s="155">
        <f>IF(B44="","", K44+S44)</f>
        <v/>
      </c>
      <c r="U44" s="155">
        <f>IF(B44="","", R44*B44)</f>
        <v/>
      </c>
      <c r="V44" s="155">
        <f>IF(E44="","",U44/(U44+T44))</f>
        <v/>
      </c>
      <c r="W44" s="86">
        <f>IF(B44="","", IF(ROUND(V44,10)=ROUND(D44,10),"Correct", "Error"))</f>
        <v/>
      </c>
      <c r="X44" s="156">
        <f>IF(B44="","", T44+U44)</f>
        <v/>
      </c>
    </row>
    <row customHeight="1" ht="13.5" r="45" s="75">
      <c r="A45" s="124">
        <f>IF('Time Series Inputs'!A45="","",'Time Series Inputs'!A45)</f>
        <v/>
      </c>
      <c r="B45" s="155">
        <f>IF('Time Series Inputs'!B45="","",'Time Series Inputs'!B45)</f>
        <v/>
      </c>
      <c r="C45" s="155">
        <f>IF('Time Series Inputs'!C45="","",'Time Series Inputs'!C45)</f>
        <v/>
      </c>
      <c r="D45" s="155">
        <f>IF(A45="","",'Apply Constraints'!A45)</f>
        <v/>
      </c>
      <c r="E45" s="155">
        <f>IF(B45="","",(V44*B45/B44/(1+V44*(B45/B44-1))))</f>
        <v/>
      </c>
      <c r="F45" s="155">
        <f>IF(B45="","",R44*B45+T44)</f>
        <v/>
      </c>
      <c r="G45" s="155">
        <f>IF(B45="","", E45*F45)</f>
        <v/>
      </c>
      <c r="H45" s="155">
        <f>IF(B45="","", F45 - R44*B45)</f>
        <v/>
      </c>
      <c r="I45" s="155">
        <f>IF(B45="","", G45/B45)</f>
        <v/>
      </c>
      <c r="J45" s="155">
        <f>IF(B45="","", -F45* (1-(1-ANNUAL_STRATEGY_FEE)^(1/252)))</f>
        <v/>
      </c>
      <c r="K45" s="155">
        <f>IF(B45="","", H45+J45)</f>
        <v/>
      </c>
      <c r="L45" s="155">
        <f>IF(B45="","", K45+G45)</f>
        <v/>
      </c>
      <c r="M45" s="155">
        <f>IF(B45="","", G45/L45)</f>
        <v/>
      </c>
      <c r="N45" s="155">
        <f>IF(B45="","",(D45-M45))</f>
        <v/>
      </c>
      <c r="O45" s="155">
        <f>IF(B45="","",BID_OFFER_SPREAD/2*D45)</f>
        <v/>
      </c>
      <c r="P45" s="155">
        <f>IF(A45="","",IF(D45=0,-E45,IF(AND(D45=(N45+O45),NOT(O45=0)),0,IF(D45&gt;=M45,N45/(1+O45),N45/(1-O45)))))</f>
        <v/>
      </c>
      <c r="Q45" s="155">
        <f>IF(B45="","", IF(D45=0,F45*P45/B45, L45*P45/B45))</f>
        <v/>
      </c>
      <c r="R45" s="155">
        <f>IF(B45="","", Q45+I45)</f>
        <v/>
      </c>
      <c r="S45" s="155">
        <f>IF(A45="","",IF(Q45&gt;0,-Q45*B45*(1+BID_OFFER_SPREAD/2),-Q45*B45*(1-BID_OFFER_SPREAD/2)))</f>
        <v/>
      </c>
      <c r="T45" s="155">
        <f>IF(B45="","", K45+S45)</f>
        <v/>
      </c>
      <c r="U45" s="155">
        <f>IF(B45="","", R45*B45)</f>
        <v/>
      </c>
      <c r="V45" s="155">
        <f>IF(E45="","",U45/(U45+T45))</f>
        <v/>
      </c>
      <c r="W45" s="86">
        <f>IF(B45="","", IF(ROUND(V45,10)=ROUND(D45,10),"Correct", "Error"))</f>
        <v/>
      </c>
      <c r="X45" s="156">
        <f>IF(B45="","", T45+U45)</f>
        <v/>
      </c>
    </row>
    <row customHeight="1" ht="13.5" r="46" s="75">
      <c r="A46" s="124">
        <f>IF('Time Series Inputs'!A46="","",'Time Series Inputs'!A46)</f>
        <v/>
      </c>
      <c r="B46" s="155">
        <f>IF('Time Series Inputs'!B46="","",'Time Series Inputs'!B46)</f>
        <v/>
      </c>
      <c r="C46" s="155">
        <f>IF('Time Series Inputs'!C46="","",'Time Series Inputs'!C46)</f>
        <v/>
      </c>
      <c r="D46" s="155">
        <f>IF(A46="","",'Apply Constraints'!A46)</f>
        <v/>
      </c>
      <c r="E46" s="155">
        <f>IF(B46="","",(V45*B46/B45/(1+V45*(B46/B45-1))))</f>
        <v/>
      </c>
      <c r="F46" s="155">
        <f>IF(B46="","",R45*B46+T45)</f>
        <v/>
      </c>
      <c r="G46" s="155">
        <f>IF(B46="","", E46*F46)</f>
        <v/>
      </c>
      <c r="H46" s="155">
        <f>IF(B46="","", F46 - R45*B46)</f>
        <v/>
      </c>
      <c r="I46" s="155">
        <f>IF(B46="","", G46/B46)</f>
        <v/>
      </c>
      <c r="J46" s="155">
        <f>IF(B46="","", -F46* (1-(1-ANNUAL_STRATEGY_FEE)^(1/252)))</f>
        <v/>
      </c>
      <c r="K46" s="155">
        <f>IF(B46="","", H46+J46)</f>
        <v/>
      </c>
      <c r="L46" s="155">
        <f>IF(B46="","", K46+G46)</f>
        <v/>
      </c>
      <c r="M46" s="155">
        <f>IF(B46="","", G46/L46)</f>
        <v/>
      </c>
      <c r="N46" s="155">
        <f>IF(B46="","",(D46-M46))</f>
        <v/>
      </c>
      <c r="O46" s="155">
        <f>IF(B46="","",BID_OFFER_SPREAD/2*D46)</f>
        <v/>
      </c>
      <c r="P46" s="155">
        <f>IF(A46="","",IF(D46=0,-E46,IF(AND(D46=(N46+O46),NOT(O46=0)),0,IF(D46&gt;=M46,N46/(1+O46),N46/(1-O46)))))</f>
        <v/>
      </c>
      <c r="Q46" s="155">
        <f>IF(B46="","", IF(D46=0,F46*P46/B46, L46*P46/B46))</f>
        <v/>
      </c>
      <c r="R46" s="155">
        <f>IF(B46="","", Q46+I46)</f>
        <v/>
      </c>
      <c r="S46" s="155">
        <f>IF(A46="","",IF(Q46&gt;0,-Q46*B46*(1+BID_OFFER_SPREAD/2),-Q46*B46*(1-BID_OFFER_SPREAD/2)))</f>
        <v/>
      </c>
      <c r="T46" s="155">
        <f>IF(B46="","", K46+S46)</f>
        <v/>
      </c>
      <c r="U46" s="155">
        <f>IF(B46="","", R46*B46)</f>
        <v/>
      </c>
      <c r="V46" s="155">
        <f>IF(E46="","",U46/(U46+T46))</f>
        <v/>
      </c>
      <c r="W46" s="86">
        <f>IF(B46="","", IF(ROUND(V46,10)=ROUND(D46,10),"Correct", "Error"))</f>
        <v/>
      </c>
      <c r="X46" s="156">
        <f>IF(B46="","", T46+U46)</f>
        <v/>
      </c>
    </row>
    <row customHeight="1" ht="13.5" r="47" s="75">
      <c r="A47" s="124">
        <f>IF('Time Series Inputs'!A47="","",'Time Series Inputs'!A47)</f>
        <v/>
      </c>
      <c r="B47" s="155">
        <f>IF('Time Series Inputs'!B47="","",'Time Series Inputs'!B47)</f>
        <v/>
      </c>
      <c r="C47" s="155">
        <f>IF('Time Series Inputs'!C47="","",'Time Series Inputs'!C47)</f>
        <v/>
      </c>
      <c r="D47" s="155">
        <f>IF(A47="","",'Apply Constraints'!A47)</f>
        <v/>
      </c>
      <c r="E47" s="155">
        <f>IF(B47="","",(V46*B47/B46/(1+V46*(B47/B46-1))))</f>
        <v/>
      </c>
      <c r="F47" s="155">
        <f>IF(B47="","",R46*B47+T46)</f>
        <v/>
      </c>
      <c r="G47" s="155">
        <f>IF(B47="","", E47*F47)</f>
        <v/>
      </c>
      <c r="H47" s="155">
        <f>IF(B47="","", F47 - R46*B47)</f>
        <v/>
      </c>
      <c r="I47" s="155">
        <f>IF(B47="","", G47/B47)</f>
        <v/>
      </c>
      <c r="J47" s="155">
        <f>IF(B47="","", -F47* (1-(1-ANNUAL_STRATEGY_FEE)^(1/252)))</f>
        <v/>
      </c>
      <c r="K47" s="155">
        <f>IF(B47="","", H47+J47)</f>
        <v/>
      </c>
      <c r="L47" s="155">
        <f>IF(B47="","", K47+G47)</f>
        <v/>
      </c>
      <c r="M47" s="155">
        <f>IF(B47="","", G47/L47)</f>
        <v/>
      </c>
      <c r="N47" s="155">
        <f>IF(B47="","",(D47-M47))</f>
        <v/>
      </c>
      <c r="O47" s="155">
        <f>IF(B47="","",BID_OFFER_SPREAD/2*D47)</f>
        <v/>
      </c>
      <c r="P47" s="155">
        <f>IF(A47="","",IF(D47=0,-E47,IF(AND(D47=(N47+O47),NOT(O47=0)),0,IF(D47&gt;=M47,N47/(1+O47),N47/(1-O47)))))</f>
        <v/>
      </c>
      <c r="Q47" s="155">
        <f>IF(B47="","", IF(D47=0,F47*P47/B47, L47*P47/B47))</f>
        <v/>
      </c>
      <c r="R47" s="155">
        <f>IF(B47="","", Q47+I47)</f>
        <v/>
      </c>
      <c r="S47" s="155">
        <f>IF(A47="","",IF(Q47&gt;0,-Q47*B47*(1+BID_OFFER_SPREAD/2),-Q47*B47*(1-BID_OFFER_SPREAD/2)))</f>
        <v/>
      </c>
      <c r="T47" s="155">
        <f>IF(B47="","", K47+S47)</f>
        <v/>
      </c>
      <c r="U47" s="155">
        <f>IF(B47="","", R47*B47)</f>
        <v/>
      </c>
      <c r="V47" s="155">
        <f>IF(E47="","",U47/(U47+T47))</f>
        <v/>
      </c>
      <c r="W47" s="86">
        <f>IF(B47="","", IF(ROUND(V47,10)=ROUND(D47,10),"Correct", "Error"))</f>
        <v/>
      </c>
      <c r="X47" s="156">
        <f>IF(B47="","", T47+U47)</f>
        <v/>
      </c>
    </row>
    <row customHeight="1" ht="13.5" r="48" s="75">
      <c r="A48" s="124">
        <f>IF('Time Series Inputs'!A48="","",'Time Series Inputs'!A48)</f>
        <v/>
      </c>
      <c r="B48" s="155">
        <f>IF('Time Series Inputs'!B48="","",'Time Series Inputs'!B48)</f>
        <v/>
      </c>
      <c r="C48" s="155">
        <f>IF('Time Series Inputs'!C48="","",'Time Series Inputs'!C48)</f>
        <v/>
      </c>
      <c r="D48" s="155">
        <f>IF(A48="","",'Apply Constraints'!A48)</f>
        <v/>
      </c>
      <c r="E48" s="155">
        <f>IF(B48="","",(V47*B48/B47/(1+V47*(B48/B47-1))))</f>
        <v/>
      </c>
      <c r="F48" s="155">
        <f>IF(B48="","",R47*B48+T47)</f>
        <v/>
      </c>
      <c r="G48" s="155">
        <f>IF(B48="","", E48*F48)</f>
        <v/>
      </c>
      <c r="H48" s="155">
        <f>IF(B48="","", F48 - R47*B48)</f>
        <v/>
      </c>
      <c r="I48" s="155">
        <f>IF(B48="","", G48/B48)</f>
        <v/>
      </c>
      <c r="J48" s="155">
        <f>IF(B48="","", -F48* (1-(1-ANNUAL_STRATEGY_FEE)^(1/252)))</f>
        <v/>
      </c>
      <c r="K48" s="155">
        <f>IF(B48="","", H48+J48)</f>
        <v/>
      </c>
      <c r="L48" s="155">
        <f>IF(B48="","", K48+G48)</f>
        <v/>
      </c>
      <c r="M48" s="155">
        <f>IF(B48="","", G48/L48)</f>
        <v/>
      </c>
      <c r="N48" s="155">
        <f>IF(B48="","",(D48-M48))</f>
        <v/>
      </c>
      <c r="O48" s="155">
        <f>IF(B48="","",BID_OFFER_SPREAD/2*D48)</f>
        <v/>
      </c>
      <c r="P48" s="155">
        <f>IF(A48="","",IF(D48=0,-E48,IF(AND(D48=(N48+O48),NOT(O48=0)),0,IF(D48&gt;=M48,N48/(1+O48),N48/(1-O48)))))</f>
        <v/>
      </c>
      <c r="Q48" s="155">
        <f>IF(B48="","", IF(D48=0,F48*P48/B48, L48*P48/B48))</f>
        <v/>
      </c>
      <c r="R48" s="155">
        <f>IF(B48="","", Q48+I48)</f>
        <v/>
      </c>
      <c r="S48" s="155">
        <f>IF(A48="","",IF(Q48&gt;0,-Q48*B48*(1+BID_OFFER_SPREAD/2),-Q48*B48*(1-BID_OFFER_SPREAD/2)))</f>
        <v/>
      </c>
      <c r="T48" s="155">
        <f>IF(B48="","", K48+S48)</f>
        <v/>
      </c>
      <c r="U48" s="155">
        <f>IF(B48="","", R48*B48)</f>
        <v/>
      </c>
      <c r="V48" s="155">
        <f>IF(E48="","",U48/(U48+T48))</f>
        <v/>
      </c>
      <c r="W48" s="86">
        <f>IF(B48="","", IF(ROUND(V48,10)=ROUND(D48,10),"Correct", "Error"))</f>
        <v/>
      </c>
      <c r="X48" s="156">
        <f>IF(B48="","", T48+U48)</f>
        <v/>
      </c>
    </row>
    <row customHeight="1" ht="13.5" r="49" s="75">
      <c r="A49" s="124">
        <f>IF('Time Series Inputs'!A49="","",'Time Series Inputs'!A49)</f>
        <v/>
      </c>
      <c r="B49" s="155">
        <f>IF('Time Series Inputs'!B49="","",'Time Series Inputs'!B49)</f>
        <v/>
      </c>
      <c r="C49" s="155">
        <f>IF('Time Series Inputs'!C49="","",'Time Series Inputs'!C49)</f>
        <v/>
      </c>
      <c r="D49" s="155">
        <f>IF(A49="","",'Apply Constraints'!A49)</f>
        <v/>
      </c>
      <c r="E49" s="155">
        <f>IF(B49="","",(V48*B49/B48/(1+V48*(B49/B48-1))))</f>
        <v/>
      </c>
      <c r="F49" s="155">
        <f>IF(B49="","",R48*B49+T48)</f>
        <v/>
      </c>
      <c r="G49" s="155">
        <f>IF(B49="","", E49*F49)</f>
        <v/>
      </c>
      <c r="H49" s="155">
        <f>IF(B49="","", F49 - R48*B49)</f>
        <v/>
      </c>
      <c r="I49" s="155">
        <f>IF(B49="","", G49/B49)</f>
        <v/>
      </c>
      <c r="J49" s="155">
        <f>IF(B49="","", -F49* (1-(1-ANNUAL_STRATEGY_FEE)^(1/252)))</f>
        <v/>
      </c>
      <c r="K49" s="155">
        <f>IF(B49="","", H49+J49)</f>
        <v/>
      </c>
      <c r="L49" s="155">
        <f>IF(B49="","", K49+G49)</f>
        <v/>
      </c>
      <c r="M49" s="155">
        <f>IF(B49="","", G49/L49)</f>
        <v/>
      </c>
      <c r="N49" s="155">
        <f>IF(B49="","",(D49-M49))</f>
        <v/>
      </c>
      <c r="O49" s="155">
        <f>IF(B49="","",BID_OFFER_SPREAD/2*D49)</f>
        <v/>
      </c>
      <c r="P49" s="155">
        <f>IF(A49="","",IF(D49=0,-E49,IF(AND(D49=(N49+O49),NOT(O49=0)),0,IF(D49&gt;=M49,N49/(1+O49),N49/(1-O49)))))</f>
        <v/>
      </c>
      <c r="Q49" s="155">
        <f>IF(B49="","", IF(D49=0,F49*P49/B49, L49*P49/B49))</f>
        <v/>
      </c>
      <c r="R49" s="155">
        <f>IF(B49="","", Q49+I49)</f>
        <v/>
      </c>
      <c r="S49" s="155">
        <f>IF(A49="","",IF(Q49&gt;0,-Q49*B49*(1+BID_OFFER_SPREAD/2),-Q49*B49*(1-BID_OFFER_SPREAD/2)))</f>
        <v/>
      </c>
      <c r="T49" s="155">
        <f>IF(B49="","", K49+S49)</f>
        <v/>
      </c>
      <c r="U49" s="155">
        <f>IF(B49="","", R49*B49)</f>
        <v/>
      </c>
      <c r="V49" s="155">
        <f>IF(E49="","",U49/(U49+T49))</f>
        <v/>
      </c>
      <c r="W49" s="86">
        <f>IF(B49="","", IF(ROUND(V49,10)=ROUND(D49,10),"Correct", "Error"))</f>
        <v/>
      </c>
      <c r="X49" s="156">
        <f>IF(B49="","", T49+U49)</f>
        <v/>
      </c>
    </row>
    <row customHeight="1" ht="13.5" r="50" s="75">
      <c r="A50" s="124">
        <f>IF('Time Series Inputs'!A50="","",'Time Series Inputs'!A50)</f>
        <v/>
      </c>
      <c r="B50" s="155">
        <f>IF('Time Series Inputs'!B50="","",'Time Series Inputs'!B50)</f>
        <v/>
      </c>
      <c r="C50" s="155">
        <f>IF('Time Series Inputs'!C50="","",'Time Series Inputs'!C50)</f>
        <v/>
      </c>
      <c r="D50" s="155">
        <f>IF(A50="","",'Apply Constraints'!A50)</f>
        <v/>
      </c>
      <c r="E50" s="155">
        <f>IF(B50="","",(V49*B50/B49/(1+V49*(B50/B49-1))))</f>
        <v/>
      </c>
      <c r="F50" s="155">
        <f>IF(B50="","",R49*B50+T49)</f>
        <v/>
      </c>
      <c r="G50" s="155">
        <f>IF(B50="","", E50*F50)</f>
        <v/>
      </c>
      <c r="H50" s="155">
        <f>IF(B50="","", F50 - R49*B50)</f>
        <v/>
      </c>
      <c r="I50" s="155">
        <f>IF(B50="","", G50/B50)</f>
        <v/>
      </c>
      <c r="J50" s="155">
        <f>IF(B50="","", -F50* (1-(1-ANNUAL_STRATEGY_FEE)^(1/252)))</f>
        <v/>
      </c>
      <c r="K50" s="155">
        <f>IF(B50="","", H50+J50)</f>
        <v/>
      </c>
      <c r="L50" s="155">
        <f>IF(B50="","", K50+G50)</f>
        <v/>
      </c>
      <c r="M50" s="155">
        <f>IF(B50="","", G50/L50)</f>
        <v/>
      </c>
      <c r="N50" s="155">
        <f>IF(B50="","",(D50-M50))</f>
        <v/>
      </c>
      <c r="O50" s="155">
        <f>IF(B50="","",BID_OFFER_SPREAD/2*D50)</f>
        <v/>
      </c>
      <c r="P50" s="155">
        <f>IF(A50="","",IF(D50=0,-E50,IF(AND(D50=(N50+O50),NOT(O50=0)),0,IF(D50&gt;=M50,N50/(1+O50),N50/(1-O50)))))</f>
        <v/>
      </c>
      <c r="Q50" s="155">
        <f>IF(B50="","", IF(D50=0,F50*P50/B50, L50*P50/B50))</f>
        <v/>
      </c>
      <c r="R50" s="155">
        <f>IF(B50="","", Q50+I50)</f>
        <v/>
      </c>
      <c r="S50" s="155">
        <f>IF(A50="","",IF(Q50&gt;0,-Q50*B50*(1+BID_OFFER_SPREAD/2),-Q50*B50*(1-BID_OFFER_SPREAD/2)))</f>
        <v/>
      </c>
      <c r="T50" s="155">
        <f>IF(B50="","", K50+S50)</f>
        <v/>
      </c>
      <c r="U50" s="155">
        <f>IF(B50="","", R50*B50)</f>
        <v/>
      </c>
      <c r="V50" s="155">
        <f>IF(E50="","",U50/(U50+T50))</f>
        <v/>
      </c>
      <c r="W50" s="86">
        <f>IF(B50="","", IF(ROUND(V50,10)=ROUND(D50,10),"Correct", "Error"))</f>
        <v/>
      </c>
      <c r="X50" s="156">
        <f>IF(B50="","", T50+U50)</f>
        <v/>
      </c>
    </row>
    <row customHeight="1" ht="13.5" r="51" s="75">
      <c r="A51" s="124">
        <f>IF('Time Series Inputs'!A51="","",'Time Series Inputs'!A51)</f>
        <v/>
      </c>
      <c r="B51" s="155">
        <f>IF('Time Series Inputs'!B51="","",'Time Series Inputs'!B51)</f>
        <v/>
      </c>
      <c r="C51" s="155">
        <f>IF('Time Series Inputs'!C51="","",'Time Series Inputs'!C51)</f>
        <v/>
      </c>
      <c r="D51" s="155">
        <f>IF(A51="","",'Apply Constraints'!A51)</f>
        <v/>
      </c>
      <c r="E51" s="155">
        <f>IF(B51="","",(V50*B51/B50/(1+V50*(B51/B50-1))))</f>
        <v/>
      </c>
      <c r="F51" s="155">
        <f>IF(B51="","",R50*B51+T50)</f>
        <v/>
      </c>
      <c r="G51" s="155">
        <f>IF(B51="","", E51*F51)</f>
        <v/>
      </c>
      <c r="H51" s="155">
        <f>IF(B51="","", F51 - R50*B51)</f>
        <v/>
      </c>
      <c r="I51" s="155">
        <f>IF(B51="","", G51/B51)</f>
        <v/>
      </c>
      <c r="J51" s="155">
        <f>IF(B51="","", -F51* (1-(1-ANNUAL_STRATEGY_FEE)^(1/252)))</f>
        <v/>
      </c>
      <c r="K51" s="155">
        <f>IF(B51="","", H51+J51)</f>
        <v/>
      </c>
      <c r="L51" s="155">
        <f>IF(B51="","", K51+G51)</f>
        <v/>
      </c>
      <c r="M51" s="155">
        <f>IF(B51="","", G51/L51)</f>
        <v/>
      </c>
      <c r="N51" s="155">
        <f>IF(B51="","",(D51-M51))</f>
        <v/>
      </c>
      <c r="O51" s="155">
        <f>IF(B51="","",BID_OFFER_SPREAD/2*D51)</f>
        <v/>
      </c>
      <c r="P51" s="155">
        <f>IF(A51="","",IF(D51=0,-E51,IF(AND(D51=(N51+O51),NOT(O51=0)),0,IF(D51&gt;=M51,N51/(1+O51),N51/(1-O51)))))</f>
        <v/>
      </c>
      <c r="Q51" s="155">
        <f>IF(B51="","", IF(D51=0,F51*P51/B51, L51*P51/B51))</f>
        <v/>
      </c>
      <c r="R51" s="155">
        <f>IF(B51="","", Q51+I51)</f>
        <v/>
      </c>
      <c r="S51" s="155">
        <f>IF(A51="","",IF(Q51&gt;0,-Q51*B51*(1+BID_OFFER_SPREAD/2),-Q51*B51*(1-BID_OFFER_SPREAD/2)))</f>
        <v/>
      </c>
      <c r="T51" s="155">
        <f>IF(B51="","", K51+S51)</f>
        <v/>
      </c>
      <c r="U51" s="155">
        <f>IF(B51="","", R51*B51)</f>
        <v/>
      </c>
      <c r="V51" s="155">
        <f>IF(E51="","",U51/(U51+T51))</f>
        <v/>
      </c>
      <c r="W51" s="86">
        <f>IF(B51="","", IF(ROUND(V51,10)=ROUND(D51,10),"Correct", "Error"))</f>
        <v/>
      </c>
      <c r="X51" s="156">
        <f>IF(B51="","", T51+U51)</f>
        <v/>
      </c>
    </row>
    <row customHeight="1" ht="13.5" r="52" s="75">
      <c r="A52" s="124">
        <f>IF('Time Series Inputs'!A52="","",'Time Series Inputs'!A52)</f>
        <v/>
      </c>
      <c r="B52" s="155">
        <f>IF('Time Series Inputs'!B52="","",'Time Series Inputs'!B52)</f>
        <v/>
      </c>
      <c r="C52" s="155">
        <f>IF('Time Series Inputs'!C52="","",'Time Series Inputs'!C52)</f>
        <v/>
      </c>
      <c r="D52" s="155">
        <f>IF(A52="","",'Apply Constraints'!A52)</f>
        <v/>
      </c>
      <c r="E52" s="155">
        <f>IF(B52="","",(V51*B52/B51/(1+V51*(B52/B51-1))))</f>
        <v/>
      </c>
      <c r="F52" s="155">
        <f>IF(B52="","",R51*B52+T51)</f>
        <v/>
      </c>
      <c r="G52" s="155">
        <f>IF(B52="","", E52*F52)</f>
        <v/>
      </c>
      <c r="H52" s="155">
        <f>IF(B52="","", F52 - R51*B52)</f>
        <v/>
      </c>
      <c r="I52" s="155">
        <f>IF(B52="","", G52/B52)</f>
        <v/>
      </c>
      <c r="J52" s="155">
        <f>IF(B52="","", -F52* (1-(1-ANNUAL_STRATEGY_FEE)^(1/252)))</f>
        <v/>
      </c>
      <c r="K52" s="155">
        <f>IF(B52="","", H52+J52)</f>
        <v/>
      </c>
      <c r="L52" s="155">
        <f>IF(B52="","", K52+G52)</f>
        <v/>
      </c>
      <c r="M52" s="155">
        <f>IF(B52="","", G52/L52)</f>
        <v/>
      </c>
      <c r="N52" s="155">
        <f>IF(B52="","",(D52-M52))</f>
        <v/>
      </c>
      <c r="O52" s="155">
        <f>IF(B52="","",BID_OFFER_SPREAD/2*D52)</f>
        <v/>
      </c>
      <c r="P52" s="155">
        <f>IF(A52="","",IF(D52=0,-E52,IF(AND(D52=(N52+O52),NOT(O52=0)),0,IF(D52&gt;=M52,N52/(1+O52),N52/(1-O52)))))</f>
        <v/>
      </c>
      <c r="Q52" s="155">
        <f>IF(B52="","", IF(D52=0,F52*P52/B52, L52*P52/B52))</f>
        <v/>
      </c>
      <c r="R52" s="155">
        <f>IF(B52="","", Q52+I52)</f>
        <v/>
      </c>
      <c r="S52" s="155">
        <f>IF(A52="","",IF(Q52&gt;0,-Q52*B52*(1+BID_OFFER_SPREAD/2),-Q52*B52*(1-BID_OFFER_SPREAD/2)))</f>
        <v/>
      </c>
      <c r="T52" s="155">
        <f>IF(B52="","", K52+S52)</f>
        <v/>
      </c>
      <c r="U52" s="155">
        <f>IF(B52="","", R52*B52)</f>
        <v/>
      </c>
      <c r="V52" s="155">
        <f>IF(E52="","",U52/(U52+T52))</f>
        <v/>
      </c>
      <c r="W52" s="86">
        <f>IF(B52="","", IF(ROUND(V52,10)=ROUND(D52,10),"Correct", "Error"))</f>
        <v/>
      </c>
      <c r="X52" s="156">
        <f>IF(B52="","", T52+U52)</f>
        <v/>
      </c>
    </row>
    <row customHeight="1" ht="13.5" r="53" s="75">
      <c r="A53" s="124">
        <f>IF('Time Series Inputs'!A53="","",'Time Series Inputs'!A53)</f>
        <v/>
      </c>
      <c r="B53" s="155">
        <f>IF('Time Series Inputs'!B53="","",'Time Series Inputs'!B53)</f>
        <v/>
      </c>
      <c r="C53" s="155">
        <f>IF('Time Series Inputs'!C53="","",'Time Series Inputs'!C53)</f>
        <v/>
      </c>
      <c r="D53" s="155">
        <f>IF(A53="","",'Apply Constraints'!A53)</f>
        <v/>
      </c>
      <c r="E53" s="155">
        <f>IF(B53="","",(V52*B53/B52/(1+V52*(B53/B52-1))))</f>
        <v/>
      </c>
      <c r="F53" s="155">
        <f>IF(B53="","",R52*B53+T52)</f>
        <v/>
      </c>
      <c r="G53" s="155">
        <f>IF(B53="","", E53*F53)</f>
        <v/>
      </c>
      <c r="H53" s="155">
        <f>IF(B53="","", F53 - R52*B53)</f>
        <v/>
      </c>
      <c r="I53" s="155">
        <f>IF(B53="","", G53/B53)</f>
        <v/>
      </c>
      <c r="J53" s="155">
        <f>IF(B53="","", -F53* (1-(1-ANNUAL_STRATEGY_FEE)^(1/252)))</f>
        <v/>
      </c>
      <c r="K53" s="155">
        <f>IF(B53="","", H53+J53)</f>
        <v/>
      </c>
      <c r="L53" s="155">
        <f>IF(B53="","", K53+G53)</f>
        <v/>
      </c>
      <c r="M53" s="155">
        <f>IF(B53="","", G53/L53)</f>
        <v/>
      </c>
      <c r="N53" s="155">
        <f>IF(B53="","",(D53-M53))</f>
        <v/>
      </c>
      <c r="O53" s="155">
        <f>IF(B53="","",BID_OFFER_SPREAD/2*D53)</f>
        <v/>
      </c>
      <c r="P53" s="155">
        <f>IF(A53="","",IF(D53=0,-E53,IF(AND(D53=(N53+O53),NOT(O53=0)),0,IF(D53&gt;=M53,N53/(1+O53),N53/(1-O53)))))</f>
        <v/>
      </c>
      <c r="Q53" s="155">
        <f>IF(B53="","", IF(D53=0,F53*P53/B53, L53*P53/B53))</f>
        <v/>
      </c>
      <c r="R53" s="155">
        <f>IF(B53="","", Q53+I53)</f>
        <v/>
      </c>
      <c r="S53" s="155">
        <f>IF(A53="","",IF(Q53&gt;0,-Q53*B53*(1+BID_OFFER_SPREAD/2),-Q53*B53*(1-BID_OFFER_SPREAD/2)))</f>
        <v/>
      </c>
      <c r="T53" s="155">
        <f>IF(B53="","", K53+S53)</f>
        <v/>
      </c>
      <c r="U53" s="155">
        <f>IF(B53="","", R53*B53)</f>
        <v/>
      </c>
      <c r="V53" s="155">
        <f>IF(E53="","",U53/(U53+T53))</f>
        <v/>
      </c>
      <c r="W53" s="86">
        <f>IF(B53="","", IF(ROUND(V53,10)=ROUND(D53,10),"Correct", "Error"))</f>
        <v/>
      </c>
      <c r="X53" s="156">
        <f>IF(B53="","", T53+U53)</f>
        <v/>
      </c>
    </row>
    <row customHeight="1" ht="13.5" r="54" s="75">
      <c r="A54" s="124">
        <f>IF('Time Series Inputs'!A54="","",'Time Series Inputs'!A54)</f>
        <v/>
      </c>
      <c r="B54" s="155">
        <f>IF('Time Series Inputs'!B54="","",'Time Series Inputs'!B54)</f>
        <v/>
      </c>
      <c r="C54" s="155">
        <f>IF('Time Series Inputs'!C54="","",'Time Series Inputs'!C54)</f>
        <v/>
      </c>
      <c r="D54" s="155">
        <f>IF(A54="","",'Apply Constraints'!A54)</f>
        <v/>
      </c>
      <c r="E54" s="155">
        <f>IF(B54="","",(V53*B54/B53/(1+V53*(B54/B53-1))))</f>
        <v/>
      </c>
      <c r="F54" s="155">
        <f>IF(B54="","",R53*B54+T53)</f>
        <v/>
      </c>
      <c r="G54" s="155">
        <f>IF(B54="","", E54*F54)</f>
        <v/>
      </c>
      <c r="H54" s="155">
        <f>IF(B54="","", F54 - R53*B54)</f>
        <v/>
      </c>
      <c r="I54" s="155">
        <f>IF(B54="","", G54/B54)</f>
        <v/>
      </c>
      <c r="J54" s="155">
        <f>IF(B54="","", -F54* (1-(1-ANNUAL_STRATEGY_FEE)^(1/252)))</f>
        <v/>
      </c>
      <c r="K54" s="155">
        <f>IF(B54="","", H54+J54)</f>
        <v/>
      </c>
      <c r="L54" s="155">
        <f>IF(B54="","", K54+G54)</f>
        <v/>
      </c>
      <c r="M54" s="155">
        <f>IF(B54="","", G54/L54)</f>
        <v/>
      </c>
      <c r="N54" s="155">
        <f>IF(B54="","",(D54-M54))</f>
        <v/>
      </c>
      <c r="O54" s="155">
        <f>IF(B54="","",BID_OFFER_SPREAD/2*D54)</f>
        <v/>
      </c>
      <c r="P54" s="155">
        <f>IF(A54="","",IF(D54=0,-E54,IF(AND(D54=(N54+O54),NOT(O54=0)),0,IF(D54&gt;=M54,N54/(1+O54),N54/(1-O54)))))</f>
        <v/>
      </c>
      <c r="Q54" s="155">
        <f>IF(B54="","", IF(D54=0,F54*P54/B54, L54*P54/B54))</f>
        <v/>
      </c>
      <c r="R54" s="155">
        <f>IF(B54="","", Q54+I54)</f>
        <v/>
      </c>
      <c r="S54" s="155">
        <f>IF(A54="","",IF(Q54&gt;0,-Q54*B54*(1+BID_OFFER_SPREAD/2),-Q54*B54*(1-BID_OFFER_SPREAD/2)))</f>
        <v/>
      </c>
      <c r="T54" s="155">
        <f>IF(B54="","", K54+S54)</f>
        <v/>
      </c>
      <c r="U54" s="155">
        <f>IF(B54="","", R54*B54)</f>
        <v/>
      </c>
      <c r="V54" s="155">
        <f>IF(E54="","",U54/(U54+T54))</f>
        <v/>
      </c>
      <c r="W54" s="86">
        <f>IF(B54="","", IF(ROUND(V54,10)=ROUND(D54,10),"Correct", "Error"))</f>
        <v/>
      </c>
      <c r="X54" s="156">
        <f>IF(B54="","", T54+U54)</f>
        <v/>
      </c>
    </row>
    <row customHeight="1" ht="13.5" r="55" s="75">
      <c r="A55" s="124">
        <f>IF('Time Series Inputs'!A55="","",'Time Series Inputs'!A55)</f>
        <v/>
      </c>
      <c r="B55" s="155">
        <f>IF('Time Series Inputs'!B55="","",'Time Series Inputs'!B55)</f>
        <v/>
      </c>
      <c r="C55" s="155">
        <f>IF('Time Series Inputs'!C55="","",'Time Series Inputs'!C55)</f>
        <v/>
      </c>
      <c r="D55" s="155">
        <f>IF(A55="","",'Apply Constraints'!A55)</f>
        <v/>
      </c>
      <c r="E55" s="155">
        <f>IF(B55="","",(V54*B55/B54/(1+V54*(B55/B54-1))))</f>
        <v/>
      </c>
      <c r="F55" s="155">
        <f>IF(B55="","",R54*B55+T54)</f>
        <v/>
      </c>
      <c r="G55" s="155">
        <f>IF(B55="","", E55*F55)</f>
        <v/>
      </c>
      <c r="H55" s="155">
        <f>IF(B55="","", F55 - R54*B55)</f>
        <v/>
      </c>
      <c r="I55" s="155">
        <f>IF(B55="","", G55/B55)</f>
        <v/>
      </c>
      <c r="J55" s="155">
        <f>IF(B55="","", -F55* (1-(1-ANNUAL_STRATEGY_FEE)^(1/252)))</f>
        <v/>
      </c>
      <c r="K55" s="155">
        <f>IF(B55="","", H55+J55)</f>
        <v/>
      </c>
      <c r="L55" s="155">
        <f>IF(B55="","", K55+G55)</f>
        <v/>
      </c>
      <c r="M55" s="155">
        <f>IF(B55="","", G55/L55)</f>
        <v/>
      </c>
      <c r="N55" s="155">
        <f>IF(B55="","",(D55-M55))</f>
        <v/>
      </c>
      <c r="O55" s="155">
        <f>IF(B55="","",BID_OFFER_SPREAD/2*D55)</f>
        <v/>
      </c>
      <c r="P55" s="155">
        <f>IF(A55="","",IF(D55=0,-E55,IF(AND(D55=(N55+O55),NOT(O55=0)),0,IF(D55&gt;=M55,N55/(1+O55),N55/(1-O55)))))</f>
        <v/>
      </c>
      <c r="Q55" s="155">
        <f>IF(B55="","", IF(D55=0,F55*P55/B55, L55*P55/B55))</f>
        <v/>
      </c>
      <c r="R55" s="155">
        <f>IF(B55="","", Q55+I55)</f>
        <v/>
      </c>
      <c r="S55" s="155">
        <f>IF(A55="","",IF(Q55&gt;0,-Q55*B55*(1+BID_OFFER_SPREAD/2),-Q55*B55*(1-BID_OFFER_SPREAD/2)))</f>
        <v/>
      </c>
      <c r="T55" s="155">
        <f>IF(B55="","", K55+S55)</f>
        <v/>
      </c>
      <c r="U55" s="155">
        <f>IF(B55="","", R55*B55)</f>
        <v/>
      </c>
      <c r="V55" s="155">
        <f>IF(E55="","",U55/(U55+T55))</f>
        <v/>
      </c>
      <c r="W55" s="86">
        <f>IF(B55="","", IF(ROUND(V55,10)=ROUND(D55,10),"Correct", "Error"))</f>
        <v/>
      </c>
      <c r="X55" s="156">
        <f>IF(B55="","", T55+U55)</f>
        <v/>
      </c>
    </row>
    <row customHeight="1" ht="13.5" r="56" s="75">
      <c r="A56" s="124">
        <f>IF('Time Series Inputs'!A56="","",'Time Series Inputs'!A56)</f>
        <v/>
      </c>
      <c r="B56" s="155">
        <f>IF('Time Series Inputs'!B56="","",'Time Series Inputs'!B56)</f>
        <v/>
      </c>
      <c r="C56" s="155">
        <f>IF('Time Series Inputs'!C56="","",'Time Series Inputs'!C56)</f>
        <v/>
      </c>
      <c r="D56" s="155">
        <f>IF(A56="","",'Apply Constraints'!A56)</f>
        <v/>
      </c>
      <c r="E56" s="155">
        <f>IF(B56="","",(V55*B56/B55/(1+V55*(B56/B55-1))))</f>
        <v/>
      </c>
      <c r="F56" s="155">
        <f>IF(B56="","",R55*B56+T55)</f>
        <v/>
      </c>
      <c r="G56" s="155">
        <f>IF(B56="","", E56*F56)</f>
        <v/>
      </c>
      <c r="H56" s="155">
        <f>IF(B56="","", F56 - R55*B56)</f>
        <v/>
      </c>
      <c r="I56" s="155">
        <f>IF(B56="","", G56/B56)</f>
        <v/>
      </c>
      <c r="J56" s="155">
        <f>IF(B56="","", -F56* (1-(1-ANNUAL_STRATEGY_FEE)^(1/252)))</f>
        <v/>
      </c>
      <c r="K56" s="155">
        <f>IF(B56="","", H56+J56)</f>
        <v/>
      </c>
      <c r="L56" s="155">
        <f>IF(B56="","", K56+G56)</f>
        <v/>
      </c>
      <c r="M56" s="155">
        <f>IF(B56="","", G56/L56)</f>
        <v/>
      </c>
      <c r="N56" s="155">
        <f>IF(B56="","",(D56-M56))</f>
        <v/>
      </c>
      <c r="O56" s="155">
        <f>IF(B56="","",BID_OFFER_SPREAD/2*D56)</f>
        <v/>
      </c>
      <c r="P56" s="155">
        <f>IF(A56="","",IF(D56=0,-E56,IF(AND(D56=(N56+O56),NOT(O56=0)),0,IF(D56&gt;=M56,N56/(1+O56),N56/(1-O56)))))</f>
        <v/>
      </c>
      <c r="Q56" s="155">
        <f>IF(B56="","", IF(D56=0,F56*P56/B56, L56*P56/B56))</f>
        <v/>
      </c>
      <c r="R56" s="155">
        <f>IF(B56="","", Q56+I56)</f>
        <v/>
      </c>
      <c r="S56" s="155">
        <f>IF(A56="","",IF(Q56&gt;0,-Q56*B56*(1+BID_OFFER_SPREAD/2),-Q56*B56*(1-BID_OFFER_SPREAD/2)))</f>
        <v/>
      </c>
      <c r="T56" s="155">
        <f>IF(B56="","", K56+S56)</f>
        <v/>
      </c>
      <c r="U56" s="155">
        <f>IF(B56="","", R56*B56)</f>
        <v/>
      </c>
      <c r="V56" s="155">
        <f>IF(E56="","",U56/(U56+T56))</f>
        <v/>
      </c>
      <c r="W56" s="86">
        <f>IF(B56="","", IF(ROUND(V56,10)=ROUND(D56,10),"Correct", "Error"))</f>
        <v/>
      </c>
      <c r="X56" s="156">
        <f>IF(B56="","", T56+U56)</f>
        <v/>
      </c>
    </row>
    <row customHeight="1" ht="13.5" r="57" s="75">
      <c r="A57" s="124">
        <f>IF('Time Series Inputs'!A57="","",'Time Series Inputs'!A57)</f>
        <v/>
      </c>
      <c r="B57" s="155">
        <f>IF('Time Series Inputs'!B57="","",'Time Series Inputs'!B57)</f>
        <v/>
      </c>
      <c r="C57" s="155">
        <f>IF('Time Series Inputs'!C57="","",'Time Series Inputs'!C57)</f>
        <v/>
      </c>
      <c r="D57" s="155">
        <f>IF(A57="","",'Apply Constraints'!A57)</f>
        <v/>
      </c>
      <c r="E57" s="155">
        <f>IF(B57="","",(V56*B57/B56/(1+V56*(B57/B56-1))))</f>
        <v/>
      </c>
      <c r="F57" s="155">
        <f>IF(B57="","",R56*B57+T56)</f>
        <v/>
      </c>
      <c r="G57" s="155">
        <f>IF(B57="","", E57*F57)</f>
        <v/>
      </c>
      <c r="H57" s="155">
        <f>IF(B57="","", F57 - R56*B57)</f>
        <v/>
      </c>
      <c r="I57" s="155">
        <f>IF(B57="","", G57/B57)</f>
        <v/>
      </c>
      <c r="J57" s="155">
        <f>IF(B57="","", -F57* (1-(1-ANNUAL_STRATEGY_FEE)^(1/252)))</f>
        <v/>
      </c>
      <c r="K57" s="155">
        <f>IF(B57="","", H57+J57)</f>
        <v/>
      </c>
      <c r="L57" s="155">
        <f>IF(B57="","", K57+G57)</f>
        <v/>
      </c>
      <c r="M57" s="155">
        <f>IF(B57="","", G57/L57)</f>
        <v/>
      </c>
      <c r="N57" s="155">
        <f>IF(B57="","",(D57-M57))</f>
        <v/>
      </c>
      <c r="O57" s="155">
        <f>IF(B57="","",BID_OFFER_SPREAD/2*D57)</f>
        <v/>
      </c>
      <c r="P57" s="155">
        <f>IF(A57="","",IF(D57=0,-E57,IF(AND(D57=(N57+O57),NOT(O57=0)),0,IF(D57&gt;=M57,N57/(1+O57),N57/(1-O57)))))</f>
        <v/>
      </c>
      <c r="Q57" s="155">
        <f>IF(B57="","", IF(D57=0,F57*P57/B57, L57*P57/B57))</f>
        <v/>
      </c>
      <c r="R57" s="155">
        <f>IF(B57="","", Q57+I57)</f>
        <v/>
      </c>
      <c r="S57" s="155">
        <f>IF(A57="","",IF(Q57&gt;0,-Q57*B57*(1+BID_OFFER_SPREAD/2),-Q57*B57*(1-BID_OFFER_SPREAD/2)))</f>
        <v/>
      </c>
      <c r="T57" s="155">
        <f>IF(B57="","", K57+S57)</f>
        <v/>
      </c>
      <c r="U57" s="155">
        <f>IF(B57="","", R57*B57)</f>
        <v/>
      </c>
      <c r="V57" s="155">
        <f>IF(E57="","",U57/(U57+T57))</f>
        <v/>
      </c>
      <c r="W57" s="86">
        <f>IF(B57="","", IF(ROUND(V57,10)=ROUND(D57,10),"Correct", "Error"))</f>
        <v/>
      </c>
      <c r="X57" s="156">
        <f>IF(B57="","", T57+U57)</f>
        <v/>
      </c>
    </row>
    <row customHeight="1" ht="13.5" r="58" s="75">
      <c r="A58" s="124">
        <f>IF('Time Series Inputs'!A58="","",'Time Series Inputs'!A58)</f>
        <v/>
      </c>
      <c r="B58" s="155">
        <f>IF('Time Series Inputs'!B58="","",'Time Series Inputs'!B58)</f>
        <v/>
      </c>
      <c r="C58" s="155">
        <f>IF('Time Series Inputs'!C58="","",'Time Series Inputs'!C58)</f>
        <v/>
      </c>
      <c r="D58" s="155">
        <f>IF(A58="","",'Apply Constraints'!A58)</f>
        <v/>
      </c>
      <c r="E58" s="155">
        <f>IF(B58="","",(V57*B58/B57/(1+V57*(B58/B57-1))))</f>
        <v/>
      </c>
      <c r="F58" s="155">
        <f>IF(B58="","",R57*B58+T57)</f>
        <v/>
      </c>
      <c r="G58" s="155">
        <f>IF(B58="","", E58*F58)</f>
        <v/>
      </c>
      <c r="H58" s="155">
        <f>IF(B58="","", F58 - R57*B58)</f>
        <v/>
      </c>
      <c r="I58" s="155">
        <f>IF(B58="","", G58/B58)</f>
        <v/>
      </c>
      <c r="J58" s="155">
        <f>IF(B58="","", -F58* (1-(1-ANNUAL_STRATEGY_FEE)^(1/252)))</f>
        <v/>
      </c>
      <c r="K58" s="155">
        <f>IF(B58="","", H58+J58)</f>
        <v/>
      </c>
      <c r="L58" s="155">
        <f>IF(B58="","", K58+G58)</f>
        <v/>
      </c>
      <c r="M58" s="155">
        <f>IF(B58="","", G58/L58)</f>
        <v/>
      </c>
      <c r="N58" s="155">
        <f>IF(B58="","",(D58-M58))</f>
        <v/>
      </c>
      <c r="O58" s="155">
        <f>IF(B58="","",BID_OFFER_SPREAD/2*D58)</f>
        <v/>
      </c>
      <c r="P58" s="155">
        <f>IF(A58="","",IF(D58=0,-E58,IF(AND(D58=(N58+O58),NOT(O58=0)),0,IF(D58&gt;=M58,N58/(1+O58),N58/(1-O58)))))</f>
        <v/>
      </c>
      <c r="Q58" s="155">
        <f>IF(B58="","", IF(D58=0,F58*P58/B58, L58*P58/B58))</f>
        <v/>
      </c>
      <c r="R58" s="155">
        <f>IF(B58="","", Q58+I58)</f>
        <v/>
      </c>
      <c r="S58" s="155">
        <f>IF(A58="","",IF(Q58&gt;0,-Q58*B58*(1+BID_OFFER_SPREAD/2),-Q58*B58*(1-BID_OFFER_SPREAD/2)))</f>
        <v/>
      </c>
      <c r="T58" s="155">
        <f>IF(B58="","", K58+S58)</f>
        <v/>
      </c>
      <c r="U58" s="155">
        <f>IF(B58="","", R58*B58)</f>
        <v/>
      </c>
      <c r="V58" s="155">
        <f>IF(E58="","",U58/(U58+T58))</f>
        <v/>
      </c>
      <c r="W58" s="86">
        <f>IF(B58="","", IF(ROUND(V58,10)=ROUND(D58,10),"Correct", "Error"))</f>
        <v/>
      </c>
      <c r="X58" s="156">
        <f>IF(B58="","", T58+U58)</f>
        <v/>
      </c>
    </row>
    <row customHeight="1" ht="13.5" r="59" s="75">
      <c r="A59" s="124">
        <f>IF('Time Series Inputs'!A59="","",'Time Series Inputs'!A59)</f>
        <v/>
      </c>
      <c r="B59" s="155">
        <f>IF('Time Series Inputs'!B59="","",'Time Series Inputs'!B59)</f>
        <v/>
      </c>
      <c r="C59" s="155">
        <f>IF('Time Series Inputs'!C59="","",'Time Series Inputs'!C59)</f>
        <v/>
      </c>
      <c r="D59" s="155">
        <f>IF(A59="","",'Apply Constraints'!A59)</f>
        <v/>
      </c>
      <c r="E59" s="155">
        <f>IF(B59="","",(V58*B59/B58/(1+V58*(B59/B58-1))))</f>
        <v/>
      </c>
      <c r="F59" s="155">
        <f>IF(B59="","",R58*B59+T58)</f>
        <v/>
      </c>
      <c r="G59" s="155">
        <f>IF(B59="","", E59*F59)</f>
        <v/>
      </c>
      <c r="H59" s="155">
        <f>IF(B59="","", F59 - R58*B59)</f>
        <v/>
      </c>
      <c r="I59" s="155">
        <f>IF(B59="","", G59/B59)</f>
        <v/>
      </c>
      <c r="J59" s="155">
        <f>IF(B59="","", -F59* (1-(1-ANNUAL_STRATEGY_FEE)^(1/252)))</f>
        <v/>
      </c>
      <c r="K59" s="155">
        <f>IF(B59="","", H59+J59)</f>
        <v/>
      </c>
      <c r="L59" s="155">
        <f>IF(B59="","", K59+G59)</f>
        <v/>
      </c>
      <c r="M59" s="155">
        <f>IF(B59="","", G59/L59)</f>
        <v/>
      </c>
      <c r="N59" s="155">
        <f>IF(B59="","",(D59-M59))</f>
        <v/>
      </c>
      <c r="O59" s="155">
        <f>IF(B59="","",BID_OFFER_SPREAD/2*D59)</f>
        <v/>
      </c>
      <c r="P59" s="155">
        <f>IF(A59="","",IF(D59=0,-E59,IF(AND(D59=(N59+O59),NOT(O59=0)),0,IF(D59&gt;=M59,N59/(1+O59),N59/(1-O59)))))</f>
        <v/>
      </c>
      <c r="Q59" s="155">
        <f>IF(B59="","", IF(D59=0,F59*P59/B59, L59*P59/B59))</f>
        <v/>
      </c>
      <c r="R59" s="155">
        <f>IF(B59="","", Q59+I59)</f>
        <v/>
      </c>
      <c r="S59" s="155">
        <f>IF(A59="","",IF(Q59&gt;0,-Q59*B59*(1+BID_OFFER_SPREAD/2),-Q59*B59*(1-BID_OFFER_SPREAD/2)))</f>
        <v/>
      </c>
      <c r="T59" s="155">
        <f>IF(B59="","", K59+S59)</f>
        <v/>
      </c>
      <c r="U59" s="155">
        <f>IF(B59="","", R59*B59)</f>
        <v/>
      </c>
      <c r="V59" s="155">
        <f>IF(E59="","",U59/(U59+T59))</f>
        <v/>
      </c>
      <c r="W59" s="86">
        <f>IF(B59="","", IF(ROUND(V59,10)=ROUND(D59,10),"Correct", "Error"))</f>
        <v/>
      </c>
      <c r="X59" s="156">
        <f>IF(B59="","", T59+U59)</f>
        <v/>
      </c>
    </row>
    <row customHeight="1" ht="13.5" r="60" s="75">
      <c r="A60" s="124">
        <f>IF('Time Series Inputs'!A60="","",'Time Series Inputs'!A60)</f>
        <v/>
      </c>
      <c r="B60" s="155">
        <f>IF('Time Series Inputs'!B60="","",'Time Series Inputs'!B60)</f>
        <v/>
      </c>
      <c r="C60" s="155">
        <f>IF('Time Series Inputs'!C60="","",'Time Series Inputs'!C60)</f>
        <v/>
      </c>
      <c r="D60" s="155">
        <f>IF(A60="","",'Apply Constraints'!A60)</f>
        <v/>
      </c>
      <c r="E60" s="155">
        <f>IF(B60="","",(V59*B60/B59/(1+V59*(B60/B59-1))))</f>
        <v/>
      </c>
      <c r="F60" s="155">
        <f>IF(B60="","",R59*B60+T59)</f>
        <v/>
      </c>
      <c r="G60" s="155">
        <f>IF(B60="","", E60*F60)</f>
        <v/>
      </c>
      <c r="H60" s="155">
        <f>IF(B60="","", F60 - R59*B60)</f>
        <v/>
      </c>
      <c r="I60" s="155">
        <f>IF(B60="","", G60/B60)</f>
        <v/>
      </c>
      <c r="J60" s="155">
        <f>IF(B60="","", -F60* (1-(1-ANNUAL_STRATEGY_FEE)^(1/252)))</f>
        <v/>
      </c>
      <c r="K60" s="155">
        <f>IF(B60="","", H60+J60)</f>
        <v/>
      </c>
      <c r="L60" s="155">
        <f>IF(B60="","", K60+G60)</f>
        <v/>
      </c>
      <c r="M60" s="155">
        <f>IF(B60="","", G60/L60)</f>
        <v/>
      </c>
      <c r="N60" s="155">
        <f>IF(B60="","",(D60-M60))</f>
        <v/>
      </c>
      <c r="O60" s="155">
        <f>IF(B60="","",BID_OFFER_SPREAD/2*D60)</f>
        <v/>
      </c>
      <c r="P60" s="155">
        <f>IF(A60="","",IF(D60=0,-E60,IF(AND(D60=(N60+O60),NOT(O60=0)),0,IF(D60&gt;=M60,N60/(1+O60),N60/(1-O60)))))</f>
        <v/>
      </c>
      <c r="Q60" s="155">
        <f>IF(B60="","", IF(D60=0,F60*P60/B60, L60*P60/B60))</f>
        <v/>
      </c>
      <c r="R60" s="155">
        <f>IF(B60="","", Q60+I60)</f>
        <v/>
      </c>
      <c r="S60" s="155">
        <f>IF(A60="","",IF(Q60&gt;0,-Q60*B60*(1+BID_OFFER_SPREAD/2),-Q60*B60*(1-BID_OFFER_SPREAD/2)))</f>
        <v/>
      </c>
      <c r="T60" s="155">
        <f>IF(B60="","", K60+S60)</f>
        <v/>
      </c>
      <c r="U60" s="155">
        <f>IF(B60="","", R60*B60)</f>
        <v/>
      </c>
      <c r="V60" s="155">
        <f>IF(E60="","",U60/(U60+T60))</f>
        <v/>
      </c>
      <c r="W60" s="86">
        <f>IF(B60="","", IF(ROUND(V60,10)=ROUND(D60,10),"Correct", "Error"))</f>
        <v/>
      </c>
      <c r="X60" s="156">
        <f>IF(B60="","", T60+U60)</f>
        <v/>
      </c>
    </row>
    <row customHeight="1" ht="13.5" r="61" s="75">
      <c r="A61" s="124">
        <f>IF('Time Series Inputs'!A61="","",'Time Series Inputs'!A61)</f>
        <v/>
      </c>
      <c r="B61" s="155">
        <f>IF('Time Series Inputs'!B61="","",'Time Series Inputs'!B61)</f>
        <v/>
      </c>
      <c r="C61" s="155">
        <f>IF('Time Series Inputs'!C61="","",'Time Series Inputs'!C61)</f>
        <v/>
      </c>
      <c r="D61" s="155">
        <f>IF(A61="","",'Apply Constraints'!A61)</f>
        <v/>
      </c>
      <c r="E61" s="155">
        <f>IF(B61="","",(V60*B61/B60/(1+V60*(B61/B60-1))))</f>
        <v/>
      </c>
      <c r="F61" s="155">
        <f>IF(B61="","",R60*B61+T60)</f>
        <v/>
      </c>
      <c r="G61" s="155">
        <f>IF(B61="","", E61*F61)</f>
        <v/>
      </c>
      <c r="H61" s="155">
        <f>IF(B61="","", F61 - R60*B61)</f>
        <v/>
      </c>
      <c r="I61" s="155">
        <f>IF(B61="","", G61/B61)</f>
        <v/>
      </c>
      <c r="J61" s="155">
        <f>IF(B61="","", -F61* (1-(1-ANNUAL_STRATEGY_FEE)^(1/252)))</f>
        <v/>
      </c>
      <c r="K61" s="155">
        <f>IF(B61="","", H61+J61)</f>
        <v/>
      </c>
      <c r="L61" s="155">
        <f>IF(B61="","", K61+G61)</f>
        <v/>
      </c>
      <c r="M61" s="155">
        <f>IF(B61="","", G61/L61)</f>
        <v/>
      </c>
      <c r="N61" s="155">
        <f>IF(B61="","",(D61-M61))</f>
        <v/>
      </c>
      <c r="O61" s="155">
        <f>IF(B61="","",BID_OFFER_SPREAD/2*D61)</f>
        <v/>
      </c>
      <c r="P61" s="155">
        <f>IF(A61="","",IF(D61=0,-E61,IF(AND(D61=(N61+O61),NOT(O61=0)),0,IF(D61&gt;=M61,N61/(1+O61),N61/(1-O61)))))</f>
        <v/>
      </c>
      <c r="Q61" s="155">
        <f>IF(B61="","", IF(D61=0,F61*P61/B61, L61*P61/B61))</f>
        <v/>
      </c>
      <c r="R61" s="155">
        <f>IF(B61="","", Q61+I61)</f>
        <v/>
      </c>
      <c r="S61" s="155">
        <f>IF(A61="","",IF(Q61&gt;0,-Q61*B61*(1+BID_OFFER_SPREAD/2),-Q61*B61*(1-BID_OFFER_SPREAD/2)))</f>
        <v/>
      </c>
      <c r="T61" s="155">
        <f>IF(B61="","", K61+S61)</f>
        <v/>
      </c>
      <c r="U61" s="155">
        <f>IF(B61="","", R61*B61)</f>
        <v/>
      </c>
      <c r="V61" s="155">
        <f>IF(E61="","",U61/(U61+T61))</f>
        <v/>
      </c>
      <c r="W61" s="86">
        <f>IF(B61="","", IF(ROUND(V61,10)=ROUND(D61,10),"Correct", "Error"))</f>
        <v/>
      </c>
      <c r="X61" s="156">
        <f>IF(B61="","", T61+U61)</f>
        <v/>
      </c>
    </row>
    <row customHeight="1" ht="13.5" r="62" s="75">
      <c r="A62" s="124">
        <f>IF('Time Series Inputs'!A62="","",'Time Series Inputs'!A62)</f>
        <v/>
      </c>
      <c r="B62" s="155">
        <f>IF('Time Series Inputs'!B62="","",'Time Series Inputs'!B62)</f>
        <v/>
      </c>
      <c r="C62" s="155">
        <f>IF('Time Series Inputs'!C62="","",'Time Series Inputs'!C62)</f>
        <v/>
      </c>
      <c r="D62" s="155">
        <f>IF(A62="","",'Apply Constraints'!A62)</f>
        <v/>
      </c>
      <c r="E62" s="155">
        <f>IF(B62="","",(V61*B62/B61/(1+V61*(B62/B61-1))))</f>
        <v/>
      </c>
      <c r="F62" s="155">
        <f>IF(B62="","",R61*B62+T61)</f>
        <v/>
      </c>
      <c r="G62" s="155">
        <f>IF(B62="","", E62*F62)</f>
        <v/>
      </c>
      <c r="H62" s="155">
        <f>IF(B62="","", F62 - R61*B62)</f>
        <v/>
      </c>
      <c r="I62" s="155">
        <f>IF(B62="","", G62/B62)</f>
        <v/>
      </c>
      <c r="J62" s="155">
        <f>IF(B62="","", -F62* (1-(1-ANNUAL_STRATEGY_FEE)^(1/252)))</f>
        <v/>
      </c>
      <c r="K62" s="155">
        <f>IF(B62="","", H62+J62)</f>
        <v/>
      </c>
      <c r="L62" s="155">
        <f>IF(B62="","", K62+G62)</f>
        <v/>
      </c>
      <c r="M62" s="155">
        <f>IF(B62="","", G62/L62)</f>
        <v/>
      </c>
      <c r="N62" s="155">
        <f>IF(B62="","",(D62-M62))</f>
        <v/>
      </c>
      <c r="O62" s="155">
        <f>IF(B62="","",BID_OFFER_SPREAD/2*D62)</f>
        <v/>
      </c>
      <c r="P62" s="155">
        <f>IF(A62="","",IF(D62=0,-E62,IF(AND(D62=(N62+O62),NOT(O62=0)),0,IF(D62&gt;=M62,N62/(1+O62),N62/(1-O62)))))</f>
        <v/>
      </c>
      <c r="Q62" s="155">
        <f>IF(B62="","", IF(D62=0,F62*P62/B62, L62*P62/B62))</f>
        <v/>
      </c>
      <c r="R62" s="155">
        <f>IF(B62="","", Q62+I62)</f>
        <v/>
      </c>
      <c r="S62" s="155">
        <f>IF(A62="","",IF(Q62&gt;0,-Q62*B62*(1+BID_OFFER_SPREAD/2),-Q62*B62*(1-BID_OFFER_SPREAD/2)))</f>
        <v/>
      </c>
      <c r="T62" s="155">
        <f>IF(B62="","", K62+S62)</f>
        <v/>
      </c>
      <c r="U62" s="155">
        <f>IF(B62="","", R62*B62)</f>
        <v/>
      </c>
      <c r="V62" s="155">
        <f>IF(E62="","",U62/(U62+T62))</f>
        <v/>
      </c>
      <c r="W62" s="86">
        <f>IF(B62="","", IF(ROUND(V62,10)=ROUND(D62,10),"Correct", "Error"))</f>
        <v/>
      </c>
      <c r="X62" s="156">
        <f>IF(B62="","", T62+U62)</f>
        <v/>
      </c>
    </row>
    <row customHeight="1" ht="13.5" r="63" s="75">
      <c r="A63" s="124">
        <f>IF('Time Series Inputs'!A63="","",'Time Series Inputs'!A63)</f>
        <v/>
      </c>
      <c r="B63" s="155">
        <f>IF('Time Series Inputs'!B63="","",'Time Series Inputs'!B63)</f>
        <v/>
      </c>
      <c r="C63" s="155">
        <f>IF('Time Series Inputs'!C63="","",'Time Series Inputs'!C63)</f>
        <v/>
      </c>
      <c r="D63" s="155">
        <f>IF(A63="","",'Apply Constraints'!A63)</f>
        <v/>
      </c>
      <c r="E63" s="155">
        <f>IF(B63="","",(V62*B63/B62/(1+V62*(B63/B62-1))))</f>
        <v/>
      </c>
      <c r="F63" s="155">
        <f>IF(B63="","",R62*B63+T62)</f>
        <v/>
      </c>
      <c r="G63" s="155">
        <f>IF(B63="","", E63*F63)</f>
        <v/>
      </c>
      <c r="H63" s="155">
        <f>IF(B63="","", F63 - R62*B63)</f>
        <v/>
      </c>
      <c r="I63" s="155">
        <f>IF(B63="","", G63/B63)</f>
        <v/>
      </c>
      <c r="J63" s="155">
        <f>IF(B63="","", -F63* (1-(1-ANNUAL_STRATEGY_FEE)^(1/252)))</f>
        <v/>
      </c>
      <c r="K63" s="155">
        <f>IF(B63="","", H63+J63)</f>
        <v/>
      </c>
      <c r="L63" s="155">
        <f>IF(B63="","", K63+G63)</f>
        <v/>
      </c>
      <c r="M63" s="155">
        <f>IF(B63="","", G63/L63)</f>
        <v/>
      </c>
      <c r="N63" s="155">
        <f>IF(B63="","",(D63-M63))</f>
        <v/>
      </c>
      <c r="O63" s="155">
        <f>IF(B63="","",BID_OFFER_SPREAD/2*D63)</f>
        <v/>
      </c>
      <c r="P63" s="155">
        <f>IF(A63="","",IF(D63=0,-E63,IF(AND(D63=(N63+O63),NOT(O63=0)),0,IF(D63&gt;=M63,N63/(1+O63),N63/(1-O63)))))</f>
        <v/>
      </c>
      <c r="Q63" s="155">
        <f>IF(B63="","", IF(D63=0,F63*P63/B63, L63*P63/B63))</f>
        <v/>
      </c>
      <c r="R63" s="155">
        <f>IF(B63="","", Q63+I63)</f>
        <v/>
      </c>
      <c r="S63" s="155">
        <f>IF(A63="","",IF(Q63&gt;0,-Q63*B63*(1+BID_OFFER_SPREAD/2),-Q63*B63*(1-BID_OFFER_SPREAD/2)))</f>
        <v/>
      </c>
      <c r="T63" s="155">
        <f>IF(B63="","", K63+S63)</f>
        <v/>
      </c>
      <c r="U63" s="155">
        <f>IF(B63="","", R63*B63)</f>
        <v/>
      </c>
      <c r="V63" s="155">
        <f>IF(E63="","",U63/(U63+T63))</f>
        <v/>
      </c>
      <c r="W63" s="86">
        <f>IF(B63="","", IF(ROUND(V63,10)=ROUND(D63,10),"Correct", "Error"))</f>
        <v/>
      </c>
      <c r="X63" s="156">
        <f>IF(B63="","", T63+U63)</f>
        <v/>
      </c>
    </row>
    <row customHeight="1" ht="13.5" r="64" s="75">
      <c r="A64" s="124">
        <f>IF('Time Series Inputs'!A64="","",'Time Series Inputs'!A64)</f>
        <v/>
      </c>
      <c r="B64" s="155">
        <f>IF('Time Series Inputs'!B64="","",'Time Series Inputs'!B64)</f>
        <v/>
      </c>
      <c r="C64" s="155">
        <f>IF('Time Series Inputs'!C64="","",'Time Series Inputs'!C64)</f>
        <v/>
      </c>
      <c r="D64" s="155">
        <f>IF(A64="","",'Apply Constraints'!A64)</f>
        <v/>
      </c>
      <c r="E64" s="155">
        <f>IF(B64="","",(V63*B64/B63/(1+V63*(B64/B63-1))))</f>
        <v/>
      </c>
      <c r="F64" s="155">
        <f>IF(B64="","",R63*B64+T63)</f>
        <v/>
      </c>
      <c r="G64" s="155">
        <f>IF(B64="","", E64*F64)</f>
        <v/>
      </c>
      <c r="H64" s="155">
        <f>IF(B64="","", F64 - R63*B64)</f>
        <v/>
      </c>
      <c r="I64" s="155">
        <f>IF(B64="","", G64/B64)</f>
        <v/>
      </c>
      <c r="J64" s="155">
        <f>IF(B64="","", -F64* (1-(1-ANNUAL_STRATEGY_FEE)^(1/252)))</f>
        <v/>
      </c>
      <c r="K64" s="155">
        <f>IF(B64="","", H64+J64)</f>
        <v/>
      </c>
      <c r="L64" s="155">
        <f>IF(B64="","", K64+G64)</f>
        <v/>
      </c>
      <c r="M64" s="155">
        <f>IF(B64="","", G64/L64)</f>
        <v/>
      </c>
      <c r="N64" s="155">
        <f>IF(B64="","",(D64-M64))</f>
        <v/>
      </c>
      <c r="O64" s="155">
        <f>IF(B64="","",BID_OFFER_SPREAD/2*D64)</f>
        <v/>
      </c>
      <c r="P64" s="155">
        <f>IF(A64="","",IF(D64=0,-E64,IF(AND(D64=(N64+O64),NOT(O64=0)),0,IF(D64&gt;=M64,N64/(1+O64),N64/(1-O64)))))</f>
        <v/>
      </c>
      <c r="Q64" s="155">
        <f>IF(B64="","", IF(D64=0,F64*P64/B64, L64*P64/B64))</f>
        <v/>
      </c>
      <c r="R64" s="155">
        <f>IF(B64="","", Q64+I64)</f>
        <v/>
      </c>
      <c r="S64" s="155">
        <f>IF(A64="","",IF(Q64&gt;0,-Q64*B64*(1+BID_OFFER_SPREAD/2),-Q64*B64*(1-BID_OFFER_SPREAD/2)))</f>
        <v/>
      </c>
      <c r="T64" s="155">
        <f>IF(B64="","", K64+S64)</f>
        <v/>
      </c>
      <c r="U64" s="155">
        <f>IF(B64="","", R64*B64)</f>
        <v/>
      </c>
      <c r="V64" s="155">
        <f>IF(E64="","",U64/(U64+T64))</f>
        <v/>
      </c>
      <c r="W64" s="86">
        <f>IF(B64="","", IF(ROUND(V64,10)=ROUND(D64,10),"Correct", "Error"))</f>
        <v/>
      </c>
      <c r="X64" s="156">
        <f>IF(B64="","", T64+U64)</f>
        <v/>
      </c>
    </row>
    <row customHeight="1" ht="13.5" r="65" s="75">
      <c r="A65" s="124">
        <f>IF('Time Series Inputs'!A65="","",'Time Series Inputs'!A65)</f>
        <v/>
      </c>
      <c r="B65" s="155">
        <f>IF('Time Series Inputs'!B65="","",'Time Series Inputs'!B65)</f>
        <v/>
      </c>
      <c r="C65" s="155">
        <f>IF('Time Series Inputs'!C65="","",'Time Series Inputs'!C65)</f>
        <v/>
      </c>
      <c r="D65" s="155">
        <f>IF(A65="","",'Apply Constraints'!A65)</f>
        <v/>
      </c>
      <c r="E65" s="155">
        <f>IF(B65="","",(V64*B65/B64/(1+V64*(B65/B64-1))))</f>
        <v/>
      </c>
      <c r="F65" s="155">
        <f>IF(B65="","",R64*B65+T64)</f>
        <v/>
      </c>
      <c r="G65" s="155">
        <f>IF(B65="","", E65*F65)</f>
        <v/>
      </c>
      <c r="H65" s="155">
        <f>IF(B65="","", F65 - R64*B65)</f>
        <v/>
      </c>
      <c r="I65" s="155">
        <f>IF(B65="","", G65/B65)</f>
        <v/>
      </c>
      <c r="J65" s="155">
        <f>IF(B65="","", -F65* (1-(1-ANNUAL_STRATEGY_FEE)^(1/252)))</f>
        <v/>
      </c>
      <c r="K65" s="155">
        <f>IF(B65="","", H65+J65)</f>
        <v/>
      </c>
      <c r="L65" s="155">
        <f>IF(B65="","", K65+G65)</f>
        <v/>
      </c>
      <c r="M65" s="155">
        <f>IF(B65="","", G65/L65)</f>
        <v/>
      </c>
      <c r="N65" s="155">
        <f>IF(B65="","",(D65-M65))</f>
        <v/>
      </c>
      <c r="O65" s="155">
        <f>IF(B65="","",BID_OFFER_SPREAD/2*D65)</f>
        <v/>
      </c>
      <c r="P65" s="155">
        <f>IF(A65="","",IF(D65=0,-E65,IF(AND(D65=(N65+O65),NOT(O65=0)),0,IF(D65&gt;=M65,N65/(1+O65),N65/(1-O65)))))</f>
        <v/>
      </c>
      <c r="Q65" s="155">
        <f>IF(B65="","", IF(D65=0,F65*P65/B65, L65*P65/B65))</f>
        <v/>
      </c>
      <c r="R65" s="155">
        <f>IF(B65="","", Q65+I65)</f>
        <v/>
      </c>
      <c r="S65" s="155">
        <f>IF(A65="","",IF(Q65&gt;0,-Q65*B65*(1+BID_OFFER_SPREAD/2),-Q65*B65*(1-BID_OFFER_SPREAD/2)))</f>
        <v/>
      </c>
      <c r="T65" s="155">
        <f>IF(B65="","", K65+S65)</f>
        <v/>
      </c>
      <c r="U65" s="155">
        <f>IF(B65="","", R65*B65)</f>
        <v/>
      </c>
      <c r="V65" s="155">
        <f>IF(E65="","",U65/(U65+T65))</f>
        <v/>
      </c>
      <c r="W65" s="86">
        <f>IF(B65="","", IF(ROUND(V65,10)=ROUND(D65,10),"Correct", "Error"))</f>
        <v/>
      </c>
      <c r="X65" s="156">
        <f>IF(B65="","", T65+U65)</f>
        <v/>
      </c>
    </row>
    <row customHeight="1" ht="13.5" r="66" s="75">
      <c r="A66" s="124">
        <f>IF('Time Series Inputs'!A66="","",'Time Series Inputs'!A66)</f>
        <v/>
      </c>
      <c r="B66" s="155">
        <f>IF('Time Series Inputs'!B66="","",'Time Series Inputs'!B66)</f>
        <v/>
      </c>
      <c r="C66" s="155">
        <f>IF('Time Series Inputs'!C66="","",'Time Series Inputs'!C66)</f>
        <v/>
      </c>
      <c r="D66" s="155">
        <f>IF(A66="","",'Apply Constraints'!A66)</f>
        <v/>
      </c>
      <c r="E66" s="155">
        <f>IF(B66="","",(V65*B66/B65/(1+V65*(B66/B65-1))))</f>
        <v/>
      </c>
      <c r="F66" s="155">
        <f>IF(B66="","",R65*B66+T65)</f>
        <v/>
      </c>
      <c r="G66" s="155">
        <f>IF(B66="","", E66*F66)</f>
        <v/>
      </c>
      <c r="H66" s="155">
        <f>IF(B66="","", F66 - R65*B66)</f>
        <v/>
      </c>
      <c r="I66" s="155">
        <f>IF(B66="","", G66/B66)</f>
        <v/>
      </c>
      <c r="J66" s="155">
        <f>IF(B66="","", -F66* (1-(1-ANNUAL_STRATEGY_FEE)^(1/252)))</f>
        <v/>
      </c>
      <c r="K66" s="155">
        <f>IF(B66="","", H66+J66)</f>
        <v/>
      </c>
      <c r="L66" s="155">
        <f>IF(B66="","", K66+G66)</f>
        <v/>
      </c>
      <c r="M66" s="155">
        <f>IF(B66="","", G66/L66)</f>
        <v/>
      </c>
      <c r="N66" s="155">
        <f>IF(B66="","",(D66-M66))</f>
        <v/>
      </c>
      <c r="O66" s="155">
        <f>IF(B66="","",BID_OFFER_SPREAD/2*D66)</f>
        <v/>
      </c>
      <c r="P66" s="155">
        <f>IF(A66="","",IF(D66=0,-E66,IF(AND(D66=(N66+O66),NOT(O66=0)),0,IF(D66&gt;=M66,N66/(1+O66),N66/(1-O66)))))</f>
        <v/>
      </c>
      <c r="Q66" s="155">
        <f>IF(B66="","", IF(D66=0,F66*P66/B66, L66*P66/B66))</f>
        <v/>
      </c>
      <c r="R66" s="155">
        <f>IF(B66="","", Q66+I66)</f>
        <v/>
      </c>
      <c r="S66" s="155">
        <f>IF(A66="","",IF(Q66&gt;0,-Q66*B66*(1+BID_OFFER_SPREAD/2),-Q66*B66*(1-BID_OFFER_SPREAD/2)))</f>
        <v/>
      </c>
      <c r="T66" s="155">
        <f>IF(B66="","", K66+S66)</f>
        <v/>
      </c>
      <c r="U66" s="155">
        <f>IF(B66="","", R66*B66)</f>
        <v/>
      </c>
      <c r="V66" s="155">
        <f>IF(E66="","",U66/(U66+T66))</f>
        <v/>
      </c>
      <c r="W66" s="86">
        <f>IF(B66="","", IF(ROUND(V66,10)=ROUND(D66,10),"Correct", "Error"))</f>
        <v/>
      </c>
      <c r="X66" s="156">
        <f>IF(B66="","", T66+U66)</f>
        <v/>
      </c>
    </row>
    <row customHeight="1" ht="13.5" r="67" s="75">
      <c r="A67" s="124">
        <f>IF('Time Series Inputs'!A67="","",'Time Series Inputs'!A67)</f>
        <v/>
      </c>
      <c r="B67" s="155">
        <f>IF('Time Series Inputs'!B67="","",'Time Series Inputs'!B67)</f>
        <v/>
      </c>
      <c r="C67" s="155">
        <f>IF('Time Series Inputs'!C67="","",'Time Series Inputs'!C67)</f>
        <v/>
      </c>
      <c r="D67" s="155">
        <f>IF(A67="","",'Apply Constraints'!A67)</f>
        <v/>
      </c>
      <c r="E67" s="155">
        <f>IF(B67="","",(V66*B67/B66/(1+V66*(B67/B66-1))))</f>
        <v/>
      </c>
      <c r="F67" s="155">
        <f>IF(B67="","",R66*B67+T66)</f>
        <v/>
      </c>
      <c r="G67" s="155">
        <f>IF(B67="","", E67*F67)</f>
        <v/>
      </c>
      <c r="H67" s="155">
        <f>IF(B67="","", F67 - R66*B67)</f>
        <v/>
      </c>
      <c r="I67" s="155">
        <f>IF(B67="","", G67/B67)</f>
        <v/>
      </c>
      <c r="J67" s="155">
        <f>IF(B67="","", -F67* (1-(1-ANNUAL_STRATEGY_FEE)^(1/252)))</f>
        <v/>
      </c>
      <c r="K67" s="155">
        <f>IF(B67="","", H67+J67)</f>
        <v/>
      </c>
      <c r="L67" s="155">
        <f>IF(B67="","", K67+G67)</f>
        <v/>
      </c>
      <c r="M67" s="155">
        <f>IF(B67="","", G67/L67)</f>
        <v/>
      </c>
      <c r="N67" s="155">
        <f>IF(B67="","",(D67-M67))</f>
        <v/>
      </c>
      <c r="O67" s="155">
        <f>IF(B67="","",BID_OFFER_SPREAD/2*D67)</f>
        <v/>
      </c>
      <c r="P67" s="155">
        <f>IF(A67="","",IF(D67=0,-E67,IF(AND(D67=(N67+O67),NOT(O67=0)),0,IF(D67&gt;=M67,N67/(1+O67),N67/(1-O67)))))</f>
        <v/>
      </c>
      <c r="Q67" s="155">
        <f>IF(B67="","", IF(D67=0,F67*P67/B67, L67*P67/B67))</f>
        <v/>
      </c>
      <c r="R67" s="155">
        <f>IF(B67="","", Q67+I67)</f>
        <v/>
      </c>
      <c r="S67" s="155">
        <f>IF(A67="","",IF(Q67&gt;0,-Q67*B67*(1+BID_OFFER_SPREAD/2),-Q67*B67*(1-BID_OFFER_SPREAD/2)))</f>
        <v/>
      </c>
      <c r="T67" s="155">
        <f>IF(B67="","", K67+S67)</f>
        <v/>
      </c>
      <c r="U67" s="155">
        <f>IF(B67="","", R67*B67)</f>
        <v/>
      </c>
      <c r="V67" s="155">
        <f>IF(E67="","",U67/(U67+T67))</f>
        <v/>
      </c>
      <c r="W67" s="86">
        <f>IF(B67="","", IF(ROUND(V67,10)=ROUND(D67,10),"Correct", "Error"))</f>
        <v/>
      </c>
      <c r="X67" s="156">
        <f>IF(B67="","", T67+U67)</f>
        <v/>
      </c>
    </row>
    <row customHeight="1" ht="13.5" r="68" s="75">
      <c r="A68" s="124">
        <f>IF('Time Series Inputs'!A68="","",'Time Series Inputs'!A68)</f>
        <v/>
      </c>
      <c r="B68" s="155">
        <f>IF('Time Series Inputs'!B68="","",'Time Series Inputs'!B68)</f>
        <v/>
      </c>
      <c r="C68" s="155">
        <f>IF('Time Series Inputs'!C68="","",'Time Series Inputs'!C68)</f>
        <v/>
      </c>
      <c r="D68" s="155">
        <f>IF(A68="","",'Apply Constraints'!A68)</f>
        <v/>
      </c>
      <c r="E68" s="155">
        <f>IF(B68="","",(V67*B68/B67/(1+V67*(B68/B67-1))))</f>
        <v/>
      </c>
      <c r="F68" s="155">
        <f>IF(B68="","",R67*B68+T67)</f>
        <v/>
      </c>
      <c r="G68" s="155">
        <f>IF(B68="","", E68*F68)</f>
        <v/>
      </c>
      <c r="H68" s="155">
        <f>IF(B68="","", F68 - R67*B68)</f>
        <v/>
      </c>
      <c r="I68" s="155">
        <f>IF(B68="","", G68/B68)</f>
        <v/>
      </c>
      <c r="J68" s="155">
        <f>IF(B68="","", -F68* (1-(1-ANNUAL_STRATEGY_FEE)^(1/252)))</f>
        <v/>
      </c>
      <c r="K68" s="155">
        <f>IF(B68="","", H68+J68)</f>
        <v/>
      </c>
      <c r="L68" s="155">
        <f>IF(B68="","", K68+G68)</f>
        <v/>
      </c>
      <c r="M68" s="155">
        <f>IF(B68="","", G68/L68)</f>
        <v/>
      </c>
      <c r="N68" s="155">
        <f>IF(B68="","",(D68-M68))</f>
        <v/>
      </c>
      <c r="O68" s="155">
        <f>IF(B68="","",BID_OFFER_SPREAD/2*D68)</f>
        <v/>
      </c>
      <c r="P68" s="155">
        <f>IF(A68="","",IF(D68=0,-E68,IF(AND(D68=(N68+O68),NOT(O68=0)),0,IF(D68&gt;=M68,N68/(1+O68),N68/(1-O68)))))</f>
        <v/>
      </c>
      <c r="Q68" s="155">
        <f>IF(B68="","", IF(D68=0,F68*P68/B68, L68*P68/B68))</f>
        <v/>
      </c>
      <c r="R68" s="155">
        <f>IF(B68="","", Q68+I68)</f>
        <v/>
      </c>
      <c r="S68" s="155">
        <f>IF(A68="","",IF(Q68&gt;0,-Q68*B68*(1+BID_OFFER_SPREAD/2),-Q68*B68*(1-BID_OFFER_SPREAD/2)))</f>
        <v/>
      </c>
      <c r="T68" s="155">
        <f>IF(B68="","", K68+S68)</f>
        <v/>
      </c>
      <c r="U68" s="155">
        <f>IF(B68="","", R68*B68)</f>
        <v/>
      </c>
      <c r="V68" s="155">
        <f>IF(E68="","",U68/(U68+T68))</f>
        <v/>
      </c>
      <c r="W68" s="86">
        <f>IF(B68="","", IF(ROUND(V68,10)=ROUND(D68,10),"Correct", "Error"))</f>
        <v/>
      </c>
      <c r="X68" s="156">
        <f>IF(B68="","", T68+U68)</f>
        <v/>
      </c>
    </row>
    <row customHeight="1" ht="13.5" r="69" s="75">
      <c r="A69" s="124">
        <f>IF('Time Series Inputs'!A69="","",'Time Series Inputs'!A69)</f>
        <v/>
      </c>
      <c r="B69" s="155">
        <f>IF('Time Series Inputs'!B69="","",'Time Series Inputs'!B69)</f>
        <v/>
      </c>
      <c r="C69" s="155">
        <f>IF('Time Series Inputs'!C69="","",'Time Series Inputs'!C69)</f>
        <v/>
      </c>
      <c r="D69" s="155">
        <f>IF(A69="","",'Apply Constraints'!A69)</f>
        <v/>
      </c>
      <c r="E69" s="155">
        <f>IF(B69="","",(V68*B69/B68/(1+V68*(B69/B68-1))))</f>
        <v/>
      </c>
      <c r="F69" s="155">
        <f>IF(B69="","",R68*B69+T68)</f>
        <v/>
      </c>
      <c r="G69" s="155">
        <f>IF(B69="","", E69*F69)</f>
        <v/>
      </c>
      <c r="H69" s="155">
        <f>IF(B69="","", F69 - R68*B69)</f>
        <v/>
      </c>
      <c r="I69" s="155">
        <f>IF(B69="","", G69/B69)</f>
        <v/>
      </c>
      <c r="J69" s="155">
        <f>IF(B69="","", -F69* (1-(1-ANNUAL_STRATEGY_FEE)^(1/252)))</f>
        <v/>
      </c>
      <c r="K69" s="155">
        <f>IF(B69="","", H69+J69)</f>
        <v/>
      </c>
      <c r="L69" s="155">
        <f>IF(B69="","", K69+G69)</f>
        <v/>
      </c>
      <c r="M69" s="155">
        <f>IF(B69="","", G69/L69)</f>
        <v/>
      </c>
      <c r="N69" s="155">
        <f>IF(B69="","",(D69-M69))</f>
        <v/>
      </c>
      <c r="O69" s="155">
        <f>IF(B69="","",BID_OFFER_SPREAD/2*D69)</f>
        <v/>
      </c>
      <c r="P69" s="155">
        <f>IF(A69="","",IF(D69=0,-E69,IF(AND(D69=(N69+O69),NOT(O69=0)),0,IF(D69&gt;=M69,N69/(1+O69),N69/(1-O69)))))</f>
        <v/>
      </c>
      <c r="Q69" s="155">
        <f>IF(B69="","", IF(D69=0,F69*P69/B69, L69*P69/B69))</f>
        <v/>
      </c>
      <c r="R69" s="155">
        <f>IF(B69="","", Q69+I69)</f>
        <v/>
      </c>
      <c r="S69" s="155">
        <f>IF(A69="","",IF(Q69&gt;0,-Q69*B69*(1+BID_OFFER_SPREAD/2),-Q69*B69*(1-BID_OFFER_SPREAD/2)))</f>
        <v/>
      </c>
      <c r="T69" s="155">
        <f>IF(B69="","", K69+S69)</f>
        <v/>
      </c>
      <c r="U69" s="155">
        <f>IF(B69="","", R69*B69)</f>
        <v/>
      </c>
      <c r="V69" s="155">
        <f>IF(E69="","",U69/(U69+T69))</f>
        <v/>
      </c>
      <c r="W69" s="86">
        <f>IF(B69="","", IF(ROUND(V69,10)=ROUND(D69,10),"Correct", "Error"))</f>
        <v/>
      </c>
      <c r="X69" s="156">
        <f>IF(B69="","", T69+U69)</f>
        <v/>
      </c>
    </row>
    <row customHeight="1" ht="13.5" r="70" s="75">
      <c r="A70" s="124">
        <f>IF('Time Series Inputs'!A70="","",'Time Series Inputs'!A70)</f>
        <v/>
      </c>
      <c r="B70" s="155">
        <f>IF('Time Series Inputs'!B70="","",'Time Series Inputs'!B70)</f>
        <v/>
      </c>
      <c r="C70" s="155">
        <f>IF('Time Series Inputs'!C70="","",'Time Series Inputs'!C70)</f>
        <v/>
      </c>
      <c r="D70" s="155">
        <f>IF(A70="","",'Apply Constraints'!A70)</f>
        <v/>
      </c>
      <c r="E70" s="155">
        <f>IF(B70="","",(V69*B70/B69/(1+V69*(B70/B69-1))))</f>
        <v/>
      </c>
      <c r="F70" s="155">
        <f>IF(B70="","",R69*B70+T69)</f>
        <v/>
      </c>
      <c r="G70" s="155">
        <f>IF(B70="","", E70*F70)</f>
        <v/>
      </c>
      <c r="H70" s="155">
        <f>IF(B70="","", F70 - R69*B70)</f>
        <v/>
      </c>
      <c r="I70" s="155">
        <f>IF(B70="","", G70/B70)</f>
        <v/>
      </c>
      <c r="J70" s="155">
        <f>IF(B70="","", -F70* (1-(1-ANNUAL_STRATEGY_FEE)^(1/252)))</f>
        <v/>
      </c>
      <c r="K70" s="155">
        <f>IF(B70="","", H70+J70)</f>
        <v/>
      </c>
      <c r="L70" s="155">
        <f>IF(B70="","", K70+G70)</f>
        <v/>
      </c>
      <c r="M70" s="155">
        <f>IF(B70="","", G70/L70)</f>
        <v/>
      </c>
      <c r="N70" s="155">
        <f>IF(B70="","",(D70-M70))</f>
        <v/>
      </c>
      <c r="O70" s="155">
        <f>IF(B70="","",BID_OFFER_SPREAD/2*D70)</f>
        <v/>
      </c>
      <c r="P70" s="155">
        <f>IF(A70="","",IF(D70=0,-E70,IF(AND(D70=(N70+O70),NOT(O70=0)),0,IF(D70&gt;=M70,N70/(1+O70),N70/(1-O70)))))</f>
        <v/>
      </c>
      <c r="Q70" s="155">
        <f>IF(B70="","", IF(D70=0,F70*P70/B70, L70*P70/B70))</f>
        <v/>
      </c>
      <c r="R70" s="155">
        <f>IF(B70="","", Q70+I70)</f>
        <v/>
      </c>
      <c r="S70" s="155">
        <f>IF(A70="","",IF(Q70&gt;0,-Q70*B70*(1+BID_OFFER_SPREAD/2),-Q70*B70*(1-BID_OFFER_SPREAD/2)))</f>
        <v/>
      </c>
      <c r="T70" s="155">
        <f>IF(B70="","", K70+S70)</f>
        <v/>
      </c>
      <c r="U70" s="155">
        <f>IF(B70="","", R70*B70)</f>
        <v/>
      </c>
      <c r="V70" s="155">
        <f>IF(E70="","",U70/(U70+T70))</f>
        <v/>
      </c>
      <c r="W70" s="86">
        <f>IF(B70="","", IF(ROUND(V70,10)=ROUND(D70,10),"Correct", "Error"))</f>
        <v/>
      </c>
      <c r="X70" s="156">
        <f>IF(B70="","", T70+U70)</f>
        <v/>
      </c>
    </row>
    <row customHeight="1" ht="13.5" r="71" s="75">
      <c r="A71" s="124">
        <f>IF('Time Series Inputs'!A71="","",'Time Series Inputs'!A71)</f>
        <v/>
      </c>
      <c r="B71" s="155">
        <f>IF('Time Series Inputs'!B71="","",'Time Series Inputs'!B71)</f>
        <v/>
      </c>
      <c r="C71" s="155">
        <f>IF('Time Series Inputs'!C71="","",'Time Series Inputs'!C71)</f>
        <v/>
      </c>
      <c r="D71" s="155">
        <f>IF(A71="","",'Apply Constraints'!A71)</f>
        <v/>
      </c>
      <c r="E71" s="155">
        <f>IF(B71="","",(V70*B71/B70/(1+V70*(B71/B70-1))))</f>
        <v/>
      </c>
      <c r="F71" s="155">
        <f>IF(B71="","",R70*B71+T70)</f>
        <v/>
      </c>
      <c r="G71" s="155">
        <f>IF(B71="","", E71*F71)</f>
        <v/>
      </c>
      <c r="H71" s="155">
        <f>IF(B71="","", F71 - R70*B71)</f>
        <v/>
      </c>
      <c r="I71" s="155">
        <f>IF(B71="","", G71/B71)</f>
        <v/>
      </c>
      <c r="J71" s="155">
        <f>IF(B71="","", -F71* (1-(1-ANNUAL_STRATEGY_FEE)^(1/252)))</f>
        <v/>
      </c>
      <c r="K71" s="155">
        <f>IF(B71="","", H71+J71)</f>
        <v/>
      </c>
      <c r="L71" s="155">
        <f>IF(B71="","", K71+G71)</f>
        <v/>
      </c>
      <c r="M71" s="155">
        <f>IF(B71="","", G71/L71)</f>
        <v/>
      </c>
      <c r="N71" s="155">
        <f>IF(B71="","",(D71-M71))</f>
        <v/>
      </c>
      <c r="O71" s="155">
        <f>IF(B71="","",BID_OFFER_SPREAD/2*D71)</f>
        <v/>
      </c>
      <c r="P71" s="155">
        <f>IF(A71="","",IF(D71=0,-E71,IF(AND(D71=(N71+O71),NOT(O71=0)),0,IF(D71&gt;=M71,N71/(1+O71),N71/(1-O71)))))</f>
        <v/>
      </c>
      <c r="Q71" s="155">
        <f>IF(B71="","", IF(D71=0,F71*P71/B71, L71*P71/B71))</f>
        <v/>
      </c>
      <c r="R71" s="155">
        <f>IF(B71="","", Q71+I71)</f>
        <v/>
      </c>
      <c r="S71" s="155">
        <f>IF(A71="","",IF(Q71&gt;0,-Q71*B71*(1+BID_OFFER_SPREAD/2),-Q71*B71*(1-BID_OFFER_SPREAD/2)))</f>
        <v/>
      </c>
      <c r="T71" s="155">
        <f>IF(B71="","", K71+S71)</f>
        <v/>
      </c>
      <c r="U71" s="155">
        <f>IF(B71="","", R71*B71)</f>
        <v/>
      </c>
      <c r="V71" s="155">
        <f>IF(E71="","",U71/(U71+T71))</f>
        <v/>
      </c>
      <c r="W71" s="86">
        <f>IF(B71="","", IF(ROUND(V71,10)=ROUND(D71,10),"Correct", "Error"))</f>
        <v/>
      </c>
      <c r="X71" s="156">
        <f>IF(B71="","", T71+U71)</f>
        <v/>
      </c>
    </row>
    <row customHeight="1" ht="13.5" r="72" s="75">
      <c r="A72" s="124">
        <f>IF('Time Series Inputs'!A72="","",'Time Series Inputs'!A72)</f>
        <v/>
      </c>
      <c r="B72" s="155">
        <f>IF('Time Series Inputs'!B72="","",'Time Series Inputs'!B72)</f>
        <v/>
      </c>
      <c r="C72" s="155">
        <f>IF('Time Series Inputs'!C72="","",'Time Series Inputs'!C72)</f>
        <v/>
      </c>
      <c r="D72" s="155">
        <f>IF(A72="","",'Apply Constraints'!A72)</f>
        <v/>
      </c>
      <c r="E72" s="155">
        <f>IF(B72="","",(V71*B72/B71/(1+V71*(B72/B71-1))))</f>
        <v/>
      </c>
      <c r="F72" s="155">
        <f>IF(B72="","",R71*B72+T71)</f>
        <v/>
      </c>
      <c r="G72" s="155">
        <f>IF(B72="","", E72*F72)</f>
        <v/>
      </c>
      <c r="H72" s="155">
        <f>IF(B72="","", F72 - R71*B72)</f>
        <v/>
      </c>
      <c r="I72" s="155">
        <f>IF(B72="","", G72/B72)</f>
        <v/>
      </c>
      <c r="J72" s="155">
        <f>IF(B72="","", -F72* (1-(1-ANNUAL_STRATEGY_FEE)^(1/252)))</f>
        <v/>
      </c>
      <c r="K72" s="155">
        <f>IF(B72="","", H72+J72)</f>
        <v/>
      </c>
      <c r="L72" s="155">
        <f>IF(B72="","", K72+G72)</f>
        <v/>
      </c>
      <c r="M72" s="155">
        <f>IF(B72="","", G72/L72)</f>
        <v/>
      </c>
      <c r="N72" s="155">
        <f>IF(B72="","",(D72-M72))</f>
        <v/>
      </c>
      <c r="O72" s="155">
        <f>IF(B72="","",BID_OFFER_SPREAD/2*D72)</f>
        <v/>
      </c>
      <c r="P72" s="155">
        <f>IF(A72="","",IF(D72=0,-E72,IF(AND(D72=(N72+O72),NOT(O72=0)),0,IF(D72&gt;=M72,N72/(1+O72),N72/(1-O72)))))</f>
        <v/>
      </c>
      <c r="Q72" s="155">
        <f>IF(B72="","", IF(D72=0,F72*P72/B72, L72*P72/B72))</f>
        <v/>
      </c>
      <c r="R72" s="155">
        <f>IF(B72="","", Q72+I72)</f>
        <v/>
      </c>
      <c r="S72" s="155">
        <f>IF(A72="","",IF(Q72&gt;0,-Q72*B72*(1+BID_OFFER_SPREAD/2),-Q72*B72*(1-BID_OFFER_SPREAD/2)))</f>
        <v/>
      </c>
      <c r="T72" s="155">
        <f>IF(B72="","", K72+S72)</f>
        <v/>
      </c>
      <c r="U72" s="155">
        <f>IF(B72="","", R72*B72)</f>
        <v/>
      </c>
      <c r="V72" s="155">
        <f>IF(E72="","",U72/(U72+T72))</f>
        <v/>
      </c>
      <c r="W72" s="86">
        <f>IF(B72="","", IF(ROUND(V72,10)=ROUND(D72,10),"Correct", "Error"))</f>
        <v/>
      </c>
      <c r="X72" s="156">
        <f>IF(B72="","", T72+U72)</f>
        <v/>
      </c>
    </row>
    <row customHeight="1" ht="13.5" r="73" s="75">
      <c r="A73" s="124">
        <f>IF('Time Series Inputs'!A73="","",'Time Series Inputs'!A73)</f>
        <v/>
      </c>
      <c r="B73" s="155">
        <f>IF('Time Series Inputs'!B73="","",'Time Series Inputs'!B73)</f>
        <v/>
      </c>
      <c r="C73" s="155">
        <f>IF('Time Series Inputs'!C73="","",'Time Series Inputs'!C73)</f>
        <v/>
      </c>
      <c r="D73" s="155">
        <f>IF(A73="","",'Apply Constraints'!A73)</f>
        <v/>
      </c>
      <c r="E73" s="155">
        <f>IF(B73="","",(V72*B73/B72/(1+V72*(B73/B72-1))))</f>
        <v/>
      </c>
      <c r="F73" s="155">
        <f>IF(B73="","",R72*B73+T72)</f>
        <v/>
      </c>
      <c r="G73" s="155">
        <f>IF(B73="","", E73*F73)</f>
        <v/>
      </c>
      <c r="H73" s="155">
        <f>IF(B73="","", F73 - R72*B73)</f>
        <v/>
      </c>
      <c r="I73" s="155">
        <f>IF(B73="","", G73/B73)</f>
        <v/>
      </c>
      <c r="J73" s="155">
        <f>IF(B73="","", -F73* (1-(1-ANNUAL_STRATEGY_FEE)^(1/252)))</f>
        <v/>
      </c>
      <c r="K73" s="155">
        <f>IF(B73="","", H73+J73)</f>
        <v/>
      </c>
      <c r="L73" s="155">
        <f>IF(B73="","", K73+G73)</f>
        <v/>
      </c>
      <c r="M73" s="155">
        <f>IF(B73="","", G73/L73)</f>
        <v/>
      </c>
      <c r="N73" s="155">
        <f>IF(B73="","",(D73-M73))</f>
        <v/>
      </c>
      <c r="O73" s="155">
        <f>IF(B73="","",BID_OFFER_SPREAD/2*D73)</f>
        <v/>
      </c>
      <c r="P73" s="155">
        <f>IF(A73="","",IF(D73=0,-E73,IF(AND(D73=(N73+O73),NOT(O73=0)),0,IF(D73&gt;=M73,N73/(1+O73),N73/(1-O73)))))</f>
        <v/>
      </c>
      <c r="Q73" s="155">
        <f>IF(B73="","", IF(D73=0,F73*P73/B73, L73*P73/B73))</f>
        <v/>
      </c>
      <c r="R73" s="155">
        <f>IF(B73="","", Q73+I73)</f>
        <v/>
      </c>
      <c r="S73" s="155">
        <f>IF(A73="","",IF(Q73&gt;0,-Q73*B73*(1+BID_OFFER_SPREAD/2),-Q73*B73*(1-BID_OFFER_SPREAD/2)))</f>
        <v/>
      </c>
      <c r="T73" s="155">
        <f>IF(B73="","", K73+S73)</f>
        <v/>
      </c>
      <c r="U73" s="155">
        <f>IF(B73="","", R73*B73)</f>
        <v/>
      </c>
      <c r="V73" s="155">
        <f>IF(E73="","",U73/(U73+T73))</f>
        <v/>
      </c>
      <c r="W73" s="86">
        <f>IF(B73="","", IF(ROUND(V73,10)=ROUND(D73,10),"Correct", "Error"))</f>
        <v/>
      </c>
      <c r="X73" s="156">
        <f>IF(B73="","", T73+U73)</f>
        <v/>
      </c>
    </row>
    <row customHeight="1" ht="13.5" r="74" s="75">
      <c r="A74" s="124">
        <f>IF('Time Series Inputs'!A74="","",'Time Series Inputs'!A74)</f>
        <v/>
      </c>
      <c r="B74" s="155">
        <f>IF('Time Series Inputs'!B74="","",'Time Series Inputs'!B74)</f>
        <v/>
      </c>
      <c r="C74" s="155">
        <f>IF('Time Series Inputs'!C74="","",'Time Series Inputs'!C74)</f>
        <v/>
      </c>
      <c r="D74" s="155">
        <f>IF(A74="","",'Apply Constraints'!A74)</f>
        <v/>
      </c>
      <c r="E74" s="155">
        <f>IF(B74="","",(V73*B74/B73/(1+V73*(B74/B73-1))))</f>
        <v/>
      </c>
      <c r="F74" s="155">
        <f>IF(B74="","",R73*B74+T73)</f>
        <v/>
      </c>
      <c r="G74" s="155">
        <f>IF(B74="","", E74*F74)</f>
        <v/>
      </c>
      <c r="H74" s="155">
        <f>IF(B74="","", F74 - R73*B74)</f>
        <v/>
      </c>
      <c r="I74" s="155">
        <f>IF(B74="","", G74/B74)</f>
        <v/>
      </c>
      <c r="J74" s="155">
        <f>IF(B74="","", -F74* (1-(1-ANNUAL_STRATEGY_FEE)^(1/252)))</f>
        <v/>
      </c>
      <c r="K74" s="155">
        <f>IF(B74="","", H74+J74)</f>
        <v/>
      </c>
      <c r="L74" s="155">
        <f>IF(B74="","", K74+G74)</f>
        <v/>
      </c>
      <c r="M74" s="155">
        <f>IF(B74="","", G74/L74)</f>
        <v/>
      </c>
      <c r="N74" s="155">
        <f>IF(B74="","",(D74-M74))</f>
        <v/>
      </c>
      <c r="O74" s="155">
        <f>IF(B74="","",BID_OFFER_SPREAD/2*D74)</f>
        <v/>
      </c>
      <c r="P74" s="155">
        <f>IF(A74="","",IF(D74=0,-E74,IF(AND(D74=(N74+O74),NOT(O74=0)),0,IF(D74&gt;=M74,N74/(1+O74),N74/(1-O74)))))</f>
        <v/>
      </c>
      <c r="Q74" s="155">
        <f>IF(B74="","", IF(D74=0,F74*P74/B74, L74*P74/B74))</f>
        <v/>
      </c>
      <c r="R74" s="155">
        <f>IF(B74="","", Q74+I74)</f>
        <v/>
      </c>
      <c r="S74" s="155">
        <f>IF(A74="","",IF(Q74&gt;0,-Q74*B74*(1+BID_OFFER_SPREAD/2),-Q74*B74*(1-BID_OFFER_SPREAD/2)))</f>
        <v/>
      </c>
      <c r="T74" s="155">
        <f>IF(B74="","", K74+S74)</f>
        <v/>
      </c>
      <c r="U74" s="155">
        <f>IF(B74="","", R74*B74)</f>
        <v/>
      </c>
      <c r="V74" s="155">
        <f>IF(E74="","",U74/(U74+T74))</f>
        <v/>
      </c>
      <c r="W74" s="86">
        <f>IF(B74="","", IF(ROUND(V74,10)=ROUND(D74,10),"Correct", "Error"))</f>
        <v/>
      </c>
      <c r="X74" s="156">
        <f>IF(B74="","", T74+U74)</f>
        <v/>
      </c>
    </row>
    <row customHeight="1" ht="13.5" r="75" s="75">
      <c r="A75" s="124">
        <f>IF('Time Series Inputs'!A75="","",'Time Series Inputs'!A75)</f>
        <v/>
      </c>
      <c r="B75" s="155">
        <f>IF('Time Series Inputs'!B75="","",'Time Series Inputs'!B75)</f>
        <v/>
      </c>
      <c r="C75" s="155">
        <f>IF('Time Series Inputs'!C75="","",'Time Series Inputs'!C75)</f>
        <v/>
      </c>
      <c r="D75" s="155">
        <f>IF(A75="","",'Apply Constraints'!A75)</f>
        <v/>
      </c>
      <c r="E75" s="155">
        <f>IF(B75="","",(V74*B75/B74/(1+V74*(B75/B74-1))))</f>
        <v/>
      </c>
      <c r="F75" s="155">
        <f>IF(B75="","",R74*B75+T74)</f>
        <v/>
      </c>
      <c r="G75" s="155">
        <f>IF(B75="","", E75*F75)</f>
        <v/>
      </c>
      <c r="H75" s="155">
        <f>IF(B75="","", F75 - R74*B75)</f>
        <v/>
      </c>
      <c r="I75" s="155">
        <f>IF(B75="","", G75/B75)</f>
        <v/>
      </c>
      <c r="J75" s="155">
        <f>IF(B75="","", -F75* (1-(1-ANNUAL_STRATEGY_FEE)^(1/252)))</f>
        <v/>
      </c>
      <c r="K75" s="155">
        <f>IF(B75="","", H75+J75)</f>
        <v/>
      </c>
      <c r="L75" s="155">
        <f>IF(B75="","", K75+G75)</f>
        <v/>
      </c>
      <c r="M75" s="155">
        <f>IF(B75="","", G75/L75)</f>
        <v/>
      </c>
      <c r="N75" s="155">
        <f>IF(B75="","",(D75-M75))</f>
        <v/>
      </c>
      <c r="O75" s="155">
        <f>IF(B75="","",BID_OFFER_SPREAD/2*D75)</f>
        <v/>
      </c>
      <c r="P75" s="155">
        <f>IF(A75="","",IF(D75=0,-E75,IF(AND(D75=(N75+O75),NOT(O75=0)),0,IF(D75&gt;=M75,N75/(1+O75),N75/(1-O75)))))</f>
        <v/>
      </c>
      <c r="Q75" s="155">
        <f>IF(B75="","", IF(D75=0,F75*P75/B75, L75*P75/B75))</f>
        <v/>
      </c>
      <c r="R75" s="155">
        <f>IF(B75="","", Q75+I75)</f>
        <v/>
      </c>
      <c r="S75" s="155">
        <f>IF(A75="","",IF(Q75&gt;0,-Q75*B75*(1+BID_OFFER_SPREAD/2),-Q75*B75*(1-BID_OFFER_SPREAD/2)))</f>
        <v/>
      </c>
      <c r="T75" s="155">
        <f>IF(B75="","", K75+S75)</f>
        <v/>
      </c>
      <c r="U75" s="155">
        <f>IF(B75="","", R75*B75)</f>
        <v/>
      </c>
      <c r="V75" s="155">
        <f>IF(E75="","",U75/(U75+T75))</f>
        <v/>
      </c>
      <c r="W75" s="86">
        <f>IF(B75="","", IF(ROUND(V75,10)=ROUND(D75,10),"Correct", "Error"))</f>
        <v/>
      </c>
      <c r="X75" s="156">
        <f>IF(B75="","", T75+U75)</f>
        <v/>
      </c>
    </row>
    <row customHeight="1" ht="13.5" r="76" s="75">
      <c r="A76" s="124">
        <f>IF('Time Series Inputs'!A76="","",'Time Series Inputs'!A76)</f>
        <v/>
      </c>
      <c r="B76" s="155">
        <f>IF('Time Series Inputs'!B76="","",'Time Series Inputs'!B76)</f>
        <v/>
      </c>
      <c r="C76" s="155">
        <f>IF('Time Series Inputs'!C76="","",'Time Series Inputs'!C76)</f>
        <v/>
      </c>
      <c r="D76" s="155">
        <f>IF(A76="","",'Apply Constraints'!A76)</f>
        <v/>
      </c>
      <c r="E76" s="155">
        <f>IF(B76="","",(V75*B76/B75/(1+V75*(B76/B75-1))))</f>
        <v/>
      </c>
      <c r="F76" s="155">
        <f>IF(B76="","",R75*B76+T75)</f>
        <v/>
      </c>
      <c r="G76" s="155">
        <f>IF(B76="","", E76*F76)</f>
        <v/>
      </c>
      <c r="H76" s="155">
        <f>IF(B76="","", F76 - R75*B76)</f>
        <v/>
      </c>
      <c r="I76" s="155">
        <f>IF(B76="","", G76/B76)</f>
        <v/>
      </c>
      <c r="J76" s="155">
        <f>IF(B76="","", -F76* (1-(1-ANNUAL_STRATEGY_FEE)^(1/252)))</f>
        <v/>
      </c>
      <c r="K76" s="155">
        <f>IF(B76="","", H76+J76)</f>
        <v/>
      </c>
      <c r="L76" s="155">
        <f>IF(B76="","", K76+G76)</f>
        <v/>
      </c>
      <c r="M76" s="155">
        <f>IF(B76="","", G76/L76)</f>
        <v/>
      </c>
      <c r="N76" s="155">
        <f>IF(B76="","",(D76-M76))</f>
        <v/>
      </c>
      <c r="O76" s="155">
        <f>IF(B76="","",BID_OFFER_SPREAD/2*D76)</f>
        <v/>
      </c>
      <c r="P76" s="155">
        <f>IF(A76="","",IF(D76=0,-E76,IF(AND(D76=(N76+O76),NOT(O76=0)),0,IF(D76&gt;=M76,N76/(1+O76),N76/(1-O76)))))</f>
        <v/>
      </c>
      <c r="Q76" s="155">
        <f>IF(B76="","", IF(D76=0,F76*P76/B76, L76*P76/B76))</f>
        <v/>
      </c>
      <c r="R76" s="155">
        <f>IF(B76="","", Q76+I76)</f>
        <v/>
      </c>
      <c r="S76" s="155">
        <f>IF(A76="","",IF(Q76&gt;0,-Q76*B76*(1+BID_OFFER_SPREAD/2),-Q76*B76*(1-BID_OFFER_SPREAD/2)))</f>
        <v/>
      </c>
      <c r="T76" s="155">
        <f>IF(B76="","", K76+S76)</f>
        <v/>
      </c>
      <c r="U76" s="155">
        <f>IF(B76="","", R76*B76)</f>
        <v/>
      </c>
      <c r="V76" s="155">
        <f>IF(E76="","",U76/(U76+T76))</f>
        <v/>
      </c>
      <c r="W76" s="86">
        <f>IF(B76="","", IF(ROUND(V76,10)=ROUND(D76,10),"Correct", "Error"))</f>
        <v/>
      </c>
      <c r="X76" s="156">
        <f>IF(B76="","", T76+U76)</f>
        <v/>
      </c>
    </row>
    <row customHeight="1" ht="13.5" r="77" s="75">
      <c r="A77" s="124">
        <f>IF('Time Series Inputs'!A77="","",'Time Series Inputs'!A77)</f>
        <v/>
      </c>
      <c r="B77" s="155">
        <f>IF('Time Series Inputs'!B77="","",'Time Series Inputs'!B77)</f>
        <v/>
      </c>
      <c r="C77" s="155">
        <f>IF('Time Series Inputs'!C77="","",'Time Series Inputs'!C77)</f>
        <v/>
      </c>
      <c r="D77" s="155">
        <f>IF(A77="","",'Apply Constraints'!A77)</f>
        <v/>
      </c>
      <c r="E77" s="155">
        <f>IF(B77="","",(V76*B77/B76/(1+V76*(B77/B76-1))))</f>
        <v/>
      </c>
      <c r="F77" s="155">
        <f>IF(B77="","",R76*B77+T76)</f>
        <v/>
      </c>
      <c r="G77" s="155">
        <f>IF(B77="","", E77*F77)</f>
        <v/>
      </c>
      <c r="H77" s="155">
        <f>IF(B77="","", F77 - R76*B77)</f>
        <v/>
      </c>
      <c r="I77" s="155">
        <f>IF(B77="","", G77/B77)</f>
        <v/>
      </c>
      <c r="J77" s="155">
        <f>IF(B77="","", -F77* (1-(1-ANNUAL_STRATEGY_FEE)^(1/252)))</f>
        <v/>
      </c>
      <c r="K77" s="155">
        <f>IF(B77="","", H77+J77)</f>
        <v/>
      </c>
      <c r="L77" s="155">
        <f>IF(B77="","", K77+G77)</f>
        <v/>
      </c>
      <c r="M77" s="155">
        <f>IF(B77="","", G77/L77)</f>
        <v/>
      </c>
      <c r="N77" s="155">
        <f>IF(B77="","",(D77-M77))</f>
        <v/>
      </c>
      <c r="O77" s="155">
        <f>IF(B77="","",BID_OFFER_SPREAD/2*D77)</f>
        <v/>
      </c>
      <c r="P77" s="155">
        <f>IF(A77="","",IF(D77=0,-E77,IF(AND(D77=(N77+O77),NOT(O77=0)),0,IF(D77&gt;=M77,N77/(1+O77),N77/(1-O77)))))</f>
        <v/>
      </c>
      <c r="Q77" s="155">
        <f>IF(B77="","", IF(D77=0,F77*P77/B77, L77*P77/B77))</f>
        <v/>
      </c>
      <c r="R77" s="155">
        <f>IF(B77="","", Q77+I77)</f>
        <v/>
      </c>
      <c r="S77" s="155">
        <f>IF(A77="","",IF(Q77&gt;0,-Q77*B77*(1+BID_OFFER_SPREAD/2),-Q77*B77*(1-BID_OFFER_SPREAD/2)))</f>
        <v/>
      </c>
      <c r="T77" s="155">
        <f>IF(B77="","", K77+S77)</f>
        <v/>
      </c>
      <c r="U77" s="155">
        <f>IF(B77="","", R77*B77)</f>
        <v/>
      </c>
      <c r="V77" s="155">
        <f>IF(E77="","",U77/(U77+T77))</f>
        <v/>
      </c>
      <c r="W77" s="86">
        <f>IF(B77="","", IF(ROUND(V77,10)=ROUND(D77,10),"Correct", "Error"))</f>
        <v/>
      </c>
      <c r="X77" s="156">
        <f>IF(B77="","", T77+U77)</f>
        <v/>
      </c>
    </row>
    <row customHeight="1" ht="13.5" r="78" s="75">
      <c r="A78" s="124">
        <f>IF('Time Series Inputs'!A78="","",'Time Series Inputs'!A78)</f>
        <v/>
      </c>
      <c r="B78" s="155">
        <f>IF('Time Series Inputs'!B78="","",'Time Series Inputs'!B78)</f>
        <v/>
      </c>
      <c r="C78" s="155">
        <f>IF('Time Series Inputs'!C78="","",'Time Series Inputs'!C78)</f>
        <v/>
      </c>
      <c r="D78" s="155">
        <f>IF(A78="","",'Apply Constraints'!A78)</f>
        <v/>
      </c>
      <c r="E78" s="155">
        <f>IF(B78="","",(V77*B78/B77/(1+V77*(B78/B77-1))))</f>
        <v/>
      </c>
      <c r="F78" s="155">
        <f>IF(B78="","",R77*B78+T77)</f>
        <v/>
      </c>
      <c r="G78" s="155">
        <f>IF(B78="","", E78*F78)</f>
        <v/>
      </c>
      <c r="H78" s="155">
        <f>IF(B78="","", F78 - R77*B78)</f>
        <v/>
      </c>
      <c r="I78" s="155">
        <f>IF(B78="","", G78/B78)</f>
        <v/>
      </c>
      <c r="J78" s="155">
        <f>IF(B78="","", -F78* (1-(1-ANNUAL_STRATEGY_FEE)^(1/252)))</f>
        <v/>
      </c>
      <c r="K78" s="155">
        <f>IF(B78="","", H78+J78)</f>
        <v/>
      </c>
      <c r="L78" s="155">
        <f>IF(B78="","", K78+G78)</f>
        <v/>
      </c>
      <c r="M78" s="155">
        <f>IF(B78="","", G78/L78)</f>
        <v/>
      </c>
      <c r="N78" s="155">
        <f>IF(B78="","",(D78-M78))</f>
        <v/>
      </c>
      <c r="O78" s="155">
        <f>IF(B78="","",BID_OFFER_SPREAD/2*D78)</f>
        <v/>
      </c>
      <c r="P78" s="155">
        <f>IF(A78="","",IF(D78=0,-E78,IF(AND(D78=(N78+O78),NOT(O78=0)),0,IF(D78&gt;=M78,N78/(1+O78),N78/(1-O78)))))</f>
        <v/>
      </c>
      <c r="Q78" s="155">
        <f>IF(B78="","", IF(D78=0,F78*P78/B78, L78*P78/B78))</f>
        <v/>
      </c>
      <c r="R78" s="155">
        <f>IF(B78="","", Q78+I78)</f>
        <v/>
      </c>
      <c r="S78" s="155">
        <f>IF(A78="","",IF(Q78&gt;0,-Q78*B78*(1+BID_OFFER_SPREAD/2),-Q78*B78*(1-BID_OFFER_SPREAD/2)))</f>
        <v/>
      </c>
      <c r="T78" s="155">
        <f>IF(B78="","", K78+S78)</f>
        <v/>
      </c>
      <c r="U78" s="155">
        <f>IF(B78="","", R78*B78)</f>
        <v/>
      </c>
      <c r="V78" s="155">
        <f>IF(E78="","",U78/(U78+T78))</f>
        <v/>
      </c>
      <c r="W78" s="86">
        <f>IF(B78="","", IF(ROUND(V78,10)=ROUND(D78,10),"Correct", "Error"))</f>
        <v/>
      </c>
      <c r="X78" s="156">
        <f>IF(B78="","", T78+U78)</f>
        <v/>
      </c>
    </row>
    <row customHeight="1" ht="13.5" r="79" s="75">
      <c r="A79" s="124">
        <f>IF('Time Series Inputs'!A79="","",'Time Series Inputs'!A79)</f>
        <v/>
      </c>
      <c r="B79" s="155">
        <f>IF('Time Series Inputs'!B79="","",'Time Series Inputs'!B79)</f>
        <v/>
      </c>
      <c r="C79" s="155">
        <f>IF('Time Series Inputs'!C79="","",'Time Series Inputs'!C79)</f>
        <v/>
      </c>
      <c r="D79" s="155">
        <f>IF(A79="","",'Apply Constraints'!A79)</f>
        <v/>
      </c>
      <c r="E79" s="155">
        <f>IF(B79="","",(V78*B79/B78/(1+V78*(B79/B78-1))))</f>
        <v/>
      </c>
      <c r="F79" s="155">
        <f>IF(B79="","",R78*B79+T78)</f>
        <v/>
      </c>
      <c r="G79" s="155">
        <f>IF(B79="","", E79*F79)</f>
        <v/>
      </c>
      <c r="H79" s="155">
        <f>IF(B79="","", F79 - R78*B79)</f>
        <v/>
      </c>
      <c r="I79" s="155">
        <f>IF(B79="","", G79/B79)</f>
        <v/>
      </c>
      <c r="J79" s="155">
        <f>IF(B79="","", -F79* (1-(1-ANNUAL_STRATEGY_FEE)^(1/252)))</f>
        <v/>
      </c>
      <c r="K79" s="155">
        <f>IF(B79="","", H79+J79)</f>
        <v/>
      </c>
      <c r="L79" s="155">
        <f>IF(B79="","", K79+G79)</f>
        <v/>
      </c>
      <c r="M79" s="155">
        <f>IF(B79="","", G79/L79)</f>
        <v/>
      </c>
      <c r="N79" s="155">
        <f>IF(B79="","",(D79-M79))</f>
        <v/>
      </c>
      <c r="O79" s="155">
        <f>IF(B79="","",BID_OFFER_SPREAD/2*D79)</f>
        <v/>
      </c>
      <c r="P79" s="155">
        <f>IF(A79="","",IF(D79=0,-E79,IF(AND(D79=(N79+O79),NOT(O79=0)),0,IF(D79&gt;=M79,N79/(1+O79),N79/(1-O79)))))</f>
        <v/>
      </c>
      <c r="Q79" s="155">
        <f>IF(B79="","", IF(D79=0,F79*P79/B79, L79*P79/B79))</f>
        <v/>
      </c>
      <c r="R79" s="155">
        <f>IF(B79="","", Q79+I79)</f>
        <v/>
      </c>
      <c r="S79" s="155">
        <f>IF(A79="","",IF(Q79&gt;0,-Q79*B79*(1+BID_OFFER_SPREAD/2),-Q79*B79*(1-BID_OFFER_SPREAD/2)))</f>
        <v/>
      </c>
      <c r="T79" s="155">
        <f>IF(B79="","", K79+S79)</f>
        <v/>
      </c>
      <c r="U79" s="155">
        <f>IF(B79="","", R79*B79)</f>
        <v/>
      </c>
      <c r="V79" s="155">
        <f>IF(E79="","",U79/(U79+T79))</f>
        <v/>
      </c>
      <c r="W79" s="86">
        <f>IF(B79="","", IF(ROUND(V79,10)=ROUND(D79,10),"Correct", "Error"))</f>
        <v/>
      </c>
      <c r="X79" s="156">
        <f>IF(B79="","", T79+U79)</f>
        <v/>
      </c>
    </row>
    <row customHeight="1" ht="13.5" r="80" s="75">
      <c r="A80" s="124">
        <f>IF('Time Series Inputs'!A80="","",'Time Series Inputs'!A80)</f>
        <v/>
      </c>
      <c r="B80" s="155">
        <f>IF('Time Series Inputs'!B80="","",'Time Series Inputs'!B80)</f>
        <v/>
      </c>
      <c r="C80" s="155">
        <f>IF('Time Series Inputs'!C80="","",'Time Series Inputs'!C80)</f>
        <v/>
      </c>
      <c r="D80" s="155">
        <f>IF(A80="","",'Apply Constraints'!A80)</f>
        <v/>
      </c>
      <c r="E80" s="155">
        <f>IF(B80="","",(V79*B80/B79/(1+V79*(B80/B79-1))))</f>
        <v/>
      </c>
      <c r="F80" s="155">
        <f>IF(B80="","",R79*B80+T79)</f>
        <v/>
      </c>
      <c r="G80" s="155">
        <f>IF(B80="","", E80*F80)</f>
        <v/>
      </c>
      <c r="H80" s="155">
        <f>IF(B80="","", F80 - R79*B80)</f>
        <v/>
      </c>
      <c r="I80" s="155">
        <f>IF(B80="","", G80/B80)</f>
        <v/>
      </c>
      <c r="J80" s="155">
        <f>IF(B80="","", -F80* (1-(1-ANNUAL_STRATEGY_FEE)^(1/252)))</f>
        <v/>
      </c>
      <c r="K80" s="155">
        <f>IF(B80="","", H80+J80)</f>
        <v/>
      </c>
      <c r="L80" s="155">
        <f>IF(B80="","", K80+G80)</f>
        <v/>
      </c>
      <c r="M80" s="155">
        <f>IF(B80="","", G80/L80)</f>
        <v/>
      </c>
      <c r="N80" s="155">
        <f>IF(B80="","",(D80-M80))</f>
        <v/>
      </c>
      <c r="O80" s="155">
        <f>IF(B80="","",BID_OFFER_SPREAD/2*D80)</f>
        <v/>
      </c>
      <c r="P80" s="155">
        <f>IF(A80="","",IF(D80=0,-E80,IF(AND(D80=(N80+O80),NOT(O80=0)),0,IF(D80&gt;=M80,N80/(1+O80),N80/(1-O80)))))</f>
        <v/>
      </c>
      <c r="Q80" s="155">
        <f>IF(B80="","", IF(D80=0,F80*P80/B80, L80*P80/B80))</f>
        <v/>
      </c>
      <c r="R80" s="155">
        <f>IF(B80="","", Q80+I80)</f>
        <v/>
      </c>
      <c r="S80" s="155">
        <f>IF(A80="","",IF(Q80&gt;0,-Q80*B80*(1+BID_OFFER_SPREAD/2),-Q80*B80*(1-BID_OFFER_SPREAD/2)))</f>
        <v/>
      </c>
      <c r="T80" s="155">
        <f>IF(B80="","", K80+S80)</f>
        <v/>
      </c>
      <c r="U80" s="155">
        <f>IF(B80="","", R80*B80)</f>
        <v/>
      </c>
      <c r="V80" s="155">
        <f>IF(E80="","",U80/(U80+T80))</f>
        <v/>
      </c>
      <c r="W80" s="86">
        <f>IF(B80="","", IF(ROUND(V80,10)=ROUND(D80,10),"Correct", "Error"))</f>
        <v/>
      </c>
      <c r="X80" s="156">
        <f>IF(B80="","", T80+U80)</f>
        <v/>
      </c>
    </row>
    <row customHeight="1" ht="13.5" r="81" s="75">
      <c r="A81" s="124">
        <f>IF('Time Series Inputs'!A81="","",'Time Series Inputs'!A81)</f>
        <v/>
      </c>
      <c r="B81" s="155">
        <f>IF('Time Series Inputs'!B81="","",'Time Series Inputs'!B81)</f>
        <v/>
      </c>
      <c r="C81" s="155">
        <f>IF('Time Series Inputs'!C81="","",'Time Series Inputs'!C81)</f>
        <v/>
      </c>
      <c r="D81" s="155">
        <f>IF(A81="","",'Apply Constraints'!A81)</f>
        <v/>
      </c>
      <c r="E81" s="155">
        <f>IF(B81="","",(V80*B81/B80/(1+V80*(B81/B80-1))))</f>
        <v/>
      </c>
      <c r="F81" s="155">
        <f>IF(B81="","",R80*B81+T80)</f>
        <v/>
      </c>
      <c r="G81" s="155">
        <f>IF(B81="","", E81*F81)</f>
        <v/>
      </c>
      <c r="H81" s="155">
        <f>IF(B81="","", F81 - R80*B81)</f>
        <v/>
      </c>
      <c r="I81" s="155">
        <f>IF(B81="","", G81/B81)</f>
        <v/>
      </c>
      <c r="J81" s="155">
        <f>IF(B81="","", -F81* (1-(1-ANNUAL_STRATEGY_FEE)^(1/252)))</f>
        <v/>
      </c>
      <c r="K81" s="155">
        <f>IF(B81="","", H81+J81)</f>
        <v/>
      </c>
      <c r="L81" s="155">
        <f>IF(B81="","", K81+G81)</f>
        <v/>
      </c>
      <c r="M81" s="155">
        <f>IF(B81="","", G81/L81)</f>
        <v/>
      </c>
      <c r="N81" s="155">
        <f>IF(B81="","",(D81-M81))</f>
        <v/>
      </c>
      <c r="O81" s="155">
        <f>IF(B81="","",BID_OFFER_SPREAD/2*D81)</f>
        <v/>
      </c>
      <c r="P81" s="155">
        <f>IF(A81="","",IF(D81=0,-E81,IF(AND(D81=(N81+O81),NOT(O81=0)),0,IF(D81&gt;=M81,N81/(1+O81),N81/(1-O81)))))</f>
        <v/>
      </c>
      <c r="Q81" s="155">
        <f>IF(B81="","", IF(D81=0,F81*P81/B81, L81*P81/B81))</f>
        <v/>
      </c>
      <c r="R81" s="155">
        <f>IF(B81="","", Q81+I81)</f>
        <v/>
      </c>
      <c r="S81" s="155">
        <f>IF(A81="","",IF(Q81&gt;0,-Q81*B81*(1+BID_OFFER_SPREAD/2),-Q81*B81*(1-BID_OFFER_SPREAD/2)))</f>
        <v/>
      </c>
      <c r="T81" s="155">
        <f>IF(B81="","", K81+S81)</f>
        <v/>
      </c>
      <c r="U81" s="155">
        <f>IF(B81="","", R81*B81)</f>
        <v/>
      </c>
      <c r="V81" s="155">
        <f>IF(E81="","",U81/(U81+T81))</f>
        <v/>
      </c>
      <c r="W81" s="86">
        <f>IF(B81="","", IF(ROUND(V81,10)=ROUND(D81,10),"Correct", "Error"))</f>
        <v/>
      </c>
      <c r="X81" s="156">
        <f>IF(B81="","", T81+U81)</f>
        <v/>
      </c>
    </row>
    <row customHeight="1" ht="13.5" r="82" s="75">
      <c r="A82" s="124">
        <f>IF('Time Series Inputs'!A82="","",'Time Series Inputs'!A82)</f>
        <v/>
      </c>
      <c r="B82" s="155">
        <f>IF('Time Series Inputs'!B82="","",'Time Series Inputs'!B82)</f>
        <v/>
      </c>
      <c r="C82" s="155">
        <f>IF('Time Series Inputs'!C82="","",'Time Series Inputs'!C82)</f>
        <v/>
      </c>
      <c r="D82" s="155">
        <f>IF(A82="","",'Apply Constraints'!A82)</f>
        <v/>
      </c>
      <c r="E82" s="155">
        <f>IF(B82="","",(V81*B82/B81/(1+V81*(B82/B81-1))))</f>
        <v/>
      </c>
      <c r="F82" s="155">
        <f>IF(B82="","",R81*B82+T81)</f>
        <v/>
      </c>
      <c r="G82" s="155">
        <f>IF(B82="","", E82*F82)</f>
        <v/>
      </c>
      <c r="H82" s="155">
        <f>IF(B82="","", F82 - R81*B82)</f>
        <v/>
      </c>
      <c r="I82" s="155">
        <f>IF(B82="","", G82/B82)</f>
        <v/>
      </c>
      <c r="J82" s="155">
        <f>IF(B82="","", -F82* (1-(1-ANNUAL_STRATEGY_FEE)^(1/252)))</f>
        <v/>
      </c>
      <c r="K82" s="155">
        <f>IF(B82="","", H82+J82)</f>
        <v/>
      </c>
      <c r="L82" s="155">
        <f>IF(B82="","", K82+G82)</f>
        <v/>
      </c>
      <c r="M82" s="155">
        <f>IF(B82="","", G82/L82)</f>
        <v/>
      </c>
      <c r="N82" s="155">
        <f>IF(B82="","",(D82-M82))</f>
        <v/>
      </c>
      <c r="O82" s="155">
        <f>IF(B82="","",BID_OFFER_SPREAD/2*D82)</f>
        <v/>
      </c>
      <c r="P82" s="155">
        <f>IF(A82="","",IF(D82=0,-E82,IF(AND(D82=(N82+O82),NOT(O82=0)),0,IF(D82&gt;=M82,N82/(1+O82),N82/(1-O82)))))</f>
        <v/>
      </c>
      <c r="Q82" s="155">
        <f>IF(B82="","", IF(D82=0,F82*P82/B82, L82*P82/B82))</f>
        <v/>
      </c>
      <c r="R82" s="155">
        <f>IF(B82="","", Q82+I82)</f>
        <v/>
      </c>
      <c r="S82" s="155">
        <f>IF(A82="","",IF(Q82&gt;0,-Q82*B82*(1+BID_OFFER_SPREAD/2),-Q82*B82*(1-BID_OFFER_SPREAD/2)))</f>
        <v/>
      </c>
      <c r="T82" s="155">
        <f>IF(B82="","", K82+S82)</f>
        <v/>
      </c>
      <c r="U82" s="155">
        <f>IF(B82="","", R82*B82)</f>
        <v/>
      </c>
      <c r="V82" s="155">
        <f>IF(E82="","",U82/(U82+T82))</f>
        <v/>
      </c>
      <c r="W82" s="86">
        <f>IF(B82="","", IF(ROUND(V82,10)=ROUND(D82,10),"Correct", "Error"))</f>
        <v/>
      </c>
      <c r="X82" s="156">
        <f>IF(B82="","", T82+U82)</f>
        <v/>
      </c>
    </row>
    <row customHeight="1" ht="13.5" r="83" s="75">
      <c r="A83" s="124">
        <f>IF('Time Series Inputs'!A83="","",'Time Series Inputs'!A83)</f>
        <v/>
      </c>
      <c r="B83" s="155">
        <f>IF('Time Series Inputs'!B83="","",'Time Series Inputs'!B83)</f>
        <v/>
      </c>
      <c r="C83" s="155">
        <f>IF('Time Series Inputs'!C83="","",'Time Series Inputs'!C83)</f>
        <v/>
      </c>
      <c r="D83" s="155">
        <f>IF(A83="","",'Apply Constraints'!A83)</f>
        <v/>
      </c>
      <c r="E83" s="155">
        <f>IF(B83="","",(V82*B83/B82/(1+V82*(B83/B82-1))))</f>
        <v/>
      </c>
      <c r="F83" s="155">
        <f>IF(B83="","",R82*B83+T82)</f>
        <v/>
      </c>
      <c r="G83" s="155">
        <f>IF(B83="","", E83*F83)</f>
        <v/>
      </c>
      <c r="H83" s="155">
        <f>IF(B83="","", F83 - R82*B83)</f>
        <v/>
      </c>
      <c r="I83" s="155">
        <f>IF(B83="","", G83/B83)</f>
        <v/>
      </c>
      <c r="J83" s="155">
        <f>IF(B83="","", -F83* (1-(1-ANNUAL_STRATEGY_FEE)^(1/252)))</f>
        <v/>
      </c>
      <c r="K83" s="155">
        <f>IF(B83="","", H83+J83)</f>
        <v/>
      </c>
      <c r="L83" s="155">
        <f>IF(B83="","", K83+G83)</f>
        <v/>
      </c>
      <c r="M83" s="155">
        <f>IF(B83="","", G83/L83)</f>
        <v/>
      </c>
      <c r="N83" s="155">
        <f>IF(B83="","",(D83-M83))</f>
        <v/>
      </c>
      <c r="O83" s="155">
        <f>IF(B83="","",BID_OFFER_SPREAD/2*D83)</f>
        <v/>
      </c>
      <c r="P83" s="155">
        <f>IF(A83="","",IF(D83=0,-E83,IF(AND(D83=(N83+O83),NOT(O83=0)),0,IF(D83&gt;=M83,N83/(1+O83),N83/(1-O83)))))</f>
        <v/>
      </c>
      <c r="Q83" s="155">
        <f>IF(B83="","", IF(D83=0,F83*P83/B83, L83*P83/B83))</f>
        <v/>
      </c>
      <c r="R83" s="155">
        <f>IF(B83="","", Q83+I83)</f>
        <v/>
      </c>
      <c r="S83" s="155">
        <f>IF(A83="","",IF(Q83&gt;0,-Q83*B83*(1+BID_OFFER_SPREAD/2),-Q83*B83*(1-BID_OFFER_SPREAD/2)))</f>
        <v/>
      </c>
      <c r="T83" s="155">
        <f>IF(B83="","", K83+S83)</f>
        <v/>
      </c>
      <c r="U83" s="155">
        <f>IF(B83="","", R83*B83)</f>
        <v/>
      </c>
      <c r="V83" s="155">
        <f>IF(E83="","",U83/(U83+T83))</f>
        <v/>
      </c>
      <c r="W83" s="86">
        <f>IF(B83="","", IF(ROUND(V83,10)=ROUND(D83,10),"Correct", "Error"))</f>
        <v/>
      </c>
      <c r="X83" s="156">
        <f>IF(B83="","", T83+U83)</f>
        <v/>
      </c>
    </row>
    <row customHeight="1" ht="13.5" r="84" s="75">
      <c r="A84" s="124">
        <f>IF('Time Series Inputs'!A84="","",'Time Series Inputs'!A84)</f>
        <v/>
      </c>
      <c r="B84" s="155">
        <f>IF('Time Series Inputs'!B84="","",'Time Series Inputs'!B84)</f>
        <v/>
      </c>
      <c r="C84" s="155">
        <f>IF('Time Series Inputs'!C84="","",'Time Series Inputs'!C84)</f>
        <v/>
      </c>
      <c r="D84" s="155">
        <f>IF(A84="","",'Apply Constraints'!A84)</f>
        <v/>
      </c>
      <c r="E84" s="155">
        <f>IF(B84="","",(V83*B84/B83/(1+V83*(B84/B83-1))))</f>
        <v/>
      </c>
      <c r="F84" s="155">
        <f>IF(B84="","",R83*B84+T83)</f>
        <v/>
      </c>
      <c r="G84" s="155">
        <f>IF(B84="","", E84*F84)</f>
        <v/>
      </c>
      <c r="H84" s="155">
        <f>IF(B84="","", F84 - R83*B84)</f>
        <v/>
      </c>
      <c r="I84" s="155">
        <f>IF(B84="","", G84/B84)</f>
        <v/>
      </c>
      <c r="J84" s="155">
        <f>IF(B84="","", -F84* (1-(1-ANNUAL_STRATEGY_FEE)^(1/252)))</f>
        <v/>
      </c>
      <c r="K84" s="155">
        <f>IF(B84="","", H84+J84)</f>
        <v/>
      </c>
      <c r="L84" s="155">
        <f>IF(B84="","", K84+G84)</f>
        <v/>
      </c>
      <c r="M84" s="155">
        <f>IF(B84="","", G84/L84)</f>
        <v/>
      </c>
      <c r="N84" s="155">
        <f>IF(B84="","",(D84-M84))</f>
        <v/>
      </c>
      <c r="O84" s="155">
        <f>IF(B84="","",BID_OFFER_SPREAD/2*D84)</f>
        <v/>
      </c>
      <c r="P84" s="155">
        <f>IF(A84="","",IF(D84=0,-E84,IF(AND(D84=(N84+O84),NOT(O84=0)),0,IF(D84&gt;=M84,N84/(1+O84),N84/(1-O84)))))</f>
        <v/>
      </c>
      <c r="Q84" s="155">
        <f>IF(B84="","", IF(D84=0,F84*P84/B84, L84*P84/B84))</f>
        <v/>
      </c>
      <c r="R84" s="155">
        <f>IF(B84="","", Q84+I84)</f>
        <v/>
      </c>
      <c r="S84" s="155">
        <f>IF(A84="","",IF(Q84&gt;0,-Q84*B84*(1+BID_OFFER_SPREAD/2),-Q84*B84*(1-BID_OFFER_SPREAD/2)))</f>
        <v/>
      </c>
      <c r="T84" s="155">
        <f>IF(B84="","", K84+S84)</f>
        <v/>
      </c>
      <c r="U84" s="155">
        <f>IF(B84="","", R84*B84)</f>
        <v/>
      </c>
      <c r="V84" s="155">
        <f>IF(E84="","",U84/(U84+T84))</f>
        <v/>
      </c>
      <c r="W84" s="86">
        <f>IF(B84="","", IF(ROUND(V84,10)=ROUND(D84,10),"Correct", "Error"))</f>
        <v/>
      </c>
      <c r="X84" s="156">
        <f>IF(B84="","", T84+U84)</f>
        <v/>
      </c>
    </row>
    <row customHeight="1" ht="13.5" r="85" s="75">
      <c r="A85" s="124">
        <f>IF('Time Series Inputs'!A85="","",'Time Series Inputs'!A85)</f>
        <v/>
      </c>
      <c r="B85" s="155">
        <f>IF('Time Series Inputs'!B85="","",'Time Series Inputs'!B85)</f>
        <v/>
      </c>
      <c r="C85" s="155">
        <f>IF('Time Series Inputs'!C85="","",'Time Series Inputs'!C85)</f>
        <v/>
      </c>
      <c r="D85" s="155">
        <f>IF(A85="","",'Apply Constraints'!A85)</f>
        <v/>
      </c>
      <c r="E85" s="155">
        <f>IF(B85="","",(V84*B85/B84/(1+V84*(B85/B84-1))))</f>
        <v/>
      </c>
      <c r="F85" s="155">
        <f>IF(B85="","",R84*B85+T84)</f>
        <v/>
      </c>
      <c r="G85" s="155">
        <f>IF(B85="","", E85*F85)</f>
        <v/>
      </c>
      <c r="H85" s="155">
        <f>IF(B85="","", F85 - R84*B85)</f>
        <v/>
      </c>
      <c r="I85" s="155">
        <f>IF(B85="","", G85/B85)</f>
        <v/>
      </c>
      <c r="J85" s="155">
        <f>IF(B85="","", -F85* (1-(1-ANNUAL_STRATEGY_FEE)^(1/252)))</f>
        <v/>
      </c>
      <c r="K85" s="155">
        <f>IF(B85="","", H85+J85)</f>
        <v/>
      </c>
      <c r="L85" s="155">
        <f>IF(B85="","", K85+G85)</f>
        <v/>
      </c>
      <c r="M85" s="155">
        <f>IF(B85="","", G85/L85)</f>
        <v/>
      </c>
      <c r="N85" s="155">
        <f>IF(B85="","",(D85-M85))</f>
        <v/>
      </c>
      <c r="O85" s="155">
        <f>IF(B85="","",BID_OFFER_SPREAD/2*D85)</f>
        <v/>
      </c>
      <c r="P85" s="155">
        <f>IF(A85="","",IF(D85=0,-E85,IF(AND(D85=(N85+O85),NOT(O85=0)),0,IF(D85&gt;=M85,N85/(1+O85),N85/(1-O85)))))</f>
        <v/>
      </c>
      <c r="Q85" s="155">
        <f>IF(B85="","", IF(D85=0,F85*P85/B85, L85*P85/B85))</f>
        <v/>
      </c>
      <c r="R85" s="155">
        <f>IF(B85="","", Q85+I85)</f>
        <v/>
      </c>
      <c r="S85" s="155">
        <f>IF(A85="","",IF(Q85&gt;0,-Q85*B85*(1+BID_OFFER_SPREAD/2),-Q85*B85*(1-BID_OFFER_SPREAD/2)))</f>
        <v/>
      </c>
      <c r="T85" s="155">
        <f>IF(B85="","", K85+S85)</f>
        <v/>
      </c>
      <c r="U85" s="155">
        <f>IF(B85="","", R85*B85)</f>
        <v/>
      </c>
      <c r="V85" s="155">
        <f>IF(E85="","",U85/(U85+T85))</f>
        <v/>
      </c>
      <c r="W85" s="86">
        <f>IF(B85="","", IF(ROUND(V85,10)=ROUND(D85,10),"Correct", "Error"))</f>
        <v/>
      </c>
      <c r="X85" s="156">
        <f>IF(B85="","", T85+U85)</f>
        <v/>
      </c>
    </row>
    <row customHeight="1" ht="13.5" r="86" s="75">
      <c r="A86" s="124">
        <f>IF('Time Series Inputs'!A86="","",'Time Series Inputs'!A86)</f>
        <v/>
      </c>
      <c r="B86" s="155">
        <f>IF('Time Series Inputs'!B86="","",'Time Series Inputs'!B86)</f>
        <v/>
      </c>
      <c r="C86" s="155">
        <f>IF('Time Series Inputs'!C86="","",'Time Series Inputs'!C86)</f>
        <v/>
      </c>
      <c r="D86" s="155">
        <f>IF(A86="","",'Apply Constraints'!A86)</f>
        <v/>
      </c>
      <c r="E86" s="155">
        <f>IF(B86="","",(V85*B86/B85/(1+V85*(B86/B85-1))))</f>
        <v/>
      </c>
      <c r="F86" s="155">
        <f>IF(B86="","",R85*B86+T85)</f>
        <v/>
      </c>
      <c r="G86" s="155">
        <f>IF(B86="","", E86*F86)</f>
        <v/>
      </c>
      <c r="H86" s="155">
        <f>IF(B86="","", F86 - R85*B86)</f>
        <v/>
      </c>
      <c r="I86" s="155">
        <f>IF(B86="","", G86/B86)</f>
        <v/>
      </c>
      <c r="J86" s="155">
        <f>IF(B86="","", -F86* (1-(1-ANNUAL_STRATEGY_FEE)^(1/252)))</f>
        <v/>
      </c>
      <c r="K86" s="155">
        <f>IF(B86="","", H86+J86)</f>
        <v/>
      </c>
      <c r="L86" s="155">
        <f>IF(B86="","", K86+G86)</f>
        <v/>
      </c>
      <c r="M86" s="155">
        <f>IF(B86="","", G86/L86)</f>
        <v/>
      </c>
      <c r="N86" s="155">
        <f>IF(B86="","",(D86-M86))</f>
        <v/>
      </c>
      <c r="O86" s="155">
        <f>IF(B86="","",BID_OFFER_SPREAD/2*D86)</f>
        <v/>
      </c>
      <c r="P86" s="155">
        <f>IF(A86="","",IF(D86=0,-E86,IF(AND(D86=(N86+O86),NOT(O86=0)),0,IF(D86&gt;=M86,N86/(1+O86),N86/(1-O86)))))</f>
        <v/>
      </c>
      <c r="Q86" s="155">
        <f>IF(B86="","", IF(D86=0,F86*P86/B86, L86*P86/B86))</f>
        <v/>
      </c>
      <c r="R86" s="155">
        <f>IF(B86="","", Q86+I86)</f>
        <v/>
      </c>
      <c r="S86" s="155">
        <f>IF(A86="","",IF(Q86&gt;0,-Q86*B86*(1+BID_OFFER_SPREAD/2),-Q86*B86*(1-BID_OFFER_SPREAD/2)))</f>
        <v/>
      </c>
      <c r="T86" s="155">
        <f>IF(B86="","", K86+S86)</f>
        <v/>
      </c>
      <c r="U86" s="155">
        <f>IF(B86="","", R86*B86)</f>
        <v/>
      </c>
      <c r="V86" s="155">
        <f>IF(E86="","",U86/(U86+T86))</f>
        <v/>
      </c>
      <c r="W86" s="86">
        <f>IF(B86="","", IF(ROUND(V86,10)=ROUND(D86,10),"Correct", "Error"))</f>
        <v/>
      </c>
      <c r="X86" s="156">
        <f>IF(B86="","", T86+U86)</f>
        <v/>
      </c>
    </row>
    <row customHeight="1" ht="13.5" r="87" s="75">
      <c r="A87" s="124">
        <f>IF('Time Series Inputs'!A87="","",'Time Series Inputs'!A87)</f>
        <v/>
      </c>
      <c r="B87" s="155">
        <f>IF('Time Series Inputs'!B87="","",'Time Series Inputs'!B87)</f>
        <v/>
      </c>
      <c r="C87" s="155">
        <f>IF('Time Series Inputs'!C87="","",'Time Series Inputs'!C87)</f>
        <v/>
      </c>
      <c r="D87" s="155">
        <f>IF(A87="","",'Apply Constraints'!A87)</f>
        <v/>
      </c>
      <c r="E87" s="155">
        <f>IF(B87="","",(V86*B87/B86/(1+V86*(B87/B86-1))))</f>
        <v/>
      </c>
      <c r="F87" s="155">
        <f>IF(B87="","",R86*B87+T86)</f>
        <v/>
      </c>
      <c r="G87" s="155">
        <f>IF(B87="","", E87*F87)</f>
        <v/>
      </c>
      <c r="H87" s="155">
        <f>IF(B87="","", F87 - R86*B87)</f>
        <v/>
      </c>
      <c r="I87" s="155">
        <f>IF(B87="","", G87/B87)</f>
        <v/>
      </c>
      <c r="J87" s="155">
        <f>IF(B87="","", -F87* (1-(1-ANNUAL_STRATEGY_FEE)^(1/252)))</f>
        <v/>
      </c>
      <c r="K87" s="155">
        <f>IF(B87="","", H87+J87)</f>
        <v/>
      </c>
      <c r="L87" s="155">
        <f>IF(B87="","", K87+G87)</f>
        <v/>
      </c>
      <c r="M87" s="155">
        <f>IF(B87="","", G87/L87)</f>
        <v/>
      </c>
      <c r="N87" s="155">
        <f>IF(B87="","",(D87-M87))</f>
        <v/>
      </c>
      <c r="O87" s="155">
        <f>IF(B87="","",BID_OFFER_SPREAD/2*D87)</f>
        <v/>
      </c>
      <c r="P87" s="155">
        <f>IF(A87="","",IF(D87=0,-E87,IF(AND(D87=(N87+O87),NOT(O87=0)),0,IF(D87&gt;=M87,N87/(1+O87),N87/(1-O87)))))</f>
        <v/>
      </c>
      <c r="Q87" s="155">
        <f>IF(B87="","", IF(D87=0,F87*P87/B87, L87*P87/B87))</f>
        <v/>
      </c>
      <c r="R87" s="155">
        <f>IF(B87="","", Q87+I87)</f>
        <v/>
      </c>
      <c r="S87" s="155">
        <f>IF(A87="","",IF(Q87&gt;0,-Q87*B87*(1+BID_OFFER_SPREAD/2),-Q87*B87*(1-BID_OFFER_SPREAD/2)))</f>
        <v/>
      </c>
      <c r="T87" s="155">
        <f>IF(B87="","", K87+S87)</f>
        <v/>
      </c>
      <c r="U87" s="155">
        <f>IF(B87="","", R87*B87)</f>
        <v/>
      </c>
      <c r="V87" s="155">
        <f>IF(E87="","",U87/(U87+T87))</f>
        <v/>
      </c>
      <c r="W87" s="86">
        <f>IF(B87="","", IF(ROUND(V87,10)=ROUND(D87,10),"Correct", "Error"))</f>
        <v/>
      </c>
      <c r="X87" s="156">
        <f>IF(B87="","", T87+U87)</f>
        <v/>
      </c>
    </row>
    <row customHeight="1" ht="13.5" r="88" s="75">
      <c r="A88" s="124">
        <f>IF('Time Series Inputs'!A88="","",'Time Series Inputs'!A88)</f>
        <v/>
      </c>
      <c r="B88" s="155">
        <f>IF('Time Series Inputs'!B88="","",'Time Series Inputs'!B88)</f>
        <v/>
      </c>
      <c r="C88" s="155">
        <f>IF('Time Series Inputs'!C88="","",'Time Series Inputs'!C88)</f>
        <v/>
      </c>
      <c r="D88" s="155">
        <f>IF(A88="","",'Apply Constraints'!A88)</f>
        <v/>
      </c>
      <c r="E88" s="155">
        <f>IF(B88="","",(V87*B88/B87/(1+V87*(B88/B87-1))))</f>
        <v/>
      </c>
      <c r="F88" s="155">
        <f>IF(B88="","",R87*B88+T87)</f>
        <v/>
      </c>
      <c r="G88" s="155">
        <f>IF(B88="","", E88*F88)</f>
        <v/>
      </c>
      <c r="H88" s="155">
        <f>IF(B88="","", F88 - R87*B88)</f>
        <v/>
      </c>
      <c r="I88" s="155">
        <f>IF(B88="","", G88/B88)</f>
        <v/>
      </c>
      <c r="J88" s="155">
        <f>IF(B88="","", -F88* (1-(1-ANNUAL_STRATEGY_FEE)^(1/252)))</f>
        <v/>
      </c>
      <c r="K88" s="155">
        <f>IF(B88="","", H88+J88)</f>
        <v/>
      </c>
      <c r="L88" s="155">
        <f>IF(B88="","", K88+G88)</f>
        <v/>
      </c>
      <c r="M88" s="155">
        <f>IF(B88="","", G88/L88)</f>
        <v/>
      </c>
      <c r="N88" s="155">
        <f>IF(B88="","",(D88-M88))</f>
        <v/>
      </c>
      <c r="O88" s="155">
        <f>IF(B88="","",BID_OFFER_SPREAD/2*D88)</f>
        <v/>
      </c>
      <c r="P88" s="155">
        <f>IF(A88="","",IF(D88=0,-E88,IF(AND(D88=(N88+O88),NOT(O88=0)),0,IF(D88&gt;=M88,N88/(1+O88),N88/(1-O88)))))</f>
        <v/>
      </c>
      <c r="Q88" s="155">
        <f>IF(B88="","", IF(D88=0,F88*P88/B88, L88*P88/B88))</f>
        <v/>
      </c>
      <c r="R88" s="155">
        <f>IF(B88="","", Q88+I88)</f>
        <v/>
      </c>
      <c r="S88" s="155">
        <f>IF(A88="","",IF(Q88&gt;0,-Q88*B88*(1+BID_OFFER_SPREAD/2),-Q88*B88*(1-BID_OFFER_SPREAD/2)))</f>
        <v/>
      </c>
      <c r="T88" s="155">
        <f>IF(B88="","", K88+S88)</f>
        <v/>
      </c>
      <c r="U88" s="155">
        <f>IF(B88="","", R88*B88)</f>
        <v/>
      </c>
      <c r="V88" s="155">
        <f>IF(E88="","",U88/(U88+T88))</f>
        <v/>
      </c>
      <c r="W88" s="86">
        <f>IF(B88="","", IF(ROUND(V88,10)=ROUND(D88,10),"Correct", "Error"))</f>
        <v/>
      </c>
      <c r="X88" s="156">
        <f>IF(B88="","", T88+U88)</f>
        <v/>
      </c>
    </row>
    <row customHeight="1" ht="13.5" r="89" s="75">
      <c r="A89" s="124">
        <f>IF('Time Series Inputs'!A89="","",'Time Series Inputs'!A89)</f>
        <v/>
      </c>
      <c r="B89" s="155">
        <f>IF('Time Series Inputs'!B89="","",'Time Series Inputs'!B89)</f>
        <v/>
      </c>
      <c r="C89" s="155">
        <f>IF('Time Series Inputs'!C89="","",'Time Series Inputs'!C89)</f>
        <v/>
      </c>
      <c r="D89" s="155">
        <f>IF(A89="","",'Apply Constraints'!A89)</f>
        <v/>
      </c>
      <c r="E89" s="155">
        <f>IF(B89="","",(V88*B89/B88/(1+V88*(B89/B88-1))))</f>
        <v/>
      </c>
      <c r="F89" s="155">
        <f>IF(B89="","",R88*B89+T88)</f>
        <v/>
      </c>
      <c r="G89" s="155">
        <f>IF(B89="","", E89*F89)</f>
        <v/>
      </c>
      <c r="H89" s="155">
        <f>IF(B89="","", F89 - R88*B89)</f>
        <v/>
      </c>
      <c r="I89" s="155">
        <f>IF(B89="","", G89/B89)</f>
        <v/>
      </c>
      <c r="J89" s="155">
        <f>IF(B89="","", -F89* (1-(1-ANNUAL_STRATEGY_FEE)^(1/252)))</f>
        <v/>
      </c>
      <c r="K89" s="155">
        <f>IF(B89="","", H89+J89)</f>
        <v/>
      </c>
      <c r="L89" s="155">
        <f>IF(B89="","", K89+G89)</f>
        <v/>
      </c>
      <c r="M89" s="155">
        <f>IF(B89="","", G89/L89)</f>
        <v/>
      </c>
      <c r="N89" s="155">
        <f>IF(B89="","",(D89-M89))</f>
        <v/>
      </c>
      <c r="O89" s="155">
        <f>IF(B89="","",BID_OFFER_SPREAD/2*D89)</f>
        <v/>
      </c>
      <c r="P89" s="155">
        <f>IF(A89="","",IF(D89=0,-E89,IF(AND(D89=(N89+O89),NOT(O89=0)),0,IF(D89&gt;=M89,N89/(1+O89),N89/(1-O89)))))</f>
        <v/>
      </c>
      <c r="Q89" s="155">
        <f>IF(B89="","", IF(D89=0,F89*P89/B89, L89*P89/B89))</f>
        <v/>
      </c>
      <c r="R89" s="155">
        <f>IF(B89="","", Q89+I89)</f>
        <v/>
      </c>
      <c r="S89" s="155">
        <f>IF(A89="","",IF(Q89&gt;0,-Q89*B89*(1+BID_OFFER_SPREAD/2),-Q89*B89*(1-BID_OFFER_SPREAD/2)))</f>
        <v/>
      </c>
      <c r="T89" s="155">
        <f>IF(B89="","", K89+S89)</f>
        <v/>
      </c>
      <c r="U89" s="155">
        <f>IF(B89="","", R89*B89)</f>
        <v/>
      </c>
      <c r="V89" s="155">
        <f>IF(E89="","",U89/(U89+T89))</f>
        <v/>
      </c>
      <c r="W89" s="86">
        <f>IF(B89="","", IF(ROUND(V89,10)=ROUND(D89,10),"Correct", "Error"))</f>
        <v/>
      </c>
      <c r="X89" s="156">
        <f>IF(B89="","", T89+U89)</f>
        <v/>
      </c>
    </row>
    <row customHeight="1" ht="13.5" r="90" s="75">
      <c r="A90" s="124">
        <f>IF('Time Series Inputs'!A90="","",'Time Series Inputs'!A90)</f>
        <v/>
      </c>
      <c r="B90" s="155">
        <f>IF('Time Series Inputs'!B90="","",'Time Series Inputs'!B90)</f>
        <v/>
      </c>
      <c r="C90" s="155">
        <f>IF('Time Series Inputs'!C90="","",'Time Series Inputs'!C90)</f>
        <v/>
      </c>
      <c r="D90" s="155">
        <f>IF(A90="","",'Apply Constraints'!A90)</f>
        <v/>
      </c>
      <c r="E90" s="155">
        <f>IF(B90="","",(V89*B90/B89/(1+V89*(B90/B89-1))))</f>
        <v/>
      </c>
      <c r="F90" s="155">
        <f>IF(B90="","",R89*B90+T89)</f>
        <v/>
      </c>
      <c r="G90" s="155">
        <f>IF(B90="","", E90*F90)</f>
        <v/>
      </c>
      <c r="H90" s="155">
        <f>IF(B90="","", F90 - R89*B90)</f>
        <v/>
      </c>
      <c r="I90" s="155">
        <f>IF(B90="","", G90/B90)</f>
        <v/>
      </c>
      <c r="J90" s="155">
        <f>IF(B90="","", -F90* (1-(1-ANNUAL_STRATEGY_FEE)^(1/252)))</f>
        <v/>
      </c>
      <c r="K90" s="155">
        <f>IF(B90="","", H90+J90)</f>
        <v/>
      </c>
      <c r="L90" s="155">
        <f>IF(B90="","", K90+G90)</f>
        <v/>
      </c>
      <c r="M90" s="155">
        <f>IF(B90="","", G90/L90)</f>
        <v/>
      </c>
      <c r="N90" s="155">
        <f>IF(B90="","",(D90-M90))</f>
        <v/>
      </c>
      <c r="O90" s="155">
        <f>IF(B90="","",BID_OFFER_SPREAD/2*D90)</f>
        <v/>
      </c>
      <c r="P90" s="155">
        <f>IF(A90="","",IF(D90=0,-E90,IF(AND(D90=(N90+O90),NOT(O90=0)),0,IF(D90&gt;=M90,N90/(1+O90),N90/(1-O90)))))</f>
        <v/>
      </c>
      <c r="Q90" s="155">
        <f>IF(B90="","", IF(D90=0,F90*P90/B90, L90*P90/B90))</f>
        <v/>
      </c>
      <c r="R90" s="155">
        <f>IF(B90="","", Q90+I90)</f>
        <v/>
      </c>
      <c r="S90" s="155">
        <f>IF(A90="","",IF(Q90&gt;0,-Q90*B90*(1+BID_OFFER_SPREAD/2),-Q90*B90*(1-BID_OFFER_SPREAD/2)))</f>
        <v/>
      </c>
      <c r="T90" s="155">
        <f>IF(B90="","", K90+S90)</f>
        <v/>
      </c>
      <c r="U90" s="155">
        <f>IF(B90="","", R90*B90)</f>
        <v/>
      </c>
      <c r="V90" s="155">
        <f>IF(E90="","",U90/(U90+T90))</f>
        <v/>
      </c>
      <c r="W90" s="86">
        <f>IF(B90="","", IF(ROUND(V90,10)=ROUND(D90,10),"Correct", "Error"))</f>
        <v/>
      </c>
      <c r="X90" s="156">
        <f>IF(B90="","", T90+U90)</f>
        <v/>
      </c>
    </row>
    <row customHeight="1" ht="13.5" r="91" s="75">
      <c r="A91" s="124">
        <f>IF('Time Series Inputs'!A91="","",'Time Series Inputs'!A91)</f>
        <v/>
      </c>
      <c r="B91" s="155">
        <f>IF('Time Series Inputs'!B91="","",'Time Series Inputs'!B91)</f>
        <v/>
      </c>
      <c r="C91" s="155">
        <f>IF('Time Series Inputs'!C91="","",'Time Series Inputs'!C91)</f>
        <v/>
      </c>
      <c r="D91" s="155">
        <f>IF(A91="","",'Apply Constraints'!A91)</f>
        <v/>
      </c>
      <c r="E91" s="155">
        <f>IF(B91="","",(V90*B91/B90/(1+V90*(B91/B90-1))))</f>
        <v/>
      </c>
      <c r="F91" s="155">
        <f>IF(B91="","",R90*B91+T90)</f>
        <v/>
      </c>
      <c r="G91" s="155">
        <f>IF(B91="","", E91*F91)</f>
        <v/>
      </c>
      <c r="H91" s="155">
        <f>IF(B91="","", F91 - R90*B91)</f>
        <v/>
      </c>
      <c r="I91" s="155">
        <f>IF(B91="","", G91/B91)</f>
        <v/>
      </c>
      <c r="J91" s="155">
        <f>IF(B91="","", -F91* (1-(1-ANNUAL_STRATEGY_FEE)^(1/252)))</f>
        <v/>
      </c>
      <c r="K91" s="155">
        <f>IF(B91="","", H91+J91)</f>
        <v/>
      </c>
      <c r="L91" s="155">
        <f>IF(B91="","", K91+G91)</f>
        <v/>
      </c>
      <c r="M91" s="155">
        <f>IF(B91="","", G91/L91)</f>
        <v/>
      </c>
      <c r="N91" s="155">
        <f>IF(B91="","",(D91-M91))</f>
        <v/>
      </c>
      <c r="O91" s="155">
        <f>IF(B91="","",BID_OFFER_SPREAD/2*D91)</f>
        <v/>
      </c>
      <c r="P91" s="155">
        <f>IF(A91="","",IF(D91=0,-E91,IF(AND(D91=(N91+O91),NOT(O91=0)),0,IF(D91&gt;=M91,N91/(1+O91),N91/(1-O91)))))</f>
        <v/>
      </c>
      <c r="Q91" s="155">
        <f>IF(B91="","", IF(D91=0,F91*P91/B91, L91*P91/B91))</f>
        <v/>
      </c>
      <c r="R91" s="155">
        <f>IF(B91="","", Q91+I91)</f>
        <v/>
      </c>
      <c r="S91" s="155">
        <f>IF(A91="","",IF(Q91&gt;0,-Q91*B91*(1+BID_OFFER_SPREAD/2),-Q91*B91*(1-BID_OFFER_SPREAD/2)))</f>
        <v/>
      </c>
      <c r="T91" s="155">
        <f>IF(B91="","", K91+S91)</f>
        <v/>
      </c>
      <c r="U91" s="155">
        <f>IF(B91="","", R91*B91)</f>
        <v/>
      </c>
      <c r="V91" s="155">
        <f>IF(E91="","",U91/(U91+T91))</f>
        <v/>
      </c>
      <c r="W91" s="86">
        <f>IF(B91="","", IF(ROUND(V91,10)=ROUND(D91,10),"Correct", "Error"))</f>
        <v/>
      </c>
      <c r="X91" s="156">
        <f>IF(B91="","", T91+U91)</f>
        <v/>
      </c>
    </row>
    <row customHeight="1" ht="13.5" r="92" s="75">
      <c r="A92" s="124">
        <f>IF('Time Series Inputs'!A92="","",'Time Series Inputs'!A92)</f>
        <v/>
      </c>
      <c r="B92" s="155">
        <f>IF('Time Series Inputs'!B92="","",'Time Series Inputs'!B92)</f>
        <v/>
      </c>
      <c r="C92" s="155">
        <f>IF('Time Series Inputs'!C92="","",'Time Series Inputs'!C92)</f>
        <v/>
      </c>
      <c r="D92" s="155">
        <f>IF(A92="","",'Apply Constraints'!A92)</f>
        <v/>
      </c>
      <c r="E92" s="155">
        <f>IF(B92="","",(V91*B92/B91/(1+V91*(B92/B91-1))))</f>
        <v/>
      </c>
      <c r="F92" s="155">
        <f>IF(B92="","",R91*B92+T91)</f>
        <v/>
      </c>
      <c r="G92" s="155">
        <f>IF(B92="","", E92*F92)</f>
        <v/>
      </c>
      <c r="H92" s="155">
        <f>IF(B92="","", F92 - R91*B92)</f>
        <v/>
      </c>
      <c r="I92" s="155">
        <f>IF(B92="","", G92/B92)</f>
        <v/>
      </c>
      <c r="J92" s="155">
        <f>IF(B92="","", -F92* (1-(1-ANNUAL_STRATEGY_FEE)^(1/252)))</f>
        <v/>
      </c>
      <c r="K92" s="155">
        <f>IF(B92="","", H92+J92)</f>
        <v/>
      </c>
      <c r="L92" s="155">
        <f>IF(B92="","", K92+G92)</f>
        <v/>
      </c>
      <c r="M92" s="155">
        <f>IF(B92="","", G92/L92)</f>
        <v/>
      </c>
      <c r="N92" s="155">
        <f>IF(B92="","",(D92-M92))</f>
        <v/>
      </c>
      <c r="O92" s="155">
        <f>IF(B92="","",BID_OFFER_SPREAD/2*D92)</f>
        <v/>
      </c>
      <c r="P92" s="155">
        <f>IF(A92="","",IF(D92=0,-E92,IF(AND(D92=(N92+O92),NOT(O92=0)),0,IF(D92&gt;=M92,N92/(1+O92),N92/(1-O92)))))</f>
        <v/>
      </c>
      <c r="Q92" s="155">
        <f>IF(B92="","", IF(D92=0,F92*P92/B92, L92*P92/B92))</f>
        <v/>
      </c>
      <c r="R92" s="155">
        <f>IF(B92="","", Q92+I92)</f>
        <v/>
      </c>
      <c r="S92" s="155">
        <f>IF(A92="","",IF(Q92&gt;0,-Q92*B92*(1+BID_OFFER_SPREAD/2),-Q92*B92*(1-BID_OFFER_SPREAD/2)))</f>
        <v/>
      </c>
      <c r="T92" s="155">
        <f>IF(B92="","", K92+S92)</f>
        <v/>
      </c>
      <c r="U92" s="155">
        <f>IF(B92="","", R92*B92)</f>
        <v/>
      </c>
      <c r="V92" s="155">
        <f>IF(E92="","",U92/(U92+T92))</f>
        <v/>
      </c>
      <c r="W92" s="86">
        <f>IF(B92="","", IF(ROUND(V92,10)=ROUND(D92,10),"Correct", "Error"))</f>
        <v/>
      </c>
      <c r="X92" s="156">
        <f>IF(B92="","", T92+U92)</f>
        <v/>
      </c>
    </row>
    <row customHeight="1" ht="13.5" r="93" s="75">
      <c r="A93" s="124">
        <f>IF('Time Series Inputs'!A93="","",'Time Series Inputs'!A93)</f>
        <v/>
      </c>
      <c r="B93" s="155">
        <f>IF('Time Series Inputs'!B93="","",'Time Series Inputs'!B93)</f>
        <v/>
      </c>
      <c r="C93" s="155">
        <f>IF('Time Series Inputs'!C93="","",'Time Series Inputs'!C93)</f>
        <v/>
      </c>
      <c r="D93" s="155">
        <f>IF(A93="","",'Apply Constraints'!A93)</f>
        <v/>
      </c>
      <c r="E93" s="155">
        <f>IF(B93="","",(V92*B93/B92/(1+V92*(B93/B92-1))))</f>
        <v/>
      </c>
      <c r="F93" s="155">
        <f>IF(B93="","",R92*B93+T92)</f>
        <v/>
      </c>
      <c r="G93" s="155">
        <f>IF(B93="","", E93*F93)</f>
        <v/>
      </c>
      <c r="H93" s="155">
        <f>IF(B93="","", F93 - R92*B93)</f>
        <v/>
      </c>
      <c r="I93" s="155">
        <f>IF(B93="","", G93/B93)</f>
        <v/>
      </c>
      <c r="J93" s="155">
        <f>IF(B93="","", -F93* (1-(1-ANNUAL_STRATEGY_FEE)^(1/252)))</f>
        <v/>
      </c>
      <c r="K93" s="155">
        <f>IF(B93="","", H93+J93)</f>
        <v/>
      </c>
      <c r="L93" s="155">
        <f>IF(B93="","", K93+G93)</f>
        <v/>
      </c>
      <c r="M93" s="155">
        <f>IF(B93="","", G93/L93)</f>
        <v/>
      </c>
      <c r="N93" s="155">
        <f>IF(B93="","",(D93-M93))</f>
        <v/>
      </c>
      <c r="O93" s="155">
        <f>IF(B93="","",BID_OFFER_SPREAD/2*D93)</f>
        <v/>
      </c>
      <c r="P93" s="155">
        <f>IF(A93="","",IF(D93=0,-E93,IF(AND(D93=(N93+O93),NOT(O93=0)),0,IF(D93&gt;=M93,N93/(1+O93),N93/(1-O93)))))</f>
        <v/>
      </c>
      <c r="Q93" s="155">
        <f>IF(B93="","", IF(D93=0,F93*P93/B93, L93*P93/B93))</f>
        <v/>
      </c>
      <c r="R93" s="155">
        <f>IF(B93="","", Q93+I93)</f>
        <v/>
      </c>
      <c r="S93" s="155">
        <f>IF(A93="","",IF(Q93&gt;0,-Q93*B93*(1+BID_OFFER_SPREAD/2),-Q93*B93*(1-BID_OFFER_SPREAD/2)))</f>
        <v/>
      </c>
      <c r="T93" s="155">
        <f>IF(B93="","", K93+S93)</f>
        <v/>
      </c>
      <c r="U93" s="155">
        <f>IF(B93="","", R93*B93)</f>
        <v/>
      </c>
      <c r="V93" s="155">
        <f>IF(E93="","",U93/(U93+T93))</f>
        <v/>
      </c>
      <c r="W93" s="86">
        <f>IF(B93="","", IF(ROUND(V93,10)=ROUND(D93,10),"Correct", "Error"))</f>
        <v/>
      </c>
      <c r="X93" s="156">
        <f>IF(B93="","", T93+U93)</f>
        <v/>
      </c>
    </row>
    <row customHeight="1" ht="13.5" r="94" s="75">
      <c r="A94" s="124">
        <f>IF('Time Series Inputs'!A94="","",'Time Series Inputs'!A94)</f>
        <v/>
      </c>
      <c r="B94" s="155">
        <f>IF('Time Series Inputs'!B94="","",'Time Series Inputs'!B94)</f>
        <v/>
      </c>
      <c r="C94" s="155">
        <f>IF('Time Series Inputs'!C94="","",'Time Series Inputs'!C94)</f>
        <v/>
      </c>
      <c r="D94" s="155">
        <f>IF(A94="","",'Apply Constraints'!A94)</f>
        <v/>
      </c>
      <c r="E94" s="155">
        <f>IF(B94="","",(V93*B94/B93/(1+V93*(B94/B93-1))))</f>
        <v/>
      </c>
      <c r="F94" s="155">
        <f>IF(B94="","",R93*B94+T93)</f>
        <v/>
      </c>
      <c r="G94" s="155">
        <f>IF(B94="","", E94*F94)</f>
        <v/>
      </c>
      <c r="H94" s="155">
        <f>IF(B94="","", F94 - R93*B94)</f>
        <v/>
      </c>
      <c r="I94" s="155">
        <f>IF(B94="","", G94/B94)</f>
        <v/>
      </c>
      <c r="J94" s="155">
        <f>IF(B94="","", -F94* (1-(1-ANNUAL_STRATEGY_FEE)^(1/252)))</f>
        <v/>
      </c>
      <c r="K94" s="155">
        <f>IF(B94="","", H94+J94)</f>
        <v/>
      </c>
      <c r="L94" s="155">
        <f>IF(B94="","", K94+G94)</f>
        <v/>
      </c>
      <c r="M94" s="155">
        <f>IF(B94="","", G94/L94)</f>
        <v/>
      </c>
      <c r="N94" s="155">
        <f>IF(B94="","",(D94-M94))</f>
        <v/>
      </c>
      <c r="O94" s="155">
        <f>IF(B94="","",BID_OFFER_SPREAD/2*D94)</f>
        <v/>
      </c>
      <c r="P94" s="155">
        <f>IF(A94="","",IF(D94=0,-E94,IF(AND(D94=(N94+O94),NOT(O94=0)),0,IF(D94&gt;=M94,N94/(1+O94),N94/(1-O94)))))</f>
        <v/>
      </c>
      <c r="Q94" s="155">
        <f>IF(B94="","", IF(D94=0,F94*P94/B94, L94*P94/B94))</f>
        <v/>
      </c>
      <c r="R94" s="155">
        <f>IF(B94="","", Q94+I94)</f>
        <v/>
      </c>
      <c r="S94" s="155">
        <f>IF(A94="","",IF(Q94&gt;0,-Q94*B94*(1+BID_OFFER_SPREAD/2),-Q94*B94*(1-BID_OFFER_SPREAD/2)))</f>
        <v/>
      </c>
      <c r="T94" s="155">
        <f>IF(B94="","", K94+S94)</f>
        <v/>
      </c>
      <c r="U94" s="155">
        <f>IF(B94="","", R94*B94)</f>
        <v/>
      </c>
      <c r="V94" s="155">
        <f>IF(E94="","",U94/(U94+T94))</f>
        <v/>
      </c>
      <c r="W94" s="86">
        <f>IF(B94="","", IF(ROUND(V94,10)=ROUND(D94,10),"Correct", "Error"))</f>
        <v/>
      </c>
      <c r="X94" s="156">
        <f>IF(B94="","", T94+U94)</f>
        <v/>
      </c>
    </row>
    <row customHeight="1" ht="13.5" r="95" s="75">
      <c r="A95" s="124">
        <f>IF('Time Series Inputs'!A95="","",'Time Series Inputs'!A95)</f>
        <v/>
      </c>
      <c r="B95" s="155">
        <f>IF('Time Series Inputs'!B95="","",'Time Series Inputs'!B95)</f>
        <v/>
      </c>
      <c r="C95" s="155">
        <f>IF('Time Series Inputs'!C95="","",'Time Series Inputs'!C95)</f>
        <v/>
      </c>
      <c r="D95" s="155">
        <f>IF(A95="","",'Apply Constraints'!A95)</f>
        <v/>
      </c>
      <c r="E95" s="155">
        <f>IF(B95="","",(V94*B95/B94/(1+V94*(B95/B94-1))))</f>
        <v/>
      </c>
      <c r="F95" s="155">
        <f>IF(B95="","",R94*B95+T94)</f>
        <v/>
      </c>
      <c r="G95" s="155">
        <f>IF(B95="","", E95*F95)</f>
        <v/>
      </c>
      <c r="H95" s="155">
        <f>IF(B95="","", F95 - R94*B95)</f>
        <v/>
      </c>
      <c r="I95" s="155">
        <f>IF(B95="","", G95/B95)</f>
        <v/>
      </c>
      <c r="J95" s="155">
        <f>IF(B95="","", -F95* (1-(1-ANNUAL_STRATEGY_FEE)^(1/252)))</f>
        <v/>
      </c>
      <c r="K95" s="155">
        <f>IF(B95="","", H95+J95)</f>
        <v/>
      </c>
      <c r="L95" s="155">
        <f>IF(B95="","", K95+G95)</f>
        <v/>
      </c>
      <c r="M95" s="155">
        <f>IF(B95="","", G95/L95)</f>
        <v/>
      </c>
      <c r="N95" s="155">
        <f>IF(B95="","",(D95-M95))</f>
        <v/>
      </c>
      <c r="O95" s="155">
        <f>IF(B95="","",BID_OFFER_SPREAD/2*D95)</f>
        <v/>
      </c>
      <c r="P95" s="155">
        <f>IF(A95="","",IF(D95=0,-E95,IF(AND(D95=(N95+O95),NOT(O95=0)),0,IF(D95&gt;=M95,N95/(1+O95),N95/(1-O95)))))</f>
        <v/>
      </c>
      <c r="Q95" s="155">
        <f>IF(B95="","", IF(D95=0,F95*P95/B95, L95*P95/B95))</f>
        <v/>
      </c>
      <c r="R95" s="155">
        <f>IF(B95="","", Q95+I95)</f>
        <v/>
      </c>
      <c r="S95" s="155">
        <f>IF(A95="","",IF(Q95&gt;0,-Q95*B95*(1+BID_OFFER_SPREAD/2),-Q95*B95*(1-BID_OFFER_SPREAD/2)))</f>
        <v/>
      </c>
      <c r="T95" s="155">
        <f>IF(B95="","", K95+S95)</f>
        <v/>
      </c>
      <c r="U95" s="155">
        <f>IF(B95="","", R95*B95)</f>
        <v/>
      </c>
      <c r="V95" s="155">
        <f>IF(E95="","",U95/(U95+T95))</f>
        <v/>
      </c>
      <c r="W95" s="86">
        <f>IF(B95="","", IF(ROUND(V95,10)=ROUND(D95,10),"Correct", "Error"))</f>
        <v/>
      </c>
      <c r="X95" s="156">
        <f>IF(B95="","", T95+U95)</f>
        <v/>
      </c>
    </row>
    <row customHeight="1" ht="13.5" r="96" s="75">
      <c r="A96" s="124">
        <f>IF('Time Series Inputs'!A96="","",'Time Series Inputs'!A96)</f>
        <v/>
      </c>
      <c r="B96" s="155">
        <f>IF('Time Series Inputs'!B96="","",'Time Series Inputs'!B96)</f>
        <v/>
      </c>
      <c r="C96" s="155">
        <f>IF('Time Series Inputs'!C96="","",'Time Series Inputs'!C96)</f>
        <v/>
      </c>
      <c r="D96" s="155">
        <f>IF(A96="","",'Apply Constraints'!A96)</f>
        <v/>
      </c>
      <c r="E96" s="155">
        <f>IF(B96="","",(V95*B96/B95/(1+V95*(B96/B95-1))))</f>
        <v/>
      </c>
      <c r="F96" s="155">
        <f>IF(B96="","",R95*B96+T95)</f>
        <v/>
      </c>
      <c r="G96" s="155">
        <f>IF(B96="","", E96*F96)</f>
        <v/>
      </c>
      <c r="H96" s="155">
        <f>IF(B96="","", F96 - R95*B96)</f>
        <v/>
      </c>
      <c r="I96" s="155">
        <f>IF(B96="","", G96/B96)</f>
        <v/>
      </c>
      <c r="J96" s="155">
        <f>IF(B96="","", -F96* (1-(1-ANNUAL_STRATEGY_FEE)^(1/252)))</f>
        <v/>
      </c>
      <c r="K96" s="155">
        <f>IF(B96="","", H96+J96)</f>
        <v/>
      </c>
      <c r="L96" s="155">
        <f>IF(B96="","", K96+G96)</f>
        <v/>
      </c>
      <c r="M96" s="155">
        <f>IF(B96="","", G96/L96)</f>
        <v/>
      </c>
      <c r="N96" s="155">
        <f>IF(B96="","",(D96-M96))</f>
        <v/>
      </c>
      <c r="O96" s="155">
        <f>IF(B96="","",BID_OFFER_SPREAD/2*D96)</f>
        <v/>
      </c>
      <c r="P96" s="155">
        <f>IF(A96="","",IF(D96=0,-E96,IF(AND(D96=(N96+O96),NOT(O96=0)),0,IF(D96&gt;=M96,N96/(1+O96),N96/(1-O96)))))</f>
        <v/>
      </c>
      <c r="Q96" s="155">
        <f>IF(B96="","", IF(D96=0,F96*P96/B96, L96*P96/B96))</f>
        <v/>
      </c>
      <c r="R96" s="155">
        <f>IF(B96="","", Q96+I96)</f>
        <v/>
      </c>
      <c r="S96" s="155">
        <f>IF(A96="","",IF(Q96&gt;0,-Q96*B96*(1+BID_OFFER_SPREAD/2),-Q96*B96*(1-BID_OFFER_SPREAD/2)))</f>
        <v/>
      </c>
      <c r="T96" s="155">
        <f>IF(B96="","", K96+S96)</f>
        <v/>
      </c>
      <c r="U96" s="155">
        <f>IF(B96="","", R96*B96)</f>
        <v/>
      </c>
      <c r="V96" s="155">
        <f>IF(E96="","",U96/(U96+T96))</f>
        <v/>
      </c>
      <c r="W96" s="86">
        <f>IF(B96="","", IF(ROUND(V96,10)=ROUND(D96,10),"Correct", "Error"))</f>
        <v/>
      </c>
      <c r="X96" s="156">
        <f>IF(B96="","", T96+U96)</f>
        <v/>
      </c>
    </row>
    <row customHeight="1" ht="13.5" r="97" s="75">
      <c r="A97" s="124">
        <f>IF('Time Series Inputs'!A97="","",'Time Series Inputs'!A97)</f>
        <v/>
      </c>
      <c r="B97" s="155">
        <f>IF('Time Series Inputs'!B97="","",'Time Series Inputs'!B97)</f>
        <v/>
      </c>
      <c r="C97" s="155">
        <f>IF('Time Series Inputs'!C97="","",'Time Series Inputs'!C97)</f>
        <v/>
      </c>
      <c r="D97" s="155">
        <f>IF(A97="","",'Apply Constraints'!A97)</f>
        <v/>
      </c>
      <c r="E97" s="155">
        <f>IF(B97="","",(V96*B97/B96/(1+V96*(B97/B96-1))))</f>
        <v/>
      </c>
      <c r="F97" s="155">
        <f>IF(B97="","",R96*B97+T96)</f>
        <v/>
      </c>
      <c r="G97" s="155">
        <f>IF(B97="","", E97*F97)</f>
        <v/>
      </c>
      <c r="H97" s="155">
        <f>IF(B97="","", F97 - R96*B97)</f>
        <v/>
      </c>
      <c r="I97" s="155">
        <f>IF(B97="","", G97/B97)</f>
        <v/>
      </c>
      <c r="J97" s="155">
        <f>IF(B97="","", -F97* (1-(1-ANNUAL_STRATEGY_FEE)^(1/252)))</f>
        <v/>
      </c>
      <c r="K97" s="155">
        <f>IF(B97="","", H97+J97)</f>
        <v/>
      </c>
      <c r="L97" s="155">
        <f>IF(B97="","", K97+G97)</f>
        <v/>
      </c>
      <c r="M97" s="155">
        <f>IF(B97="","", G97/L97)</f>
        <v/>
      </c>
      <c r="N97" s="155">
        <f>IF(B97="","",(D97-M97))</f>
        <v/>
      </c>
      <c r="O97" s="155">
        <f>IF(B97="","",BID_OFFER_SPREAD/2*D97)</f>
        <v/>
      </c>
      <c r="P97" s="155">
        <f>IF(A97="","",IF(D97=0,-E97,IF(AND(D97=(N97+O97),NOT(O97=0)),0,IF(D97&gt;=M97,N97/(1+O97),N97/(1-O97)))))</f>
        <v/>
      </c>
      <c r="Q97" s="155">
        <f>IF(B97="","", IF(D97=0,F97*P97/B97, L97*P97/B97))</f>
        <v/>
      </c>
      <c r="R97" s="155">
        <f>IF(B97="","", Q97+I97)</f>
        <v/>
      </c>
      <c r="S97" s="155">
        <f>IF(A97="","",IF(Q97&gt;0,-Q97*B97*(1+BID_OFFER_SPREAD/2),-Q97*B97*(1-BID_OFFER_SPREAD/2)))</f>
        <v/>
      </c>
      <c r="T97" s="155">
        <f>IF(B97="","", K97+S97)</f>
        <v/>
      </c>
      <c r="U97" s="155">
        <f>IF(B97="","", R97*B97)</f>
        <v/>
      </c>
      <c r="V97" s="155">
        <f>IF(E97="","",U97/(U97+T97))</f>
        <v/>
      </c>
      <c r="W97" s="86">
        <f>IF(B97="","", IF(ROUND(V97,10)=ROUND(D97,10),"Correct", "Error"))</f>
        <v/>
      </c>
      <c r="X97" s="156">
        <f>IF(B97="","", T97+U97)</f>
        <v/>
      </c>
    </row>
    <row customHeight="1" ht="13.5" r="98" s="75">
      <c r="A98" s="124">
        <f>IF('Time Series Inputs'!A98="","",'Time Series Inputs'!A98)</f>
        <v/>
      </c>
      <c r="B98" s="155">
        <f>IF('Time Series Inputs'!B98="","",'Time Series Inputs'!B98)</f>
        <v/>
      </c>
      <c r="C98" s="155">
        <f>IF('Time Series Inputs'!C98="","",'Time Series Inputs'!C98)</f>
        <v/>
      </c>
      <c r="D98" s="155">
        <f>IF(A98="","",'Apply Constraints'!A98)</f>
        <v/>
      </c>
      <c r="E98" s="155">
        <f>IF(B98="","",(V97*B98/B97/(1+V97*(B98/B97-1))))</f>
        <v/>
      </c>
      <c r="F98" s="155">
        <f>IF(B98="","",R97*B98+T97)</f>
        <v/>
      </c>
      <c r="G98" s="155">
        <f>IF(B98="","", E98*F98)</f>
        <v/>
      </c>
      <c r="H98" s="155">
        <f>IF(B98="","", F98 - R97*B98)</f>
        <v/>
      </c>
      <c r="I98" s="155">
        <f>IF(B98="","", G98/B98)</f>
        <v/>
      </c>
      <c r="J98" s="155">
        <f>IF(B98="","", -F98* (1-(1-ANNUAL_STRATEGY_FEE)^(1/252)))</f>
        <v/>
      </c>
      <c r="K98" s="155">
        <f>IF(B98="","", H98+J98)</f>
        <v/>
      </c>
      <c r="L98" s="155">
        <f>IF(B98="","", K98+G98)</f>
        <v/>
      </c>
      <c r="M98" s="155">
        <f>IF(B98="","", G98/L98)</f>
        <v/>
      </c>
      <c r="N98" s="155">
        <f>IF(B98="","",(D98-M98))</f>
        <v/>
      </c>
      <c r="O98" s="155">
        <f>IF(B98="","",BID_OFFER_SPREAD/2*D98)</f>
        <v/>
      </c>
      <c r="P98" s="155">
        <f>IF(A98="","",IF(D98=0,-E98,IF(AND(D98=(N98+O98),NOT(O98=0)),0,IF(D98&gt;=M98,N98/(1+O98),N98/(1-O98)))))</f>
        <v/>
      </c>
      <c r="Q98" s="155">
        <f>IF(B98="","", IF(D98=0,F98*P98/B98, L98*P98/B98))</f>
        <v/>
      </c>
      <c r="R98" s="155">
        <f>IF(B98="","", Q98+I98)</f>
        <v/>
      </c>
      <c r="S98" s="155">
        <f>IF(A98="","",IF(Q98&gt;0,-Q98*B98*(1+BID_OFFER_SPREAD/2),-Q98*B98*(1-BID_OFFER_SPREAD/2)))</f>
        <v/>
      </c>
      <c r="T98" s="155">
        <f>IF(B98="","", K98+S98)</f>
        <v/>
      </c>
      <c r="U98" s="155">
        <f>IF(B98="","", R98*B98)</f>
        <v/>
      </c>
      <c r="V98" s="155">
        <f>IF(E98="","",U98/(U98+T98))</f>
        <v/>
      </c>
      <c r="W98" s="86">
        <f>IF(B98="","", IF(ROUND(V98,10)=ROUND(D98,10),"Correct", "Error"))</f>
        <v/>
      </c>
      <c r="X98" s="156">
        <f>IF(B98="","", T98+U98)</f>
        <v/>
      </c>
    </row>
    <row customHeight="1" ht="13.5" r="99" s="75">
      <c r="A99" s="124">
        <f>IF('Time Series Inputs'!A99="","",'Time Series Inputs'!A99)</f>
        <v/>
      </c>
      <c r="B99" s="155">
        <f>IF('Time Series Inputs'!B99="","",'Time Series Inputs'!B99)</f>
        <v/>
      </c>
      <c r="C99" s="155">
        <f>IF('Time Series Inputs'!C99="","",'Time Series Inputs'!C99)</f>
        <v/>
      </c>
      <c r="D99" s="155">
        <f>IF(A99="","",'Apply Constraints'!A99)</f>
        <v/>
      </c>
      <c r="E99" s="155">
        <f>IF(B99="","",(V98*B99/B98/(1+V98*(B99/B98-1))))</f>
        <v/>
      </c>
      <c r="F99" s="155">
        <f>IF(B99="","",R98*B99+T98)</f>
        <v/>
      </c>
      <c r="G99" s="155">
        <f>IF(B99="","", E99*F99)</f>
        <v/>
      </c>
      <c r="H99" s="155">
        <f>IF(B99="","", F99 - R98*B99)</f>
        <v/>
      </c>
      <c r="I99" s="155">
        <f>IF(B99="","", G99/B99)</f>
        <v/>
      </c>
      <c r="J99" s="155">
        <f>IF(B99="","", -F99* (1-(1-ANNUAL_STRATEGY_FEE)^(1/252)))</f>
        <v/>
      </c>
      <c r="K99" s="155">
        <f>IF(B99="","", H99+J99)</f>
        <v/>
      </c>
      <c r="L99" s="155">
        <f>IF(B99="","", K99+G99)</f>
        <v/>
      </c>
      <c r="M99" s="155">
        <f>IF(B99="","", G99/L99)</f>
        <v/>
      </c>
      <c r="N99" s="155">
        <f>IF(B99="","",(D99-M99))</f>
        <v/>
      </c>
      <c r="O99" s="155">
        <f>IF(B99="","",BID_OFFER_SPREAD/2*D99)</f>
        <v/>
      </c>
      <c r="P99" s="155">
        <f>IF(A99="","",IF(D99=0,-E99,IF(AND(D99=(N99+O99),NOT(O99=0)),0,IF(D99&gt;=M99,N99/(1+O99),N99/(1-O99)))))</f>
        <v/>
      </c>
      <c r="Q99" s="155">
        <f>IF(B99="","", IF(D99=0,F99*P99/B99, L99*P99/B99))</f>
        <v/>
      </c>
      <c r="R99" s="155">
        <f>IF(B99="","", Q99+I99)</f>
        <v/>
      </c>
      <c r="S99" s="155">
        <f>IF(A99="","",IF(Q99&gt;0,-Q99*B99*(1+BID_OFFER_SPREAD/2),-Q99*B99*(1-BID_OFFER_SPREAD/2)))</f>
        <v/>
      </c>
      <c r="T99" s="155">
        <f>IF(B99="","", K99+S99)</f>
        <v/>
      </c>
      <c r="U99" s="155">
        <f>IF(B99="","", R99*B99)</f>
        <v/>
      </c>
      <c r="V99" s="155">
        <f>IF(E99="","",U99/(U99+T99))</f>
        <v/>
      </c>
      <c r="W99" s="86">
        <f>IF(B99="","", IF(ROUND(V99,10)=ROUND(D99,10),"Correct", "Error"))</f>
        <v/>
      </c>
      <c r="X99" s="156">
        <f>IF(B99="","", T99+U99)</f>
        <v/>
      </c>
    </row>
    <row customHeight="1" ht="13.5" r="100" s="75">
      <c r="A100" s="124">
        <f>IF('Time Series Inputs'!A100="","",'Time Series Inputs'!A100)</f>
        <v/>
      </c>
      <c r="B100" s="155">
        <f>IF('Time Series Inputs'!B100="","",'Time Series Inputs'!B100)</f>
        <v/>
      </c>
      <c r="C100" s="155">
        <f>IF('Time Series Inputs'!C100="","",'Time Series Inputs'!C100)</f>
        <v/>
      </c>
      <c r="D100" s="155">
        <f>IF(A100="","",'Apply Constraints'!A100)</f>
        <v/>
      </c>
      <c r="E100" s="155">
        <f>IF(B100="","",(V99*B100/B99/(1+V99*(B100/B99-1))))</f>
        <v/>
      </c>
      <c r="F100" s="155">
        <f>IF(B100="","",R99*B100+T99)</f>
        <v/>
      </c>
      <c r="G100" s="155">
        <f>IF(B100="","", E100*F100)</f>
        <v/>
      </c>
      <c r="H100" s="155">
        <f>IF(B100="","", F100 - R99*B100)</f>
        <v/>
      </c>
      <c r="I100" s="155">
        <f>IF(B100="","", G100/B100)</f>
        <v/>
      </c>
      <c r="J100" s="155">
        <f>IF(B100="","", -F100* (1-(1-ANNUAL_STRATEGY_FEE)^(1/252)))</f>
        <v/>
      </c>
      <c r="K100" s="155">
        <f>IF(B100="","", H100+J100)</f>
        <v/>
      </c>
      <c r="L100" s="155">
        <f>IF(B100="","", K100+G100)</f>
        <v/>
      </c>
      <c r="M100" s="155">
        <f>IF(B100="","", G100/L100)</f>
        <v/>
      </c>
      <c r="N100" s="155">
        <f>IF(B100="","",(D100-M100))</f>
        <v/>
      </c>
      <c r="O100" s="155">
        <f>IF(B100="","",BID_OFFER_SPREAD/2*D100)</f>
        <v/>
      </c>
      <c r="P100" s="155">
        <f>IF(A100="","",IF(D100=0,-E100,IF(AND(D100=(N100+O100),NOT(O100=0)),0,IF(D100&gt;=M100,N100/(1+O100),N100/(1-O100)))))</f>
        <v/>
      </c>
      <c r="Q100" s="155">
        <f>IF(B100="","", IF(D100=0,F100*P100/B100, L100*P100/B100))</f>
        <v/>
      </c>
      <c r="R100" s="155">
        <f>IF(B100="","", Q100+I100)</f>
        <v/>
      </c>
      <c r="S100" s="155">
        <f>IF(A100="","",IF(Q100&gt;0,-Q100*B100*(1+BID_OFFER_SPREAD/2),-Q100*B100*(1-BID_OFFER_SPREAD/2)))</f>
        <v/>
      </c>
      <c r="T100" s="155">
        <f>IF(B100="","", K100+S100)</f>
        <v/>
      </c>
      <c r="U100" s="155">
        <f>IF(B100="","", R100*B100)</f>
        <v/>
      </c>
      <c r="V100" s="155">
        <f>IF(E100="","",U100/(U100+T100))</f>
        <v/>
      </c>
      <c r="W100" s="86">
        <f>IF(B100="","", IF(ROUND(V100,10)=ROUND(D100,10),"Correct", "Error"))</f>
        <v/>
      </c>
      <c r="X100" s="156">
        <f>IF(B100="","", T100+U100)</f>
        <v/>
      </c>
    </row>
    <row customHeight="1" ht="13.5" r="101" s="75">
      <c r="A101" s="124">
        <f>IF('Time Series Inputs'!A101="","",'Time Series Inputs'!A101)</f>
        <v/>
      </c>
      <c r="B101" s="155">
        <f>IF('Time Series Inputs'!B101="","",'Time Series Inputs'!B101)</f>
        <v/>
      </c>
      <c r="C101" s="155">
        <f>IF('Time Series Inputs'!C101="","",'Time Series Inputs'!C101)</f>
        <v/>
      </c>
      <c r="D101" s="155">
        <f>IF(A101="","",'Apply Constraints'!A101)</f>
        <v/>
      </c>
      <c r="E101" s="155">
        <f>IF(B101="","",(V100*B101/B100/(1+V100*(B101/B100-1))))</f>
        <v/>
      </c>
      <c r="F101" s="155">
        <f>IF(B101="","",R100*B101+T100)</f>
        <v/>
      </c>
      <c r="G101" s="155">
        <f>IF(B101="","", E101*F101)</f>
        <v/>
      </c>
      <c r="H101" s="155">
        <f>IF(B101="","", F101 - R100*B101)</f>
        <v/>
      </c>
      <c r="I101" s="155">
        <f>IF(B101="","", G101/B101)</f>
        <v/>
      </c>
      <c r="J101" s="155">
        <f>IF(B101="","", -F101* (1-(1-ANNUAL_STRATEGY_FEE)^(1/252)))</f>
        <v/>
      </c>
      <c r="K101" s="155">
        <f>IF(B101="","", H101+J101)</f>
        <v/>
      </c>
      <c r="L101" s="155">
        <f>IF(B101="","", K101+G101)</f>
        <v/>
      </c>
      <c r="M101" s="155">
        <f>IF(B101="","", G101/L101)</f>
        <v/>
      </c>
      <c r="N101" s="155">
        <f>IF(B101="","",(D101-M101))</f>
        <v/>
      </c>
      <c r="O101" s="155">
        <f>IF(B101="","",BID_OFFER_SPREAD/2*D101)</f>
        <v/>
      </c>
      <c r="P101" s="155">
        <f>IF(A101="","",IF(D101=0,-E101,IF(AND(D101=(N101+O101),NOT(O101=0)),0,IF(D101&gt;=M101,N101/(1+O101),N101/(1-O101)))))</f>
        <v/>
      </c>
      <c r="Q101" s="155">
        <f>IF(B101="","", IF(D101=0,F101*P101/B101, L101*P101/B101))</f>
        <v/>
      </c>
      <c r="R101" s="155">
        <f>IF(B101="","", Q101+I101)</f>
        <v/>
      </c>
      <c r="S101" s="155">
        <f>IF(A101="","",IF(Q101&gt;0,-Q101*B101*(1+BID_OFFER_SPREAD/2),-Q101*B101*(1-BID_OFFER_SPREAD/2)))</f>
        <v/>
      </c>
      <c r="T101" s="155">
        <f>IF(B101="","", K101+S101)</f>
        <v/>
      </c>
      <c r="U101" s="155">
        <f>IF(B101="","", R101*B101)</f>
        <v/>
      </c>
      <c r="V101" s="155">
        <f>IF(E101="","",U101/(U101+T101))</f>
        <v/>
      </c>
      <c r="W101" s="86">
        <f>IF(B101="","", IF(ROUND(V101,10)=ROUND(D101,10),"Correct", "Error"))</f>
        <v/>
      </c>
      <c r="X101" s="156">
        <f>IF(B101="","", T101+U101)</f>
        <v/>
      </c>
    </row>
    <row customHeight="1" ht="13.5" r="102" s="75">
      <c r="A102" s="124">
        <f>IF('Time Series Inputs'!A102="","",'Time Series Inputs'!A102)</f>
        <v/>
      </c>
      <c r="B102" s="155">
        <f>IF('Time Series Inputs'!B102="","",'Time Series Inputs'!B102)</f>
        <v/>
      </c>
      <c r="C102" s="155">
        <f>IF('Time Series Inputs'!C102="","",'Time Series Inputs'!C102)</f>
        <v/>
      </c>
      <c r="D102" s="155">
        <f>IF(A102="","",'Apply Constraints'!A102)</f>
        <v/>
      </c>
      <c r="E102" s="155">
        <f>IF(B102="","",(V101*B102/B101/(1+V101*(B102/B101-1))))</f>
        <v/>
      </c>
      <c r="F102" s="155">
        <f>IF(B102="","",R101*B102+T101)</f>
        <v/>
      </c>
      <c r="G102" s="155">
        <f>IF(B102="","", E102*F102)</f>
        <v/>
      </c>
      <c r="H102" s="155">
        <f>IF(B102="","", F102 - R101*B102)</f>
        <v/>
      </c>
      <c r="I102" s="155">
        <f>IF(B102="","", G102/B102)</f>
        <v/>
      </c>
      <c r="J102" s="155">
        <f>IF(B102="","", -F102* (1-(1-ANNUAL_STRATEGY_FEE)^(1/252)))</f>
        <v/>
      </c>
      <c r="K102" s="155">
        <f>IF(B102="","", H102+J102)</f>
        <v/>
      </c>
      <c r="L102" s="155">
        <f>IF(B102="","", K102+G102)</f>
        <v/>
      </c>
      <c r="M102" s="155">
        <f>IF(B102="","", G102/L102)</f>
        <v/>
      </c>
      <c r="N102" s="155">
        <f>IF(B102="","",(D102-M102))</f>
        <v/>
      </c>
      <c r="O102" s="155">
        <f>IF(B102="","",BID_OFFER_SPREAD/2*D102)</f>
        <v/>
      </c>
      <c r="P102" s="155">
        <f>IF(A102="","",IF(D102=0,-E102,IF(AND(D102=(N102+O102),NOT(O102=0)),0,IF(D102&gt;=M102,N102/(1+O102),N102/(1-O102)))))</f>
        <v/>
      </c>
      <c r="Q102" s="155">
        <f>IF(B102="","", IF(D102=0,F102*P102/B102, L102*P102/B102))</f>
        <v/>
      </c>
      <c r="R102" s="155">
        <f>IF(B102="","", Q102+I102)</f>
        <v/>
      </c>
      <c r="S102" s="155">
        <f>IF(A102="","",IF(Q102&gt;0,-Q102*B102*(1+BID_OFFER_SPREAD/2),-Q102*B102*(1-BID_OFFER_SPREAD/2)))</f>
        <v/>
      </c>
      <c r="T102" s="155">
        <f>IF(B102="","", K102+S102)</f>
        <v/>
      </c>
      <c r="U102" s="155">
        <f>IF(B102="","", R102*B102)</f>
        <v/>
      </c>
      <c r="V102" s="155">
        <f>IF(E102="","",U102/(U102+T102))</f>
        <v/>
      </c>
      <c r="W102" s="86">
        <f>IF(B102="","", IF(ROUND(V102,10)=ROUND(D102,10),"Correct", "Error"))</f>
        <v/>
      </c>
      <c r="X102" s="156">
        <f>IF(B102="","", T102+U102)</f>
        <v/>
      </c>
    </row>
    <row customHeight="1" ht="13.5" r="103" s="75">
      <c r="A103" s="124">
        <f>IF('Time Series Inputs'!A103="","",'Time Series Inputs'!A103)</f>
        <v/>
      </c>
      <c r="B103" s="155">
        <f>IF('Time Series Inputs'!B103="","",'Time Series Inputs'!B103)</f>
        <v/>
      </c>
      <c r="C103" s="155">
        <f>IF('Time Series Inputs'!C103="","",'Time Series Inputs'!C103)</f>
        <v/>
      </c>
      <c r="D103" s="155">
        <f>IF(A103="","",'Apply Constraints'!A103)</f>
        <v/>
      </c>
      <c r="E103" s="155">
        <f>IF(B103="","",(V102*B103/B102/(1+V102*(B103/B102-1))))</f>
        <v/>
      </c>
      <c r="F103" s="155">
        <f>IF(B103="","",R102*B103+T102)</f>
        <v/>
      </c>
      <c r="G103" s="155">
        <f>IF(B103="","", E103*F103)</f>
        <v/>
      </c>
      <c r="H103" s="155">
        <f>IF(B103="","", F103 - R102*B103)</f>
        <v/>
      </c>
      <c r="I103" s="155">
        <f>IF(B103="","", G103/B103)</f>
        <v/>
      </c>
      <c r="J103" s="155">
        <f>IF(B103="","", -F103* (1-(1-ANNUAL_STRATEGY_FEE)^(1/252)))</f>
        <v/>
      </c>
      <c r="K103" s="155">
        <f>IF(B103="","", H103+J103)</f>
        <v/>
      </c>
      <c r="L103" s="155">
        <f>IF(B103="","", K103+G103)</f>
        <v/>
      </c>
      <c r="M103" s="155">
        <f>IF(B103="","", G103/L103)</f>
        <v/>
      </c>
      <c r="N103" s="155">
        <f>IF(B103="","",(D103-M103))</f>
        <v/>
      </c>
      <c r="O103" s="155">
        <f>IF(B103="","",BID_OFFER_SPREAD/2*D103)</f>
        <v/>
      </c>
      <c r="P103" s="155">
        <f>IF(A103="","",IF(D103=0,-E103,IF(AND(D103=(N103+O103),NOT(O103=0)),0,IF(D103&gt;=M103,N103/(1+O103),N103/(1-O103)))))</f>
        <v/>
      </c>
      <c r="Q103" s="155">
        <f>IF(B103="","", IF(D103=0,F103*P103/B103, L103*P103/B103))</f>
        <v/>
      </c>
      <c r="R103" s="155">
        <f>IF(B103="","", Q103+I103)</f>
        <v/>
      </c>
      <c r="S103" s="155">
        <f>IF(A103="","",IF(Q103&gt;0,-Q103*B103*(1+BID_OFFER_SPREAD/2),-Q103*B103*(1-BID_OFFER_SPREAD/2)))</f>
        <v/>
      </c>
      <c r="T103" s="155">
        <f>IF(B103="","", K103+S103)</f>
        <v/>
      </c>
      <c r="U103" s="155">
        <f>IF(B103="","", R103*B103)</f>
        <v/>
      </c>
      <c r="V103" s="155">
        <f>IF(E103="","",U103/(U103+T103))</f>
        <v/>
      </c>
      <c r="W103" s="86">
        <f>IF(B103="","", IF(ROUND(V103,10)=ROUND(D103,10),"Correct", "Error"))</f>
        <v/>
      </c>
      <c r="X103" s="156">
        <f>IF(B103="","", T103+U103)</f>
        <v/>
      </c>
    </row>
    <row customHeight="1" ht="13.5" r="104" s="75">
      <c r="A104" s="124">
        <f>IF('Time Series Inputs'!A104="","",'Time Series Inputs'!A104)</f>
        <v/>
      </c>
      <c r="B104" s="155">
        <f>IF('Time Series Inputs'!B104="","",'Time Series Inputs'!B104)</f>
        <v/>
      </c>
      <c r="C104" s="155">
        <f>IF('Time Series Inputs'!C104="","",'Time Series Inputs'!C104)</f>
        <v/>
      </c>
      <c r="D104" s="155">
        <f>IF(A104="","",'Apply Constraints'!A104)</f>
        <v/>
      </c>
      <c r="E104" s="155">
        <f>IF(B104="","",(V103*B104/B103/(1+V103*(B104/B103-1))))</f>
        <v/>
      </c>
      <c r="F104" s="155">
        <f>IF(B104="","",R103*B104+T103)</f>
        <v/>
      </c>
      <c r="G104" s="155">
        <f>IF(B104="","", E104*F104)</f>
        <v/>
      </c>
      <c r="H104" s="155">
        <f>IF(B104="","", F104 - R103*B104)</f>
        <v/>
      </c>
      <c r="I104" s="155">
        <f>IF(B104="","", G104/B104)</f>
        <v/>
      </c>
      <c r="J104" s="155">
        <f>IF(B104="","", -F104* (1-(1-ANNUAL_STRATEGY_FEE)^(1/252)))</f>
        <v/>
      </c>
      <c r="K104" s="155">
        <f>IF(B104="","", H104+J104)</f>
        <v/>
      </c>
      <c r="L104" s="155">
        <f>IF(B104="","", K104+G104)</f>
        <v/>
      </c>
      <c r="M104" s="155">
        <f>IF(B104="","", G104/L104)</f>
        <v/>
      </c>
      <c r="N104" s="155">
        <f>IF(B104="","",(D104-M104))</f>
        <v/>
      </c>
      <c r="O104" s="155">
        <f>IF(B104="","",BID_OFFER_SPREAD/2*D104)</f>
        <v/>
      </c>
      <c r="P104" s="155">
        <f>IF(A104="","",IF(D104=0,-E104,IF(AND(D104=(N104+O104),NOT(O104=0)),0,IF(D104&gt;=M104,N104/(1+O104),N104/(1-O104)))))</f>
        <v/>
      </c>
      <c r="Q104" s="155">
        <f>IF(B104="","", IF(D104=0,F104*P104/B104, L104*P104/B104))</f>
        <v/>
      </c>
      <c r="R104" s="155">
        <f>IF(B104="","", Q104+I104)</f>
        <v/>
      </c>
      <c r="S104" s="155">
        <f>IF(A104="","",IF(Q104&gt;0,-Q104*B104*(1+BID_OFFER_SPREAD/2),-Q104*B104*(1-BID_OFFER_SPREAD/2)))</f>
        <v/>
      </c>
      <c r="T104" s="155">
        <f>IF(B104="","", K104+S104)</f>
        <v/>
      </c>
      <c r="U104" s="155">
        <f>IF(B104="","", R104*B104)</f>
        <v/>
      </c>
      <c r="V104" s="155">
        <f>IF(E104="","",U104/(U104+T104))</f>
        <v/>
      </c>
      <c r="W104" s="86">
        <f>IF(B104="","", IF(ROUND(V104,10)=ROUND(D104,10),"Correct", "Error"))</f>
        <v/>
      </c>
      <c r="X104" s="156">
        <f>IF(B104="","", T104+U104)</f>
        <v/>
      </c>
    </row>
    <row customHeight="1" ht="13.5" r="105" s="75">
      <c r="A105" s="124">
        <f>IF('Time Series Inputs'!A105="","",'Time Series Inputs'!A105)</f>
        <v/>
      </c>
      <c r="B105" s="155">
        <f>IF('Time Series Inputs'!B105="","",'Time Series Inputs'!B105)</f>
        <v/>
      </c>
      <c r="C105" s="155">
        <f>IF('Time Series Inputs'!C105="","",'Time Series Inputs'!C105)</f>
        <v/>
      </c>
      <c r="D105" s="155">
        <f>IF(A105="","",'Apply Constraints'!A105)</f>
        <v/>
      </c>
      <c r="E105" s="155">
        <f>IF(B105="","",(V104*B105/B104/(1+V104*(B105/B104-1))))</f>
        <v/>
      </c>
      <c r="F105" s="155">
        <f>IF(B105="","",R104*B105+T104)</f>
        <v/>
      </c>
      <c r="G105" s="155">
        <f>IF(B105="","", E105*F105)</f>
        <v/>
      </c>
      <c r="H105" s="155">
        <f>IF(B105="","", F105 - R104*B105)</f>
        <v/>
      </c>
      <c r="I105" s="155">
        <f>IF(B105="","", G105/B105)</f>
        <v/>
      </c>
      <c r="J105" s="155">
        <f>IF(B105="","", -F105* (1-(1-ANNUAL_STRATEGY_FEE)^(1/252)))</f>
        <v/>
      </c>
      <c r="K105" s="155">
        <f>IF(B105="","", H105+J105)</f>
        <v/>
      </c>
      <c r="L105" s="155">
        <f>IF(B105="","", K105+G105)</f>
        <v/>
      </c>
      <c r="M105" s="155">
        <f>IF(B105="","", G105/L105)</f>
        <v/>
      </c>
      <c r="N105" s="155">
        <f>IF(B105="","",(D105-M105))</f>
        <v/>
      </c>
      <c r="O105" s="155">
        <f>IF(B105="","",BID_OFFER_SPREAD/2*D105)</f>
        <v/>
      </c>
      <c r="P105" s="155">
        <f>IF(A105="","",IF(D105=0,-E105,IF(AND(D105=(N105+O105),NOT(O105=0)),0,IF(D105&gt;=M105,N105/(1+O105),N105/(1-O105)))))</f>
        <v/>
      </c>
      <c r="Q105" s="155">
        <f>IF(B105="","", IF(D105=0,F105*P105/B105, L105*P105/B105))</f>
        <v/>
      </c>
      <c r="R105" s="155">
        <f>IF(B105="","", Q105+I105)</f>
        <v/>
      </c>
      <c r="S105" s="155">
        <f>IF(A105="","",IF(Q105&gt;0,-Q105*B105*(1+BID_OFFER_SPREAD/2),-Q105*B105*(1-BID_OFFER_SPREAD/2)))</f>
        <v/>
      </c>
      <c r="T105" s="155">
        <f>IF(B105="","", K105+S105)</f>
        <v/>
      </c>
      <c r="U105" s="155">
        <f>IF(B105="","", R105*B105)</f>
        <v/>
      </c>
      <c r="V105" s="155">
        <f>IF(E105="","",U105/(U105+T105))</f>
        <v/>
      </c>
      <c r="W105" s="86">
        <f>IF(B105="","", IF(ROUND(V105,10)=ROUND(D105,10),"Correct", "Error"))</f>
        <v/>
      </c>
      <c r="X105" s="156">
        <f>IF(B105="","", T105+U105)</f>
        <v/>
      </c>
    </row>
    <row customHeight="1" ht="13.5" r="106" s="75">
      <c r="A106" s="124">
        <f>IF('Time Series Inputs'!A106="","",'Time Series Inputs'!A106)</f>
        <v/>
      </c>
      <c r="B106" s="155">
        <f>IF('Time Series Inputs'!B106="","",'Time Series Inputs'!B106)</f>
        <v/>
      </c>
      <c r="C106" s="155">
        <f>IF('Time Series Inputs'!C106="","",'Time Series Inputs'!C106)</f>
        <v/>
      </c>
      <c r="D106" s="155">
        <f>IF(A106="","",'Apply Constraints'!A106)</f>
        <v/>
      </c>
      <c r="E106" s="155">
        <f>IF(B106="","",(V105*B106/B105/(1+V105*(B106/B105-1))))</f>
        <v/>
      </c>
      <c r="F106" s="155">
        <f>IF(B106="","",R105*B106+T105)</f>
        <v/>
      </c>
      <c r="G106" s="155">
        <f>IF(B106="","", E106*F106)</f>
        <v/>
      </c>
      <c r="H106" s="155">
        <f>IF(B106="","", F106 - R105*B106)</f>
        <v/>
      </c>
      <c r="I106" s="155">
        <f>IF(B106="","", G106/B106)</f>
        <v/>
      </c>
      <c r="J106" s="155">
        <f>IF(B106="","", -F106* (1-(1-ANNUAL_STRATEGY_FEE)^(1/252)))</f>
        <v/>
      </c>
      <c r="K106" s="155">
        <f>IF(B106="","", H106+J106)</f>
        <v/>
      </c>
      <c r="L106" s="155">
        <f>IF(B106="","", K106+G106)</f>
        <v/>
      </c>
      <c r="M106" s="155">
        <f>IF(B106="","", G106/L106)</f>
        <v/>
      </c>
      <c r="N106" s="155">
        <f>IF(B106="","",(D106-M106))</f>
        <v/>
      </c>
      <c r="O106" s="155">
        <f>IF(B106="","",BID_OFFER_SPREAD/2*D106)</f>
        <v/>
      </c>
      <c r="P106" s="155">
        <f>IF(A106="","",IF(D106=0,-E106,IF(AND(D106=(N106+O106),NOT(O106=0)),0,IF(D106&gt;=M106,N106/(1+O106),N106/(1-O106)))))</f>
        <v/>
      </c>
      <c r="Q106" s="155">
        <f>IF(B106="","", IF(D106=0,F106*P106/B106, L106*P106/B106))</f>
        <v/>
      </c>
      <c r="R106" s="155">
        <f>IF(B106="","", Q106+I106)</f>
        <v/>
      </c>
      <c r="S106" s="155">
        <f>IF(A106="","",IF(Q106&gt;0,-Q106*B106*(1+BID_OFFER_SPREAD/2),-Q106*B106*(1-BID_OFFER_SPREAD/2)))</f>
        <v/>
      </c>
      <c r="T106" s="155">
        <f>IF(B106="","", K106+S106)</f>
        <v/>
      </c>
      <c r="U106" s="155">
        <f>IF(B106="","", R106*B106)</f>
        <v/>
      </c>
      <c r="V106" s="155">
        <f>IF(E106="","",U106/(U106+T106))</f>
        <v/>
      </c>
      <c r="W106" s="86">
        <f>IF(B106="","", IF(ROUND(V106,10)=ROUND(D106,10),"Correct", "Error"))</f>
        <v/>
      </c>
      <c r="X106" s="156">
        <f>IF(B106="","", T106+U106)</f>
        <v/>
      </c>
    </row>
    <row customHeight="1" ht="13.5" r="107" s="75">
      <c r="A107" s="124">
        <f>IF('Time Series Inputs'!A107="","",'Time Series Inputs'!A107)</f>
        <v/>
      </c>
      <c r="B107" s="155">
        <f>IF('Time Series Inputs'!B107="","",'Time Series Inputs'!B107)</f>
        <v/>
      </c>
      <c r="C107" s="155">
        <f>IF('Time Series Inputs'!C107="","",'Time Series Inputs'!C107)</f>
        <v/>
      </c>
      <c r="D107" s="155">
        <f>IF(A107="","",'Apply Constraints'!A107)</f>
        <v/>
      </c>
      <c r="E107" s="155">
        <f>IF(B107="","",(V106*B107/B106/(1+V106*(B107/B106-1))))</f>
        <v/>
      </c>
      <c r="F107" s="155">
        <f>IF(B107="","",R106*B107+T106)</f>
        <v/>
      </c>
      <c r="G107" s="155">
        <f>IF(B107="","", E107*F107)</f>
        <v/>
      </c>
      <c r="H107" s="155">
        <f>IF(B107="","", F107 - R106*B107)</f>
        <v/>
      </c>
      <c r="I107" s="155">
        <f>IF(B107="","", G107/B107)</f>
        <v/>
      </c>
      <c r="J107" s="155">
        <f>IF(B107="","", -F107* (1-(1-ANNUAL_STRATEGY_FEE)^(1/252)))</f>
        <v/>
      </c>
      <c r="K107" s="155">
        <f>IF(B107="","", H107+J107)</f>
        <v/>
      </c>
      <c r="L107" s="155">
        <f>IF(B107="","", K107+G107)</f>
        <v/>
      </c>
      <c r="M107" s="155">
        <f>IF(B107="","", G107/L107)</f>
        <v/>
      </c>
      <c r="N107" s="155">
        <f>IF(B107="","",(D107-M107))</f>
        <v/>
      </c>
      <c r="O107" s="155">
        <f>IF(B107="","",BID_OFFER_SPREAD/2*D107)</f>
        <v/>
      </c>
      <c r="P107" s="155">
        <f>IF(A107="","",IF(D107=0,-E107,IF(AND(D107=(N107+O107),NOT(O107=0)),0,IF(D107&gt;=M107,N107/(1+O107),N107/(1-O107)))))</f>
        <v/>
      </c>
      <c r="Q107" s="155">
        <f>IF(B107="","", IF(D107=0,F107*P107/B107, L107*P107/B107))</f>
        <v/>
      </c>
      <c r="R107" s="155">
        <f>IF(B107="","", Q107+I107)</f>
        <v/>
      </c>
      <c r="S107" s="155">
        <f>IF(A107="","",IF(Q107&gt;0,-Q107*B107*(1+BID_OFFER_SPREAD/2),-Q107*B107*(1-BID_OFFER_SPREAD/2)))</f>
        <v/>
      </c>
      <c r="T107" s="155">
        <f>IF(B107="","", K107+S107)</f>
        <v/>
      </c>
      <c r="U107" s="155">
        <f>IF(B107="","", R107*B107)</f>
        <v/>
      </c>
      <c r="V107" s="155">
        <f>IF(E107="","",U107/(U107+T107))</f>
        <v/>
      </c>
      <c r="W107" s="86">
        <f>IF(B107="","", IF(ROUND(V107,10)=ROUND(D107,10),"Correct", "Error"))</f>
        <v/>
      </c>
      <c r="X107" s="156">
        <f>IF(B107="","", T107+U107)</f>
        <v/>
      </c>
    </row>
    <row customHeight="1" ht="13.5" r="108" s="75">
      <c r="A108" s="124">
        <f>IF('Time Series Inputs'!A108="","",'Time Series Inputs'!A108)</f>
        <v/>
      </c>
      <c r="B108" s="155">
        <f>IF('Time Series Inputs'!B108="","",'Time Series Inputs'!B108)</f>
        <v/>
      </c>
      <c r="C108" s="155">
        <f>IF('Time Series Inputs'!C108="","",'Time Series Inputs'!C108)</f>
        <v/>
      </c>
      <c r="D108" s="155">
        <f>IF(A108="","",'Apply Constraints'!A108)</f>
        <v/>
      </c>
      <c r="E108" s="155">
        <f>IF(B108="","",(V107*B108/B107/(1+V107*(B108/B107-1))))</f>
        <v/>
      </c>
      <c r="F108" s="155">
        <f>IF(B108="","",R107*B108+T107)</f>
        <v/>
      </c>
      <c r="G108" s="155">
        <f>IF(B108="","", E108*F108)</f>
        <v/>
      </c>
      <c r="H108" s="155">
        <f>IF(B108="","", F108 - R107*B108)</f>
        <v/>
      </c>
      <c r="I108" s="155">
        <f>IF(B108="","", G108/B108)</f>
        <v/>
      </c>
      <c r="J108" s="155">
        <f>IF(B108="","", -F108* (1-(1-ANNUAL_STRATEGY_FEE)^(1/252)))</f>
        <v/>
      </c>
      <c r="K108" s="155">
        <f>IF(B108="","", H108+J108)</f>
        <v/>
      </c>
      <c r="L108" s="155">
        <f>IF(B108="","", K108+G108)</f>
        <v/>
      </c>
      <c r="M108" s="155">
        <f>IF(B108="","", G108/L108)</f>
        <v/>
      </c>
      <c r="N108" s="155">
        <f>IF(B108="","",(D108-M108))</f>
        <v/>
      </c>
      <c r="O108" s="155">
        <f>IF(B108="","",BID_OFFER_SPREAD/2*D108)</f>
        <v/>
      </c>
      <c r="P108" s="155">
        <f>IF(A108="","",IF(D108=0,-E108,IF(AND(D108=(N108+O108),NOT(O108=0)),0,IF(D108&gt;=M108,N108/(1+O108),N108/(1-O108)))))</f>
        <v/>
      </c>
      <c r="Q108" s="155">
        <f>IF(B108="","", IF(D108=0,F108*P108/B108, L108*P108/B108))</f>
        <v/>
      </c>
      <c r="R108" s="155">
        <f>IF(B108="","", Q108+I108)</f>
        <v/>
      </c>
      <c r="S108" s="155">
        <f>IF(A108="","",IF(Q108&gt;0,-Q108*B108*(1+BID_OFFER_SPREAD/2),-Q108*B108*(1-BID_OFFER_SPREAD/2)))</f>
        <v/>
      </c>
      <c r="T108" s="155">
        <f>IF(B108="","", K108+S108)</f>
        <v/>
      </c>
      <c r="U108" s="155">
        <f>IF(B108="","", R108*B108)</f>
        <v/>
      </c>
      <c r="V108" s="155">
        <f>IF(E108="","",U108/(U108+T108))</f>
        <v/>
      </c>
      <c r="W108" s="86">
        <f>IF(B108="","", IF(ROUND(V108,10)=ROUND(D108,10),"Correct", "Error"))</f>
        <v/>
      </c>
      <c r="X108" s="156">
        <f>IF(B108="","", T108+U108)</f>
        <v/>
      </c>
    </row>
    <row customHeight="1" ht="13.5" r="109" s="75">
      <c r="A109" s="124">
        <f>IF('Time Series Inputs'!A109="","",'Time Series Inputs'!A109)</f>
        <v/>
      </c>
      <c r="B109" s="155">
        <f>IF('Time Series Inputs'!B109="","",'Time Series Inputs'!B109)</f>
        <v/>
      </c>
      <c r="C109" s="155">
        <f>IF('Time Series Inputs'!C109="","",'Time Series Inputs'!C109)</f>
        <v/>
      </c>
      <c r="D109" s="155">
        <f>IF(A109="","",'Apply Constraints'!A109)</f>
        <v/>
      </c>
      <c r="E109" s="155">
        <f>IF(B109="","",(V108*B109/B108/(1+V108*(B109/B108-1))))</f>
        <v/>
      </c>
      <c r="F109" s="155">
        <f>IF(B109="","",R108*B109+T108)</f>
        <v/>
      </c>
      <c r="G109" s="155">
        <f>IF(B109="","", E109*F109)</f>
        <v/>
      </c>
      <c r="H109" s="155">
        <f>IF(B109="","", F109 - R108*B109)</f>
        <v/>
      </c>
      <c r="I109" s="155">
        <f>IF(B109="","", G109/B109)</f>
        <v/>
      </c>
      <c r="J109" s="155">
        <f>IF(B109="","", -F109* (1-(1-ANNUAL_STRATEGY_FEE)^(1/252)))</f>
        <v/>
      </c>
      <c r="K109" s="155">
        <f>IF(B109="","", H109+J109)</f>
        <v/>
      </c>
      <c r="L109" s="155">
        <f>IF(B109="","", K109+G109)</f>
        <v/>
      </c>
      <c r="M109" s="155">
        <f>IF(B109="","", G109/L109)</f>
        <v/>
      </c>
      <c r="N109" s="155">
        <f>IF(B109="","",(D109-M109))</f>
        <v/>
      </c>
      <c r="O109" s="155">
        <f>IF(B109="","",BID_OFFER_SPREAD/2*D109)</f>
        <v/>
      </c>
      <c r="P109" s="155">
        <f>IF(A109="","",IF(D109=0,-E109,IF(AND(D109=(N109+O109),NOT(O109=0)),0,IF(D109&gt;=M109,N109/(1+O109),N109/(1-O109)))))</f>
        <v/>
      </c>
      <c r="Q109" s="155">
        <f>IF(B109="","", IF(D109=0,F109*P109/B109, L109*P109/B109))</f>
        <v/>
      </c>
      <c r="R109" s="155">
        <f>IF(B109="","", Q109+I109)</f>
        <v/>
      </c>
      <c r="S109" s="155">
        <f>IF(A109="","",IF(Q109&gt;0,-Q109*B109*(1+BID_OFFER_SPREAD/2),-Q109*B109*(1-BID_OFFER_SPREAD/2)))</f>
        <v/>
      </c>
      <c r="T109" s="155">
        <f>IF(B109="","", K109+S109)</f>
        <v/>
      </c>
      <c r="U109" s="155">
        <f>IF(B109="","", R109*B109)</f>
        <v/>
      </c>
      <c r="V109" s="155">
        <f>IF(E109="","",U109/(U109+T109))</f>
        <v/>
      </c>
      <c r="W109" s="86">
        <f>IF(B109="","", IF(ROUND(V109,10)=ROUND(D109,10),"Correct", "Error"))</f>
        <v/>
      </c>
      <c r="X109" s="156">
        <f>IF(B109="","", T109+U109)</f>
        <v/>
      </c>
    </row>
    <row customHeight="1" ht="13.5" r="110" s="75">
      <c r="A110" s="124">
        <f>IF('Time Series Inputs'!A110="","",'Time Series Inputs'!A110)</f>
        <v/>
      </c>
      <c r="B110" s="155">
        <f>IF('Time Series Inputs'!B110="","",'Time Series Inputs'!B110)</f>
        <v/>
      </c>
      <c r="C110" s="155">
        <f>IF('Time Series Inputs'!C110="","",'Time Series Inputs'!C110)</f>
        <v/>
      </c>
      <c r="D110" s="155">
        <f>IF(A110="","",'Apply Constraints'!A110)</f>
        <v/>
      </c>
      <c r="E110" s="155">
        <f>IF(B110="","",(V109*B110/B109/(1+V109*(B110/B109-1))))</f>
        <v/>
      </c>
      <c r="F110" s="155">
        <f>IF(B110="","",R109*B110+T109)</f>
        <v/>
      </c>
      <c r="G110" s="155">
        <f>IF(B110="","", E110*F110)</f>
        <v/>
      </c>
      <c r="H110" s="155">
        <f>IF(B110="","", F110 - R109*B110)</f>
        <v/>
      </c>
      <c r="I110" s="155">
        <f>IF(B110="","", G110/B110)</f>
        <v/>
      </c>
      <c r="J110" s="155">
        <f>IF(B110="","", -F110* (1-(1-ANNUAL_STRATEGY_FEE)^(1/252)))</f>
        <v/>
      </c>
      <c r="K110" s="155">
        <f>IF(B110="","", H110+J110)</f>
        <v/>
      </c>
      <c r="L110" s="155">
        <f>IF(B110="","", K110+G110)</f>
        <v/>
      </c>
      <c r="M110" s="155">
        <f>IF(B110="","", G110/L110)</f>
        <v/>
      </c>
      <c r="N110" s="155">
        <f>IF(B110="","",(D110-M110))</f>
        <v/>
      </c>
      <c r="O110" s="155">
        <f>IF(B110="","",BID_OFFER_SPREAD/2*D110)</f>
        <v/>
      </c>
      <c r="P110" s="155">
        <f>IF(A110="","",IF(D110=0,-E110,IF(AND(D110=(N110+O110),NOT(O110=0)),0,IF(D110&gt;=M110,N110/(1+O110),N110/(1-O110)))))</f>
        <v/>
      </c>
      <c r="Q110" s="155">
        <f>IF(B110="","", IF(D110=0,F110*P110/B110, L110*P110/B110))</f>
        <v/>
      </c>
      <c r="R110" s="155">
        <f>IF(B110="","", Q110+I110)</f>
        <v/>
      </c>
      <c r="S110" s="155">
        <f>IF(A110="","",IF(Q110&gt;0,-Q110*B110*(1+BID_OFFER_SPREAD/2),-Q110*B110*(1-BID_OFFER_SPREAD/2)))</f>
        <v/>
      </c>
      <c r="T110" s="155">
        <f>IF(B110="","", K110+S110)</f>
        <v/>
      </c>
      <c r="U110" s="155">
        <f>IF(B110="","", R110*B110)</f>
        <v/>
      </c>
      <c r="V110" s="155">
        <f>IF(E110="","",U110/(U110+T110))</f>
        <v/>
      </c>
      <c r="W110" s="86">
        <f>IF(B110="","", IF(ROUND(V110,10)=ROUND(D110,10),"Correct", "Error"))</f>
        <v/>
      </c>
      <c r="X110" s="156">
        <f>IF(B110="","", T110+U110)</f>
        <v/>
      </c>
    </row>
    <row customHeight="1" ht="13.5" r="111" s="75">
      <c r="A111" s="124">
        <f>IF('Time Series Inputs'!A111="","",'Time Series Inputs'!A111)</f>
        <v/>
      </c>
      <c r="B111" s="155">
        <f>IF('Time Series Inputs'!B111="","",'Time Series Inputs'!B111)</f>
        <v/>
      </c>
      <c r="C111" s="155">
        <f>IF('Time Series Inputs'!C111="","",'Time Series Inputs'!C111)</f>
        <v/>
      </c>
      <c r="D111" s="155">
        <f>IF(A111="","",'Apply Constraints'!A111)</f>
        <v/>
      </c>
      <c r="E111" s="155">
        <f>IF(B111="","",(V110*B111/B110/(1+V110*(B111/B110-1))))</f>
        <v/>
      </c>
      <c r="F111" s="155">
        <f>IF(B111="","",R110*B111+T110)</f>
        <v/>
      </c>
      <c r="G111" s="155">
        <f>IF(B111="","", E111*F111)</f>
        <v/>
      </c>
      <c r="H111" s="155">
        <f>IF(B111="","", F111 - R110*B111)</f>
        <v/>
      </c>
      <c r="I111" s="155">
        <f>IF(B111="","", G111/B111)</f>
        <v/>
      </c>
      <c r="J111" s="155">
        <f>IF(B111="","", -F111* (1-(1-ANNUAL_STRATEGY_FEE)^(1/252)))</f>
        <v/>
      </c>
      <c r="K111" s="155">
        <f>IF(B111="","", H111+J111)</f>
        <v/>
      </c>
      <c r="L111" s="155">
        <f>IF(B111="","", K111+G111)</f>
        <v/>
      </c>
      <c r="M111" s="155">
        <f>IF(B111="","", G111/L111)</f>
        <v/>
      </c>
      <c r="N111" s="155">
        <f>IF(B111="","",(D111-M111))</f>
        <v/>
      </c>
      <c r="O111" s="155">
        <f>IF(B111="","",BID_OFFER_SPREAD/2*D111)</f>
        <v/>
      </c>
      <c r="P111" s="155">
        <f>IF(A111="","",IF(D111=0,-E111,IF(AND(D111=(N111+O111),NOT(O111=0)),0,IF(D111&gt;=M111,N111/(1+O111),N111/(1-O111)))))</f>
        <v/>
      </c>
      <c r="Q111" s="155">
        <f>IF(B111="","", IF(D111=0,F111*P111/B111, L111*P111/B111))</f>
        <v/>
      </c>
      <c r="R111" s="155">
        <f>IF(B111="","", Q111+I111)</f>
        <v/>
      </c>
      <c r="S111" s="155">
        <f>IF(A111="","",IF(Q111&gt;0,-Q111*B111*(1+BID_OFFER_SPREAD/2),-Q111*B111*(1-BID_OFFER_SPREAD/2)))</f>
        <v/>
      </c>
      <c r="T111" s="155">
        <f>IF(B111="","", K111+S111)</f>
        <v/>
      </c>
      <c r="U111" s="155">
        <f>IF(B111="","", R111*B111)</f>
        <v/>
      </c>
      <c r="V111" s="155">
        <f>IF(E111="","",U111/(U111+T111))</f>
        <v/>
      </c>
      <c r="W111" s="86">
        <f>IF(B111="","", IF(ROUND(V111,10)=ROUND(D111,10),"Correct", "Error"))</f>
        <v/>
      </c>
      <c r="X111" s="156">
        <f>IF(B111="","", T111+U111)</f>
        <v/>
      </c>
    </row>
    <row customHeight="1" ht="13.5" r="112" s="75">
      <c r="A112" s="124">
        <f>IF('Time Series Inputs'!A112="","",'Time Series Inputs'!A112)</f>
        <v/>
      </c>
      <c r="B112" s="155">
        <f>IF('Time Series Inputs'!B112="","",'Time Series Inputs'!B112)</f>
        <v/>
      </c>
      <c r="C112" s="155">
        <f>IF('Time Series Inputs'!C112="","",'Time Series Inputs'!C112)</f>
        <v/>
      </c>
      <c r="D112" s="155">
        <f>IF(A112="","",'Apply Constraints'!A112)</f>
        <v/>
      </c>
      <c r="E112" s="155">
        <f>IF(B112="","",(V111*B112/B111/(1+V111*(B112/B111-1))))</f>
        <v/>
      </c>
      <c r="F112" s="155">
        <f>IF(B112="","",R111*B112+T111)</f>
        <v/>
      </c>
      <c r="G112" s="155">
        <f>IF(B112="","", E112*F112)</f>
        <v/>
      </c>
      <c r="H112" s="155">
        <f>IF(B112="","", F112 - R111*B112)</f>
        <v/>
      </c>
      <c r="I112" s="155">
        <f>IF(B112="","", G112/B112)</f>
        <v/>
      </c>
      <c r="J112" s="155">
        <f>IF(B112="","", -F112* (1-(1-ANNUAL_STRATEGY_FEE)^(1/252)))</f>
        <v/>
      </c>
      <c r="K112" s="155">
        <f>IF(B112="","", H112+J112)</f>
        <v/>
      </c>
      <c r="L112" s="155">
        <f>IF(B112="","", K112+G112)</f>
        <v/>
      </c>
      <c r="M112" s="155">
        <f>IF(B112="","", G112/L112)</f>
        <v/>
      </c>
      <c r="N112" s="155">
        <f>IF(B112="","",(D112-M112))</f>
        <v/>
      </c>
      <c r="O112" s="155">
        <f>IF(B112="","",BID_OFFER_SPREAD/2*D112)</f>
        <v/>
      </c>
      <c r="P112" s="155">
        <f>IF(A112="","",IF(D112=0,-E112,IF(AND(D112=(N112+O112),NOT(O112=0)),0,IF(D112&gt;=M112,N112/(1+O112),N112/(1-O112)))))</f>
        <v/>
      </c>
      <c r="Q112" s="155">
        <f>IF(B112="","", IF(D112=0,F112*P112/B112, L112*P112/B112))</f>
        <v/>
      </c>
      <c r="R112" s="155">
        <f>IF(B112="","", Q112+I112)</f>
        <v/>
      </c>
      <c r="S112" s="155">
        <f>IF(A112="","",IF(Q112&gt;0,-Q112*B112*(1+BID_OFFER_SPREAD/2),-Q112*B112*(1-BID_OFFER_SPREAD/2)))</f>
        <v/>
      </c>
      <c r="T112" s="155">
        <f>IF(B112="","", K112+S112)</f>
        <v/>
      </c>
      <c r="U112" s="155">
        <f>IF(B112="","", R112*B112)</f>
        <v/>
      </c>
      <c r="V112" s="155">
        <f>IF(E112="","",U112/(U112+T112))</f>
        <v/>
      </c>
      <c r="W112" s="86">
        <f>IF(B112="","", IF(ROUND(V112,10)=ROUND(D112,10),"Correct", "Error"))</f>
        <v/>
      </c>
      <c r="X112" s="156">
        <f>IF(B112="","", T112+U112)</f>
        <v/>
      </c>
    </row>
    <row customHeight="1" ht="13.5" r="113" s="75">
      <c r="A113" s="124">
        <f>IF('Time Series Inputs'!A113="","",'Time Series Inputs'!A113)</f>
        <v/>
      </c>
      <c r="B113" s="155">
        <f>IF('Time Series Inputs'!B113="","",'Time Series Inputs'!B113)</f>
        <v/>
      </c>
      <c r="C113" s="155">
        <f>IF('Time Series Inputs'!C113="","",'Time Series Inputs'!C113)</f>
        <v/>
      </c>
      <c r="D113" s="155">
        <f>IF(A113="","",'Apply Constraints'!A113)</f>
        <v/>
      </c>
      <c r="E113" s="155">
        <f>IF(B113="","",(V112*B113/B112/(1+V112*(B113/B112-1))))</f>
        <v/>
      </c>
      <c r="F113" s="155">
        <f>IF(B113="","",R112*B113+T112)</f>
        <v/>
      </c>
      <c r="G113" s="155">
        <f>IF(B113="","", E113*F113)</f>
        <v/>
      </c>
      <c r="H113" s="155">
        <f>IF(B113="","", F113 - R112*B113)</f>
        <v/>
      </c>
      <c r="I113" s="155">
        <f>IF(B113="","", G113/B113)</f>
        <v/>
      </c>
      <c r="J113" s="155">
        <f>IF(B113="","", -F113* (1-(1-ANNUAL_STRATEGY_FEE)^(1/252)))</f>
        <v/>
      </c>
      <c r="K113" s="155">
        <f>IF(B113="","", H113+J113)</f>
        <v/>
      </c>
      <c r="L113" s="155">
        <f>IF(B113="","", K113+G113)</f>
        <v/>
      </c>
      <c r="M113" s="155">
        <f>IF(B113="","", G113/L113)</f>
        <v/>
      </c>
      <c r="N113" s="155">
        <f>IF(B113="","",(D113-M113))</f>
        <v/>
      </c>
      <c r="O113" s="155">
        <f>IF(B113="","",BID_OFFER_SPREAD/2*D113)</f>
        <v/>
      </c>
      <c r="P113" s="155">
        <f>IF(A113="","",IF(D113=0,-E113,IF(AND(D113=(N113+O113),NOT(O113=0)),0,IF(D113&gt;=M113,N113/(1+O113),N113/(1-O113)))))</f>
        <v/>
      </c>
      <c r="Q113" s="155">
        <f>IF(B113="","", IF(D113=0,F113*P113/B113, L113*P113/B113))</f>
        <v/>
      </c>
      <c r="R113" s="155">
        <f>IF(B113="","", Q113+I113)</f>
        <v/>
      </c>
      <c r="S113" s="155">
        <f>IF(A113="","",IF(Q113&gt;0,-Q113*B113*(1+BID_OFFER_SPREAD/2),-Q113*B113*(1-BID_OFFER_SPREAD/2)))</f>
        <v/>
      </c>
      <c r="T113" s="155">
        <f>IF(B113="","", K113+S113)</f>
        <v/>
      </c>
      <c r="U113" s="155">
        <f>IF(B113="","", R113*B113)</f>
        <v/>
      </c>
      <c r="V113" s="155">
        <f>IF(E113="","",U113/(U113+T113))</f>
        <v/>
      </c>
      <c r="W113" s="86">
        <f>IF(B113="","", IF(ROUND(V113,10)=ROUND(D113,10),"Correct", "Error"))</f>
        <v/>
      </c>
      <c r="X113" s="156">
        <f>IF(B113="","", T113+U113)</f>
        <v/>
      </c>
    </row>
    <row customHeight="1" ht="13.5" r="114" s="75">
      <c r="A114" s="124">
        <f>IF('Time Series Inputs'!A114="","",'Time Series Inputs'!A114)</f>
        <v/>
      </c>
      <c r="B114" s="155">
        <f>IF('Time Series Inputs'!B114="","",'Time Series Inputs'!B114)</f>
        <v/>
      </c>
      <c r="C114" s="155">
        <f>IF('Time Series Inputs'!C114="","",'Time Series Inputs'!C114)</f>
        <v/>
      </c>
      <c r="D114" s="155">
        <f>IF(A114="","",'Apply Constraints'!A114)</f>
        <v/>
      </c>
      <c r="E114" s="155">
        <f>IF(B114="","",(V113*B114/B113/(1+V113*(B114/B113-1))))</f>
        <v/>
      </c>
      <c r="F114" s="155">
        <f>IF(B114="","",R113*B114+T113)</f>
        <v/>
      </c>
      <c r="G114" s="155">
        <f>IF(B114="","", E114*F114)</f>
        <v/>
      </c>
      <c r="H114" s="155">
        <f>IF(B114="","", F114 - R113*B114)</f>
        <v/>
      </c>
      <c r="I114" s="155">
        <f>IF(B114="","", G114/B114)</f>
        <v/>
      </c>
      <c r="J114" s="155">
        <f>IF(B114="","", -F114* (1-(1-ANNUAL_STRATEGY_FEE)^(1/252)))</f>
        <v/>
      </c>
      <c r="K114" s="155">
        <f>IF(B114="","", H114+J114)</f>
        <v/>
      </c>
      <c r="L114" s="155">
        <f>IF(B114="","", K114+G114)</f>
        <v/>
      </c>
      <c r="M114" s="155">
        <f>IF(B114="","", G114/L114)</f>
        <v/>
      </c>
      <c r="N114" s="155">
        <f>IF(B114="","",(D114-M114))</f>
        <v/>
      </c>
      <c r="O114" s="155">
        <f>IF(B114="","",BID_OFFER_SPREAD/2*D114)</f>
        <v/>
      </c>
      <c r="P114" s="155">
        <f>IF(A114="","",IF(D114=0,-E114,IF(AND(D114=(N114+O114),NOT(O114=0)),0,IF(D114&gt;=M114,N114/(1+O114),N114/(1-O114)))))</f>
        <v/>
      </c>
      <c r="Q114" s="155">
        <f>IF(B114="","", IF(D114=0,F114*P114/B114, L114*P114/B114))</f>
        <v/>
      </c>
      <c r="R114" s="155">
        <f>IF(B114="","", Q114+I114)</f>
        <v/>
      </c>
      <c r="S114" s="155">
        <f>IF(A114="","",IF(Q114&gt;0,-Q114*B114*(1+BID_OFFER_SPREAD/2),-Q114*B114*(1-BID_OFFER_SPREAD/2)))</f>
        <v/>
      </c>
      <c r="T114" s="155">
        <f>IF(B114="","", K114+S114)</f>
        <v/>
      </c>
      <c r="U114" s="155">
        <f>IF(B114="","", R114*B114)</f>
        <v/>
      </c>
      <c r="V114" s="155">
        <f>IF(E114="","",U114/(U114+T114))</f>
        <v/>
      </c>
      <c r="W114" s="86">
        <f>IF(B114="","", IF(ROUND(V114,10)=ROUND(D114,10),"Correct", "Error"))</f>
        <v/>
      </c>
      <c r="X114" s="156">
        <f>IF(B114="","", T114+U114)</f>
        <v/>
      </c>
    </row>
    <row customHeight="1" ht="13.5" r="115" s="75">
      <c r="A115" s="124">
        <f>IF('Time Series Inputs'!A115="","",'Time Series Inputs'!A115)</f>
        <v/>
      </c>
      <c r="B115" s="155">
        <f>IF('Time Series Inputs'!B115="","",'Time Series Inputs'!B115)</f>
        <v/>
      </c>
      <c r="C115" s="155">
        <f>IF('Time Series Inputs'!C115="","",'Time Series Inputs'!C115)</f>
        <v/>
      </c>
      <c r="D115" s="155">
        <f>IF(A115="","",'Apply Constraints'!A115)</f>
        <v/>
      </c>
      <c r="E115" s="155">
        <f>IF(B115="","",(V114*B115/B114/(1+V114*(B115/B114-1))))</f>
        <v/>
      </c>
      <c r="F115" s="155">
        <f>IF(B115="","",R114*B115+T114)</f>
        <v/>
      </c>
      <c r="G115" s="155">
        <f>IF(B115="","", E115*F115)</f>
        <v/>
      </c>
      <c r="H115" s="155">
        <f>IF(B115="","", F115 - R114*B115)</f>
        <v/>
      </c>
      <c r="I115" s="155">
        <f>IF(B115="","", G115/B115)</f>
        <v/>
      </c>
      <c r="J115" s="155">
        <f>IF(B115="","", -F115* (1-(1-ANNUAL_STRATEGY_FEE)^(1/252)))</f>
        <v/>
      </c>
      <c r="K115" s="155">
        <f>IF(B115="","", H115+J115)</f>
        <v/>
      </c>
      <c r="L115" s="155">
        <f>IF(B115="","", K115+G115)</f>
        <v/>
      </c>
      <c r="M115" s="155">
        <f>IF(B115="","", G115/L115)</f>
        <v/>
      </c>
      <c r="N115" s="155">
        <f>IF(B115="","",(D115-M115))</f>
        <v/>
      </c>
      <c r="O115" s="155">
        <f>IF(B115="","",BID_OFFER_SPREAD/2*D115)</f>
        <v/>
      </c>
      <c r="P115" s="155">
        <f>IF(A115="","",IF(D115=0,-E115,IF(AND(D115=(N115+O115),NOT(O115=0)),0,IF(D115&gt;=M115,N115/(1+O115),N115/(1-O115)))))</f>
        <v/>
      </c>
      <c r="Q115" s="155">
        <f>IF(B115="","", IF(D115=0,F115*P115/B115, L115*P115/B115))</f>
        <v/>
      </c>
      <c r="R115" s="155">
        <f>IF(B115="","", Q115+I115)</f>
        <v/>
      </c>
      <c r="S115" s="155">
        <f>IF(A115="","",IF(Q115&gt;0,-Q115*B115*(1+BID_OFFER_SPREAD/2),-Q115*B115*(1-BID_OFFER_SPREAD/2)))</f>
        <v/>
      </c>
      <c r="T115" s="155">
        <f>IF(B115="","", K115+S115)</f>
        <v/>
      </c>
      <c r="U115" s="155">
        <f>IF(B115="","", R115*B115)</f>
        <v/>
      </c>
      <c r="V115" s="155">
        <f>IF(E115="","",U115/(U115+T115))</f>
        <v/>
      </c>
      <c r="W115" s="86">
        <f>IF(B115="","", IF(ROUND(V115,10)=ROUND(D115,10),"Correct", "Error"))</f>
        <v/>
      </c>
      <c r="X115" s="156">
        <f>IF(B115="","", T115+U115)</f>
        <v/>
      </c>
    </row>
    <row customHeight="1" ht="13.5" r="116" s="75">
      <c r="A116" s="124">
        <f>IF('Time Series Inputs'!A116="","",'Time Series Inputs'!A116)</f>
        <v/>
      </c>
      <c r="B116" s="155">
        <f>IF('Time Series Inputs'!B116="","",'Time Series Inputs'!B116)</f>
        <v/>
      </c>
      <c r="C116" s="155">
        <f>IF('Time Series Inputs'!C116="","",'Time Series Inputs'!C116)</f>
        <v/>
      </c>
      <c r="D116" s="155">
        <f>IF(A116="","",'Apply Constraints'!A116)</f>
        <v/>
      </c>
      <c r="E116" s="155">
        <f>IF(B116="","",(V115*B116/B115/(1+V115*(B116/B115-1))))</f>
        <v/>
      </c>
      <c r="F116" s="155">
        <f>IF(B116="","",R115*B116+T115)</f>
        <v/>
      </c>
      <c r="G116" s="155">
        <f>IF(B116="","", E116*F116)</f>
        <v/>
      </c>
      <c r="H116" s="155">
        <f>IF(B116="","", F116 - R115*B116)</f>
        <v/>
      </c>
      <c r="I116" s="155">
        <f>IF(B116="","", G116/B116)</f>
        <v/>
      </c>
      <c r="J116" s="155">
        <f>IF(B116="","", -F116* (1-(1-ANNUAL_STRATEGY_FEE)^(1/252)))</f>
        <v/>
      </c>
      <c r="K116" s="155">
        <f>IF(B116="","", H116+J116)</f>
        <v/>
      </c>
      <c r="L116" s="155">
        <f>IF(B116="","", K116+G116)</f>
        <v/>
      </c>
      <c r="M116" s="155">
        <f>IF(B116="","", G116/L116)</f>
        <v/>
      </c>
      <c r="N116" s="155">
        <f>IF(B116="","",(D116-M116))</f>
        <v/>
      </c>
      <c r="O116" s="155">
        <f>IF(B116="","",BID_OFFER_SPREAD/2*D116)</f>
        <v/>
      </c>
      <c r="P116" s="155">
        <f>IF(A116="","",IF(D116=0,-E116,IF(AND(D116=(N116+O116),NOT(O116=0)),0,IF(D116&gt;=M116,N116/(1+O116),N116/(1-O116)))))</f>
        <v/>
      </c>
      <c r="Q116" s="155">
        <f>IF(B116="","", IF(D116=0,F116*P116/B116, L116*P116/B116))</f>
        <v/>
      </c>
      <c r="R116" s="155">
        <f>IF(B116="","", Q116+I116)</f>
        <v/>
      </c>
      <c r="S116" s="155">
        <f>IF(A116="","",IF(Q116&gt;0,-Q116*B116*(1+BID_OFFER_SPREAD/2),-Q116*B116*(1-BID_OFFER_SPREAD/2)))</f>
        <v/>
      </c>
      <c r="T116" s="155">
        <f>IF(B116="","", K116+S116)</f>
        <v/>
      </c>
      <c r="U116" s="155">
        <f>IF(B116="","", R116*B116)</f>
        <v/>
      </c>
      <c r="V116" s="155">
        <f>IF(E116="","",U116/(U116+T116))</f>
        <v/>
      </c>
      <c r="W116" s="86">
        <f>IF(B116="","", IF(ROUND(V116,10)=ROUND(D116,10),"Correct", "Error"))</f>
        <v/>
      </c>
      <c r="X116" s="156">
        <f>IF(B116="","", T116+U116)</f>
        <v/>
      </c>
    </row>
    <row customHeight="1" ht="13.5" r="117" s="75">
      <c r="A117" s="124">
        <f>IF('Time Series Inputs'!A117="","",'Time Series Inputs'!A117)</f>
        <v/>
      </c>
      <c r="B117" s="155">
        <f>IF('Time Series Inputs'!B117="","",'Time Series Inputs'!B117)</f>
        <v/>
      </c>
      <c r="C117" s="155">
        <f>IF('Time Series Inputs'!C117="","",'Time Series Inputs'!C117)</f>
        <v/>
      </c>
      <c r="D117" s="155">
        <f>IF(A117="","",'Apply Constraints'!A117)</f>
        <v/>
      </c>
      <c r="E117" s="155">
        <f>IF(B117="","",(V116*B117/B116/(1+V116*(B117/B116-1))))</f>
        <v/>
      </c>
      <c r="F117" s="155">
        <f>IF(B117="","",R116*B117+T116)</f>
        <v/>
      </c>
      <c r="G117" s="155">
        <f>IF(B117="","", E117*F117)</f>
        <v/>
      </c>
      <c r="H117" s="155">
        <f>IF(B117="","", F117 - R116*B117)</f>
        <v/>
      </c>
      <c r="I117" s="155">
        <f>IF(B117="","", G117/B117)</f>
        <v/>
      </c>
      <c r="J117" s="155">
        <f>IF(B117="","", -F117* (1-(1-ANNUAL_STRATEGY_FEE)^(1/252)))</f>
        <v/>
      </c>
      <c r="K117" s="155">
        <f>IF(B117="","", H117+J117)</f>
        <v/>
      </c>
      <c r="L117" s="155">
        <f>IF(B117="","", K117+G117)</f>
        <v/>
      </c>
      <c r="M117" s="155">
        <f>IF(B117="","", G117/L117)</f>
        <v/>
      </c>
      <c r="N117" s="155">
        <f>IF(B117="","",(D117-M117))</f>
        <v/>
      </c>
      <c r="O117" s="155">
        <f>IF(B117="","",BID_OFFER_SPREAD/2*D117)</f>
        <v/>
      </c>
      <c r="P117" s="155">
        <f>IF(A117="","",IF(D117=0,-E117,IF(AND(D117=(N117+O117),NOT(O117=0)),0,IF(D117&gt;=M117,N117/(1+O117),N117/(1-O117)))))</f>
        <v/>
      </c>
      <c r="Q117" s="155">
        <f>IF(B117="","", IF(D117=0,F117*P117/B117, L117*P117/B117))</f>
        <v/>
      </c>
      <c r="R117" s="155">
        <f>IF(B117="","", Q117+I117)</f>
        <v/>
      </c>
      <c r="S117" s="155">
        <f>IF(A117="","",IF(Q117&gt;0,-Q117*B117*(1+BID_OFFER_SPREAD/2),-Q117*B117*(1-BID_OFFER_SPREAD/2)))</f>
        <v/>
      </c>
      <c r="T117" s="155">
        <f>IF(B117="","", K117+S117)</f>
        <v/>
      </c>
      <c r="U117" s="155">
        <f>IF(B117="","", R117*B117)</f>
        <v/>
      </c>
      <c r="V117" s="155">
        <f>IF(E117="","",U117/(U117+T117))</f>
        <v/>
      </c>
      <c r="W117" s="86">
        <f>IF(B117="","", IF(ROUND(V117,10)=ROUND(D117,10),"Correct", "Error"))</f>
        <v/>
      </c>
      <c r="X117" s="156">
        <f>IF(B117="","", T117+U117)</f>
        <v/>
      </c>
    </row>
    <row customHeight="1" ht="13.5" r="118" s="75">
      <c r="A118" s="124">
        <f>IF('Time Series Inputs'!A118="","",'Time Series Inputs'!A118)</f>
        <v/>
      </c>
      <c r="B118" s="155">
        <f>IF('Time Series Inputs'!B118="","",'Time Series Inputs'!B118)</f>
        <v/>
      </c>
      <c r="C118" s="155">
        <f>IF('Time Series Inputs'!C118="","",'Time Series Inputs'!C118)</f>
        <v/>
      </c>
      <c r="D118" s="155">
        <f>IF(A118="","",'Apply Constraints'!A118)</f>
        <v/>
      </c>
      <c r="E118" s="155">
        <f>IF(B118="","",(V117*B118/B117/(1+V117*(B118/B117-1))))</f>
        <v/>
      </c>
      <c r="F118" s="155">
        <f>IF(B118="","",R117*B118+T117)</f>
        <v/>
      </c>
      <c r="G118" s="155">
        <f>IF(B118="","", E118*F118)</f>
        <v/>
      </c>
      <c r="H118" s="155">
        <f>IF(B118="","", F118 - R117*B118)</f>
        <v/>
      </c>
      <c r="I118" s="155">
        <f>IF(B118="","", G118/B118)</f>
        <v/>
      </c>
      <c r="J118" s="155">
        <f>IF(B118="","", -F118* (1-(1-ANNUAL_STRATEGY_FEE)^(1/252)))</f>
        <v/>
      </c>
      <c r="K118" s="155">
        <f>IF(B118="","", H118+J118)</f>
        <v/>
      </c>
      <c r="L118" s="155">
        <f>IF(B118="","", K118+G118)</f>
        <v/>
      </c>
      <c r="M118" s="155">
        <f>IF(B118="","", G118/L118)</f>
        <v/>
      </c>
      <c r="N118" s="155">
        <f>IF(B118="","",(D118-M118))</f>
        <v/>
      </c>
      <c r="O118" s="155">
        <f>IF(B118="","",BID_OFFER_SPREAD/2*D118)</f>
        <v/>
      </c>
      <c r="P118" s="155">
        <f>IF(A118="","",IF(D118=0,-E118,IF(AND(D118=(N118+O118),NOT(O118=0)),0,IF(D118&gt;=M118,N118/(1+O118),N118/(1-O118)))))</f>
        <v/>
      </c>
      <c r="Q118" s="155">
        <f>IF(B118="","", IF(D118=0,F118*P118/B118, L118*P118/B118))</f>
        <v/>
      </c>
      <c r="R118" s="155">
        <f>IF(B118="","", Q118+I118)</f>
        <v/>
      </c>
      <c r="S118" s="155">
        <f>IF(A118="","",IF(Q118&gt;0,-Q118*B118*(1+BID_OFFER_SPREAD/2),-Q118*B118*(1-BID_OFFER_SPREAD/2)))</f>
        <v/>
      </c>
      <c r="T118" s="155">
        <f>IF(B118="","", K118+S118)</f>
        <v/>
      </c>
      <c r="U118" s="155">
        <f>IF(B118="","", R118*B118)</f>
        <v/>
      </c>
      <c r="V118" s="155">
        <f>IF(E118="","",U118/(U118+T118))</f>
        <v/>
      </c>
      <c r="W118" s="86">
        <f>IF(B118="","", IF(ROUND(V118,10)=ROUND(D118,10),"Correct", "Error"))</f>
        <v/>
      </c>
      <c r="X118" s="156">
        <f>IF(B118="","", T118+U118)</f>
        <v/>
      </c>
    </row>
    <row customHeight="1" ht="13.5" r="119" s="75">
      <c r="A119" s="124">
        <f>IF('Time Series Inputs'!A119="","",'Time Series Inputs'!A119)</f>
        <v/>
      </c>
      <c r="B119" s="155">
        <f>IF('Time Series Inputs'!B119="","",'Time Series Inputs'!B119)</f>
        <v/>
      </c>
      <c r="C119" s="155">
        <f>IF('Time Series Inputs'!C119="","",'Time Series Inputs'!C119)</f>
        <v/>
      </c>
      <c r="D119" s="155">
        <f>IF(A119="","",'Apply Constraints'!A119)</f>
        <v/>
      </c>
      <c r="E119" s="155">
        <f>IF(B119="","",(V118*B119/B118/(1+V118*(B119/B118-1))))</f>
        <v/>
      </c>
      <c r="F119" s="155">
        <f>IF(B119="","",R118*B119+T118)</f>
        <v/>
      </c>
      <c r="G119" s="155">
        <f>IF(B119="","", E119*F119)</f>
        <v/>
      </c>
      <c r="H119" s="155">
        <f>IF(B119="","", F119 - R118*B119)</f>
        <v/>
      </c>
      <c r="I119" s="155">
        <f>IF(B119="","", G119/B119)</f>
        <v/>
      </c>
      <c r="J119" s="155">
        <f>IF(B119="","", -F119* (1-(1-ANNUAL_STRATEGY_FEE)^(1/252)))</f>
        <v/>
      </c>
      <c r="K119" s="155">
        <f>IF(B119="","", H119+J119)</f>
        <v/>
      </c>
      <c r="L119" s="155">
        <f>IF(B119="","", K119+G119)</f>
        <v/>
      </c>
      <c r="M119" s="155">
        <f>IF(B119="","", G119/L119)</f>
        <v/>
      </c>
      <c r="N119" s="155">
        <f>IF(B119="","",(D119-M119))</f>
        <v/>
      </c>
      <c r="O119" s="155">
        <f>IF(B119="","",BID_OFFER_SPREAD/2*D119)</f>
        <v/>
      </c>
      <c r="P119" s="155">
        <f>IF(A119="","",IF(D119=0,-E119,IF(AND(D119=(N119+O119),NOT(O119=0)),0,IF(D119&gt;=M119,N119/(1+O119),N119/(1-O119)))))</f>
        <v/>
      </c>
      <c r="Q119" s="155">
        <f>IF(B119="","", IF(D119=0,F119*P119/B119, L119*P119/B119))</f>
        <v/>
      </c>
      <c r="R119" s="155">
        <f>IF(B119="","", Q119+I119)</f>
        <v/>
      </c>
      <c r="S119" s="155">
        <f>IF(A119="","",IF(Q119&gt;0,-Q119*B119*(1+BID_OFFER_SPREAD/2),-Q119*B119*(1-BID_OFFER_SPREAD/2)))</f>
        <v/>
      </c>
      <c r="T119" s="155">
        <f>IF(B119="","", K119+S119)</f>
        <v/>
      </c>
      <c r="U119" s="155">
        <f>IF(B119="","", R119*B119)</f>
        <v/>
      </c>
      <c r="V119" s="155">
        <f>IF(E119="","",U119/(U119+T119))</f>
        <v/>
      </c>
      <c r="W119" s="86">
        <f>IF(B119="","", IF(ROUND(V119,10)=ROUND(D119,10),"Correct", "Error"))</f>
        <v/>
      </c>
      <c r="X119" s="156">
        <f>IF(B119="","", T119+U119)</f>
        <v/>
      </c>
    </row>
    <row customHeight="1" ht="13.5" r="120" s="75">
      <c r="A120" s="124">
        <f>IF('Time Series Inputs'!A120="","",'Time Series Inputs'!A120)</f>
        <v/>
      </c>
      <c r="B120" s="155">
        <f>IF('Time Series Inputs'!B120="","",'Time Series Inputs'!B120)</f>
        <v/>
      </c>
      <c r="C120" s="155">
        <f>IF('Time Series Inputs'!C120="","",'Time Series Inputs'!C120)</f>
        <v/>
      </c>
      <c r="D120" s="155">
        <f>IF(A120="","",'Apply Constraints'!A120)</f>
        <v/>
      </c>
      <c r="E120" s="155">
        <f>IF(B120="","",(V119*B120/B119/(1+V119*(B120/B119-1))))</f>
        <v/>
      </c>
      <c r="F120" s="155">
        <f>IF(B120="","",R119*B120+T119)</f>
        <v/>
      </c>
      <c r="G120" s="155">
        <f>IF(B120="","", E120*F120)</f>
        <v/>
      </c>
      <c r="H120" s="155">
        <f>IF(B120="","", F120 - R119*B120)</f>
        <v/>
      </c>
      <c r="I120" s="155">
        <f>IF(B120="","", G120/B120)</f>
        <v/>
      </c>
      <c r="J120" s="155">
        <f>IF(B120="","", -F120* (1-(1-ANNUAL_STRATEGY_FEE)^(1/252)))</f>
        <v/>
      </c>
      <c r="K120" s="155">
        <f>IF(B120="","", H120+J120)</f>
        <v/>
      </c>
      <c r="L120" s="155">
        <f>IF(B120="","", K120+G120)</f>
        <v/>
      </c>
      <c r="M120" s="155">
        <f>IF(B120="","", G120/L120)</f>
        <v/>
      </c>
      <c r="N120" s="155">
        <f>IF(B120="","",(D120-M120))</f>
        <v/>
      </c>
      <c r="O120" s="155">
        <f>IF(B120="","",BID_OFFER_SPREAD/2*D120)</f>
        <v/>
      </c>
      <c r="P120" s="155">
        <f>IF(A120="","",IF(D120=0,-E120,IF(AND(D120=(N120+O120),NOT(O120=0)),0,IF(D120&gt;=M120,N120/(1+O120),N120/(1-O120)))))</f>
        <v/>
      </c>
      <c r="Q120" s="155">
        <f>IF(B120="","", IF(D120=0,F120*P120/B120, L120*P120/B120))</f>
        <v/>
      </c>
      <c r="R120" s="155">
        <f>IF(B120="","", Q120+I120)</f>
        <v/>
      </c>
      <c r="S120" s="155">
        <f>IF(A120="","",IF(Q120&gt;0,-Q120*B120*(1+BID_OFFER_SPREAD/2),-Q120*B120*(1-BID_OFFER_SPREAD/2)))</f>
        <v/>
      </c>
      <c r="T120" s="155">
        <f>IF(B120="","", K120+S120)</f>
        <v/>
      </c>
      <c r="U120" s="155">
        <f>IF(B120="","", R120*B120)</f>
        <v/>
      </c>
      <c r="V120" s="155">
        <f>IF(E120="","",U120/(U120+T120))</f>
        <v/>
      </c>
      <c r="W120" s="86">
        <f>IF(B120="","", IF(ROUND(V120,10)=ROUND(D120,10),"Correct", "Error"))</f>
        <v/>
      </c>
      <c r="X120" s="156">
        <f>IF(B120="","", T120+U120)</f>
        <v/>
      </c>
    </row>
    <row customHeight="1" ht="13.5" r="121" s="75">
      <c r="A121" s="124">
        <f>IF('Time Series Inputs'!A121="","",'Time Series Inputs'!A121)</f>
        <v/>
      </c>
      <c r="B121" s="155">
        <f>IF('Time Series Inputs'!B121="","",'Time Series Inputs'!B121)</f>
        <v/>
      </c>
      <c r="C121" s="155">
        <f>IF('Time Series Inputs'!C121="","",'Time Series Inputs'!C121)</f>
        <v/>
      </c>
      <c r="D121" s="155">
        <f>IF(A121="","",'Apply Constraints'!A121)</f>
        <v/>
      </c>
      <c r="E121" s="155">
        <f>IF(B121="","",(V120*B121/B120/(1+V120*(B121/B120-1))))</f>
        <v/>
      </c>
      <c r="F121" s="155">
        <f>IF(B121="","",R120*B121+T120)</f>
        <v/>
      </c>
      <c r="G121" s="155">
        <f>IF(B121="","", E121*F121)</f>
        <v/>
      </c>
      <c r="H121" s="155">
        <f>IF(B121="","", F121 - R120*B121)</f>
        <v/>
      </c>
      <c r="I121" s="155">
        <f>IF(B121="","", G121/B121)</f>
        <v/>
      </c>
      <c r="J121" s="155">
        <f>IF(B121="","", -F121* (1-(1-ANNUAL_STRATEGY_FEE)^(1/252)))</f>
        <v/>
      </c>
      <c r="K121" s="155">
        <f>IF(B121="","", H121+J121)</f>
        <v/>
      </c>
      <c r="L121" s="155">
        <f>IF(B121="","", K121+G121)</f>
        <v/>
      </c>
      <c r="M121" s="155">
        <f>IF(B121="","", G121/L121)</f>
        <v/>
      </c>
      <c r="N121" s="155">
        <f>IF(B121="","",(D121-M121))</f>
        <v/>
      </c>
      <c r="O121" s="155">
        <f>IF(B121="","",BID_OFFER_SPREAD/2*D121)</f>
        <v/>
      </c>
      <c r="P121" s="155">
        <f>IF(A121="","",IF(D121=0,-E121,IF(AND(D121=(N121+O121),NOT(O121=0)),0,IF(D121&gt;=M121,N121/(1+O121),N121/(1-O121)))))</f>
        <v/>
      </c>
      <c r="Q121" s="155">
        <f>IF(B121="","", IF(D121=0,F121*P121/B121, L121*P121/B121))</f>
        <v/>
      </c>
      <c r="R121" s="155">
        <f>IF(B121="","", Q121+I121)</f>
        <v/>
      </c>
      <c r="S121" s="155">
        <f>IF(A121="","",IF(Q121&gt;0,-Q121*B121*(1+BID_OFFER_SPREAD/2),-Q121*B121*(1-BID_OFFER_SPREAD/2)))</f>
        <v/>
      </c>
      <c r="T121" s="155">
        <f>IF(B121="","", K121+S121)</f>
        <v/>
      </c>
      <c r="U121" s="155">
        <f>IF(B121="","", R121*B121)</f>
        <v/>
      </c>
      <c r="V121" s="155">
        <f>IF(E121="","",U121/(U121+T121))</f>
        <v/>
      </c>
      <c r="W121" s="86">
        <f>IF(B121="","", IF(ROUND(V121,10)=ROUND(D121,10),"Correct", "Error"))</f>
        <v/>
      </c>
      <c r="X121" s="156">
        <f>IF(B121="","", T121+U121)</f>
        <v/>
      </c>
    </row>
    <row customHeight="1" ht="13.5" r="122" s="75">
      <c r="A122" s="124">
        <f>IF('Time Series Inputs'!A122="","",'Time Series Inputs'!A122)</f>
        <v/>
      </c>
      <c r="B122" s="155">
        <f>IF('Time Series Inputs'!B122="","",'Time Series Inputs'!B122)</f>
        <v/>
      </c>
      <c r="C122" s="155">
        <f>IF('Time Series Inputs'!C122="","",'Time Series Inputs'!C122)</f>
        <v/>
      </c>
      <c r="D122" s="155">
        <f>IF(A122="","",'Apply Constraints'!A122)</f>
        <v/>
      </c>
      <c r="E122" s="155">
        <f>IF(B122="","",(V121*B122/B121/(1+V121*(B122/B121-1))))</f>
        <v/>
      </c>
      <c r="F122" s="155">
        <f>IF(B122="","",R121*B122+T121)</f>
        <v/>
      </c>
      <c r="G122" s="155">
        <f>IF(B122="","", E122*F122)</f>
        <v/>
      </c>
      <c r="H122" s="155">
        <f>IF(B122="","", F122 - R121*B122)</f>
        <v/>
      </c>
      <c r="I122" s="155">
        <f>IF(B122="","", G122/B122)</f>
        <v/>
      </c>
      <c r="J122" s="155">
        <f>IF(B122="","", -F122* (1-(1-ANNUAL_STRATEGY_FEE)^(1/252)))</f>
        <v/>
      </c>
      <c r="K122" s="155">
        <f>IF(B122="","", H122+J122)</f>
        <v/>
      </c>
      <c r="L122" s="155">
        <f>IF(B122="","", K122+G122)</f>
        <v/>
      </c>
      <c r="M122" s="155">
        <f>IF(B122="","", G122/L122)</f>
        <v/>
      </c>
      <c r="N122" s="155">
        <f>IF(B122="","",(D122-M122))</f>
        <v/>
      </c>
      <c r="O122" s="155">
        <f>IF(B122="","",BID_OFFER_SPREAD/2*D122)</f>
        <v/>
      </c>
      <c r="P122" s="155">
        <f>IF(A122="","",IF(D122=0,-E122,IF(AND(D122=(N122+O122),NOT(O122=0)),0,IF(D122&gt;=M122,N122/(1+O122),N122/(1-O122)))))</f>
        <v/>
      </c>
      <c r="Q122" s="155">
        <f>IF(B122="","", IF(D122=0,F122*P122/B122, L122*P122/B122))</f>
        <v/>
      </c>
      <c r="R122" s="155">
        <f>IF(B122="","", Q122+I122)</f>
        <v/>
      </c>
      <c r="S122" s="155">
        <f>IF(A122="","",IF(Q122&gt;0,-Q122*B122*(1+BID_OFFER_SPREAD/2),-Q122*B122*(1-BID_OFFER_SPREAD/2)))</f>
        <v/>
      </c>
      <c r="T122" s="155">
        <f>IF(B122="","", K122+S122)</f>
        <v/>
      </c>
      <c r="U122" s="155">
        <f>IF(B122="","", R122*B122)</f>
        <v/>
      </c>
      <c r="V122" s="155">
        <f>IF(E122="","",U122/(U122+T122))</f>
        <v/>
      </c>
      <c r="W122" s="86">
        <f>IF(B122="","", IF(ROUND(V122,10)=ROUND(D122,10),"Correct", "Error"))</f>
        <v/>
      </c>
      <c r="X122" s="156">
        <f>IF(B122="","", T122+U122)</f>
        <v/>
      </c>
    </row>
    <row customHeight="1" ht="13.5" r="123" s="75">
      <c r="A123" s="124">
        <f>IF('Time Series Inputs'!A123="","",'Time Series Inputs'!A123)</f>
        <v/>
      </c>
      <c r="B123" s="155">
        <f>IF('Time Series Inputs'!B123="","",'Time Series Inputs'!B123)</f>
        <v/>
      </c>
      <c r="C123" s="155">
        <f>IF('Time Series Inputs'!C123="","",'Time Series Inputs'!C123)</f>
        <v/>
      </c>
      <c r="D123" s="155">
        <f>IF(A123="","",'Apply Constraints'!A123)</f>
        <v/>
      </c>
      <c r="E123" s="155">
        <f>IF(B123="","",(V122*B123/B122/(1+V122*(B123/B122-1))))</f>
        <v/>
      </c>
      <c r="F123" s="155">
        <f>IF(B123="","",R122*B123+T122)</f>
        <v/>
      </c>
      <c r="G123" s="155">
        <f>IF(B123="","", E123*F123)</f>
        <v/>
      </c>
      <c r="H123" s="155">
        <f>IF(B123="","", F123 - R122*B123)</f>
        <v/>
      </c>
      <c r="I123" s="155">
        <f>IF(B123="","", G123/B123)</f>
        <v/>
      </c>
      <c r="J123" s="155">
        <f>IF(B123="","", -F123* (1-(1-ANNUAL_STRATEGY_FEE)^(1/252)))</f>
        <v/>
      </c>
      <c r="K123" s="155">
        <f>IF(B123="","", H123+J123)</f>
        <v/>
      </c>
      <c r="L123" s="155">
        <f>IF(B123="","", K123+G123)</f>
        <v/>
      </c>
      <c r="M123" s="155">
        <f>IF(B123="","", G123/L123)</f>
        <v/>
      </c>
      <c r="N123" s="155">
        <f>IF(B123="","",(D123-M123))</f>
        <v/>
      </c>
      <c r="O123" s="155">
        <f>IF(B123="","",BID_OFFER_SPREAD/2*D123)</f>
        <v/>
      </c>
      <c r="P123" s="155">
        <f>IF(A123="","",IF(D123=0,-E123,IF(AND(D123=(N123+O123),NOT(O123=0)),0,IF(D123&gt;=M123,N123/(1+O123),N123/(1-O123)))))</f>
        <v/>
      </c>
      <c r="Q123" s="155">
        <f>IF(B123="","", IF(D123=0,F123*P123/B123, L123*P123/B123))</f>
        <v/>
      </c>
      <c r="R123" s="155">
        <f>IF(B123="","", Q123+I123)</f>
        <v/>
      </c>
      <c r="S123" s="155">
        <f>IF(A123="","",IF(Q123&gt;0,-Q123*B123*(1+BID_OFFER_SPREAD/2),-Q123*B123*(1-BID_OFFER_SPREAD/2)))</f>
        <v/>
      </c>
      <c r="T123" s="155">
        <f>IF(B123="","", K123+S123)</f>
        <v/>
      </c>
      <c r="U123" s="155">
        <f>IF(B123="","", R123*B123)</f>
        <v/>
      </c>
      <c r="V123" s="155">
        <f>IF(E123="","",U123/(U123+T123))</f>
        <v/>
      </c>
      <c r="W123" s="86">
        <f>IF(B123="","", IF(ROUND(V123,10)=ROUND(D123,10),"Correct", "Error"))</f>
        <v/>
      </c>
      <c r="X123" s="156">
        <f>IF(B123="","", T123+U123)</f>
        <v/>
      </c>
    </row>
    <row customHeight="1" ht="13.5" r="124" s="75">
      <c r="A124" s="124">
        <f>IF('Time Series Inputs'!A124="","",'Time Series Inputs'!A124)</f>
        <v/>
      </c>
      <c r="B124" s="155">
        <f>IF('Time Series Inputs'!B124="","",'Time Series Inputs'!B124)</f>
        <v/>
      </c>
      <c r="C124" s="155">
        <f>IF('Time Series Inputs'!C124="","",'Time Series Inputs'!C124)</f>
        <v/>
      </c>
      <c r="D124" s="155">
        <f>IF(A124="","",'Apply Constraints'!A124)</f>
        <v/>
      </c>
      <c r="E124" s="155">
        <f>IF(B124="","",(V123*B124/B123/(1+V123*(B124/B123-1))))</f>
        <v/>
      </c>
      <c r="F124" s="155">
        <f>IF(B124="","",R123*B124+T123)</f>
        <v/>
      </c>
      <c r="G124" s="155">
        <f>IF(B124="","", E124*F124)</f>
        <v/>
      </c>
      <c r="H124" s="155">
        <f>IF(B124="","", F124 - R123*B124)</f>
        <v/>
      </c>
      <c r="I124" s="155">
        <f>IF(B124="","", G124/B124)</f>
        <v/>
      </c>
      <c r="J124" s="155">
        <f>IF(B124="","", -F124* (1-(1-ANNUAL_STRATEGY_FEE)^(1/252)))</f>
        <v/>
      </c>
      <c r="K124" s="155">
        <f>IF(B124="","", H124+J124)</f>
        <v/>
      </c>
      <c r="L124" s="155">
        <f>IF(B124="","", K124+G124)</f>
        <v/>
      </c>
      <c r="M124" s="155">
        <f>IF(B124="","", G124/L124)</f>
        <v/>
      </c>
      <c r="N124" s="155">
        <f>IF(B124="","",(D124-M124))</f>
        <v/>
      </c>
      <c r="O124" s="155">
        <f>IF(B124="","",BID_OFFER_SPREAD/2*D124)</f>
        <v/>
      </c>
      <c r="P124" s="155">
        <f>IF(A124="","",IF(D124=0,-E124,IF(AND(D124=(N124+O124),NOT(O124=0)),0,IF(D124&gt;=M124,N124/(1+O124),N124/(1-O124)))))</f>
        <v/>
      </c>
      <c r="Q124" s="155">
        <f>IF(B124="","", IF(D124=0,F124*P124/B124, L124*P124/B124))</f>
        <v/>
      </c>
      <c r="R124" s="155">
        <f>IF(B124="","", Q124+I124)</f>
        <v/>
      </c>
      <c r="S124" s="155">
        <f>IF(A124="","",IF(Q124&gt;0,-Q124*B124*(1+BID_OFFER_SPREAD/2),-Q124*B124*(1-BID_OFFER_SPREAD/2)))</f>
        <v/>
      </c>
      <c r="T124" s="155">
        <f>IF(B124="","", K124+S124)</f>
        <v/>
      </c>
      <c r="U124" s="155">
        <f>IF(B124="","", R124*B124)</f>
        <v/>
      </c>
      <c r="V124" s="155">
        <f>IF(E124="","",U124/(U124+T124))</f>
        <v/>
      </c>
      <c r="W124" s="86">
        <f>IF(B124="","", IF(ROUND(V124,10)=ROUND(D124,10),"Correct", "Error"))</f>
        <v/>
      </c>
      <c r="X124" s="156">
        <f>IF(B124="","", T124+U124)</f>
        <v/>
      </c>
    </row>
    <row customHeight="1" ht="13.5" r="125" s="75">
      <c r="A125" s="124">
        <f>IF('Time Series Inputs'!A125="","",'Time Series Inputs'!A125)</f>
        <v/>
      </c>
      <c r="B125" s="155">
        <f>IF('Time Series Inputs'!B125="","",'Time Series Inputs'!B125)</f>
        <v/>
      </c>
      <c r="C125" s="155">
        <f>IF('Time Series Inputs'!C125="","",'Time Series Inputs'!C125)</f>
        <v/>
      </c>
      <c r="D125" s="155">
        <f>IF(A125="","",'Apply Constraints'!A125)</f>
        <v/>
      </c>
      <c r="E125" s="155">
        <f>IF(B125="","",(V124*B125/B124/(1+V124*(B125/B124-1))))</f>
        <v/>
      </c>
      <c r="F125" s="155">
        <f>IF(B125="","",R124*B125+T124)</f>
        <v/>
      </c>
      <c r="G125" s="155">
        <f>IF(B125="","", E125*F125)</f>
        <v/>
      </c>
      <c r="H125" s="155">
        <f>IF(B125="","", F125 - R124*B125)</f>
        <v/>
      </c>
      <c r="I125" s="155">
        <f>IF(B125="","", G125/B125)</f>
        <v/>
      </c>
      <c r="J125" s="155">
        <f>IF(B125="","", -F125* (1-(1-ANNUAL_STRATEGY_FEE)^(1/252)))</f>
        <v/>
      </c>
      <c r="K125" s="155">
        <f>IF(B125="","", H125+J125)</f>
        <v/>
      </c>
      <c r="L125" s="155">
        <f>IF(B125="","", K125+G125)</f>
        <v/>
      </c>
      <c r="M125" s="155">
        <f>IF(B125="","", G125/L125)</f>
        <v/>
      </c>
      <c r="N125" s="155">
        <f>IF(B125="","",(D125-M125))</f>
        <v/>
      </c>
      <c r="O125" s="155">
        <f>IF(B125="","",BID_OFFER_SPREAD/2*D125)</f>
        <v/>
      </c>
      <c r="P125" s="155">
        <f>IF(A125="","",IF(D125=0,-E125,IF(AND(D125=(N125+O125),NOT(O125=0)),0,IF(D125&gt;=M125,N125/(1+O125),N125/(1-O125)))))</f>
        <v/>
      </c>
      <c r="Q125" s="155">
        <f>IF(B125="","", IF(D125=0,F125*P125/B125, L125*P125/B125))</f>
        <v/>
      </c>
      <c r="R125" s="155">
        <f>IF(B125="","", Q125+I125)</f>
        <v/>
      </c>
      <c r="S125" s="155">
        <f>IF(A125="","",IF(Q125&gt;0,-Q125*B125*(1+BID_OFFER_SPREAD/2),-Q125*B125*(1-BID_OFFER_SPREAD/2)))</f>
        <v/>
      </c>
      <c r="T125" s="155">
        <f>IF(B125="","", K125+S125)</f>
        <v/>
      </c>
      <c r="U125" s="155">
        <f>IF(B125="","", R125*B125)</f>
        <v/>
      </c>
      <c r="V125" s="155">
        <f>IF(E125="","",U125/(U125+T125))</f>
        <v/>
      </c>
      <c r="W125" s="86">
        <f>IF(B125="","", IF(ROUND(V125,10)=ROUND(D125,10),"Correct", "Error"))</f>
        <v/>
      </c>
      <c r="X125" s="156">
        <f>IF(B125="","", T125+U125)</f>
        <v/>
      </c>
    </row>
    <row customHeight="1" ht="13.5" r="126" s="75">
      <c r="A126" s="124">
        <f>IF('Time Series Inputs'!A126="","",'Time Series Inputs'!A126)</f>
        <v/>
      </c>
      <c r="B126" s="155">
        <f>IF('Time Series Inputs'!B126="","",'Time Series Inputs'!B126)</f>
        <v/>
      </c>
      <c r="C126" s="155">
        <f>IF('Time Series Inputs'!C126="","",'Time Series Inputs'!C126)</f>
        <v/>
      </c>
      <c r="D126" s="155">
        <f>IF(A126="","",'Apply Constraints'!A126)</f>
        <v/>
      </c>
      <c r="E126" s="155">
        <f>IF(B126="","",(V125*B126/B125/(1+V125*(B126/B125-1))))</f>
        <v/>
      </c>
      <c r="F126" s="155">
        <f>IF(B126="","",R125*B126+T125)</f>
        <v/>
      </c>
      <c r="G126" s="155">
        <f>IF(B126="","", E126*F126)</f>
        <v/>
      </c>
      <c r="H126" s="155">
        <f>IF(B126="","", F126 - R125*B126)</f>
        <v/>
      </c>
      <c r="I126" s="155">
        <f>IF(B126="","", G126/B126)</f>
        <v/>
      </c>
      <c r="J126" s="155">
        <f>IF(B126="","", -F126* (1-(1-ANNUAL_STRATEGY_FEE)^(1/252)))</f>
        <v/>
      </c>
      <c r="K126" s="155">
        <f>IF(B126="","", H126+J126)</f>
        <v/>
      </c>
      <c r="L126" s="155">
        <f>IF(B126="","", K126+G126)</f>
        <v/>
      </c>
      <c r="M126" s="155">
        <f>IF(B126="","", G126/L126)</f>
        <v/>
      </c>
      <c r="N126" s="155">
        <f>IF(B126="","",(D126-M126))</f>
        <v/>
      </c>
      <c r="O126" s="155">
        <f>IF(B126="","",BID_OFFER_SPREAD/2*D126)</f>
        <v/>
      </c>
      <c r="P126" s="155">
        <f>IF(A126="","",IF(D126=0,-E126,IF(AND(D126=(N126+O126),NOT(O126=0)),0,IF(D126&gt;=M126,N126/(1+O126),N126/(1-O126)))))</f>
        <v/>
      </c>
      <c r="Q126" s="155">
        <f>IF(B126="","", IF(D126=0,F126*P126/B126, L126*P126/B126))</f>
        <v/>
      </c>
      <c r="R126" s="155">
        <f>IF(B126="","", Q126+I126)</f>
        <v/>
      </c>
      <c r="S126" s="155">
        <f>IF(A126="","",IF(Q126&gt;0,-Q126*B126*(1+BID_OFFER_SPREAD/2),-Q126*B126*(1-BID_OFFER_SPREAD/2)))</f>
        <v/>
      </c>
      <c r="T126" s="155">
        <f>IF(B126="","", K126+S126)</f>
        <v/>
      </c>
      <c r="U126" s="155">
        <f>IF(B126="","", R126*B126)</f>
        <v/>
      </c>
      <c r="V126" s="155">
        <f>IF(E126="","",U126/(U126+T126))</f>
        <v/>
      </c>
      <c r="W126" s="86">
        <f>IF(B126="","", IF(ROUND(V126,10)=ROUND(D126,10),"Correct", "Error"))</f>
        <v/>
      </c>
      <c r="X126" s="156">
        <f>IF(B126="","", T126+U126)</f>
        <v/>
      </c>
    </row>
    <row customHeight="1" ht="13.5" r="127" s="75">
      <c r="A127" s="124">
        <f>IF('Time Series Inputs'!A127="","",'Time Series Inputs'!A127)</f>
        <v/>
      </c>
      <c r="B127" s="155">
        <f>IF('Time Series Inputs'!B127="","",'Time Series Inputs'!B127)</f>
        <v/>
      </c>
      <c r="C127" s="155">
        <f>IF('Time Series Inputs'!C127="","",'Time Series Inputs'!C127)</f>
        <v/>
      </c>
      <c r="D127" s="155">
        <f>IF(A127="","",'Apply Constraints'!A127)</f>
        <v/>
      </c>
      <c r="E127" s="155">
        <f>IF(B127="","",(V126*B127/B126/(1+V126*(B127/B126-1))))</f>
        <v/>
      </c>
      <c r="F127" s="155">
        <f>IF(B127="","",R126*B127+T126)</f>
        <v/>
      </c>
      <c r="G127" s="155">
        <f>IF(B127="","", E127*F127)</f>
        <v/>
      </c>
      <c r="H127" s="155">
        <f>IF(B127="","", F127 - R126*B127)</f>
        <v/>
      </c>
      <c r="I127" s="155">
        <f>IF(B127="","", G127/B127)</f>
        <v/>
      </c>
      <c r="J127" s="155">
        <f>IF(B127="","", -F127* (1-(1-ANNUAL_STRATEGY_FEE)^(1/252)))</f>
        <v/>
      </c>
      <c r="K127" s="155">
        <f>IF(B127="","", H127+J127)</f>
        <v/>
      </c>
      <c r="L127" s="155">
        <f>IF(B127="","", K127+G127)</f>
        <v/>
      </c>
      <c r="M127" s="155">
        <f>IF(B127="","", G127/L127)</f>
        <v/>
      </c>
      <c r="N127" s="155">
        <f>IF(B127="","",(D127-M127))</f>
        <v/>
      </c>
      <c r="O127" s="155">
        <f>IF(B127="","",BID_OFFER_SPREAD/2*D127)</f>
        <v/>
      </c>
      <c r="P127" s="155">
        <f>IF(A127="","",IF(D127=0,-E127,IF(AND(D127=(N127+O127),NOT(O127=0)),0,IF(D127&gt;=M127,N127/(1+O127),N127/(1-O127)))))</f>
        <v/>
      </c>
      <c r="Q127" s="155">
        <f>IF(B127="","", IF(D127=0,F127*P127/B127, L127*P127/B127))</f>
        <v/>
      </c>
      <c r="R127" s="155">
        <f>IF(B127="","", Q127+I127)</f>
        <v/>
      </c>
      <c r="S127" s="155">
        <f>IF(A127="","",IF(Q127&gt;0,-Q127*B127*(1+BID_OFFER_SPREAD/2),-Q127*B127*(1-BID_OFFER_SPREAD/2)))</f>
        <v/>
      </c>
      <c r="T127" s="155">
        <f>IF(B127="","", K127+S127)</f>
        <v/>
      </c>
      <c r="U127" s="155">
        <f>IF(B127="","", R127*B127)</f>
        <v/>
      </c>
      <c r="V127" s="155">
        <f>IF(E127="","",U127/(U127+T127))</f>
        <v/>
      </c>
      <c r="W127" s="86">
        <f>IF(B127="","", IF(ROUND(V127,10)=ROUND(D127,10),"Correct", "Error"))</f>
        <v/>
      </c>
      <c r="X127" s="156">
        <f>IF(B127="","", T127+U127)</f>
        <v/>
      </c>
    </row>
    <row customHeight="1" ht="13.5" r="128" s="75">
      <c r="A128" s="124">
        <f>IF('Time Series Inputs'!A128="","",'Time Series Inputs'!A128)</f>
        <v/>
      </c>
      <c r="B128" s="155">
        <f>IF('Time Series Inputs'!B128="","",'Time Series Inputs'!B128)</f>
        <v/>
      </c>
      <c r="C128" s="155">
        <f>IF('Time Series Inputs'!C128="","",'Time Series Inputs'!C128)</f>
        <v/>
      </c>
      <c r="D128" s="155">
        <f>IF(A128="","",'Apply Constraints'!A128)</f>
        <v/>
      </c>
      <c r="E128" s="155">
        <f>IF(B128="","",(V127*B128/B127/(1+V127*(B128/B127-1))))</f>
        <v/>
      </c>
      <c r="F128" s="155">
        <f>IF(B128="","",R127*B128+T127)</f>
        <v/>
      </c>
      <c r="G128" s="155">
        <f>IF(B128="","", E128*F128)</f>
        <v/>
      </c>
      <c r="H128" s="155">
        <f>IF(B128="","", F128 - R127*B128)</f>
        <v/>
      </c>
      <c r="I128" s="155">
        <f>IF(B128="","", G128/B128)</f>
        <v/>
      </c>
      <c r="J128" s="155">
        <f>IF(B128="","", -F128* (1-(1-ANNUAL_STRATEGY_FEE)^(1/252)))</f>
        <v/>
      </c>
      <c r="K128" s="155">
        <f>IF(B128="","", H128+J128)</f>
        <v/>
      </c>
      <c r="L128" s="155">
        <f>IF(B128="","", K128+G128)</f>
        <v/>
      </c>
      <c r="M128" s="155">
        <f>IF(B128="","", G128/L128)</f>
        <v/>
      </c>
      <c r="N128" s="155">
        <f>IF(B128="","",(D128-M128))</f>
        <v/>
      </c>
      <c r="O128" s="155">
        <f>IF(B128="","",BID_OFFER_SPREAD/2*D128)</f>
        <v/>
      </c>
      <c r="P128" s="155">
        <f>IF(A128="","",IF(D128=0,-E128,IF(AND(D128=(N128+O128),NOT(O128=0)),0,IF(D128&gt;=M128,N128/(1+O128),N128/(1-O128)))))</f>
        <v/>
      </c>
      <c r="Q128" s="155">
        <f>IF(B128="","", IF(D128=0,F128*P128/B128, L128*P128/B128))</f>
        <v/>
      </c>
      <c r="R128" s="155">
        <f>IF(B128="","", Q128+I128)</f>
        <v/>
      </c>
      <c r="S128" s="155">
        <f>IF(A128="","",IF(Q128&gt;0,-Q128*B128*(1+BID_OFFER_SPREAD/2),-Q128*B128*(1-BID_OFFER_SPREAD/2)))</f>
        <v/>
      </c>
      <c r="T128" s="155">
        <f>IF(B128="","", K128+S128)</f>
        <v/>
      </c>
      <c r="U128" s="155">
        <f>IF(B128="","", R128*B128)</f>
        <v/>
      </c>
      <c r="V128" s="155">
        <f>IF(E128="","",U128/(U128+T128))</f>
        <v/>
      </c>
      <c r="W128" s="86">
        <f>IF(B128="","", IF(ROUND(V128,10)=ROUND(D128,10),"Correct", "Error"))</f>
        <v/>
      </c>
      <c r="X128" s="156">
        <f>IF(B128="","", T128+U128)</f>
        <v/>
      </c>
    </row>
    <row customHeight="1" ht="13.5" r="129" s="75">
      <c r="A129" s="124">
        <f>IF('Time Series Inputs'!A129="","",'Time Series Inputs'!A129)</f>
        <v/>
      </c>
      <c r="B129" s="155">
        <f>IF('Time Series Inputs'!B129="","",'Time Series Inputs'!B129)</f>
        <v/>
      </c>
      <c r="C129" s="155">
        <f>IF('Time Series Inputs'!C129="","",'Time Series Inputs'!C129)</f>
        <v/>
      </c>
      <c r="D129" s="155">
        <f>IF(A129="","",'Apply Constraints'!A129)</f>
        <v/>
      </c>
      <c r="E129" s="155">
        <f>IF(B129="","",(V128*B129/B128/(1+V128*(B129/B128-1))))</f>
        <v/>
      </c>
      <c r="F129" s="155">
        <f>IF(B129="","",R128*B129+T128)</f>
        <v/>
      </c>
      <c r="G129" s="155">
        <f>IF(B129="","", E129*F129)</f>
        <v/>
      </c>
      <c r="H129" s="155">
        <f>IF(B129="","", F129 - R128*B129)</f>
        <v/>
      </c>
      <c r="I129" s="155">
        <f>IF(B129="","", G129/B129)</f>
        <v/>
      </c>
      <c r="J129" s="155">
        <f>IF(B129="","", -F129* (1-(1-ANNUAL_STRATEGY_FEE)^(1/252)))</f>
        <v/>
      </c>
      <c r="K129" s="155">
        <f>IF(B129="","", H129+J129)</f>
        <v/>
      </c>
      <c r="L129" s="155">
        <f>IF(B129="","", K129+G129)</f>
        <v/>
      </c>
      <c r="M129" s="155">
        <f>IF(B129="","", G129/L129)</f>
        <v/>
      </c>
      <c r="N129" s="155">
        <f>IF(B129="","",(D129-M129))</f>
        <v/>
      </c>
      <c r="O129" s="155">
        <f>IF(B129="","",BID_OFFER_SPREAD/2*D129)</f>
        <v/>
      </c>
      <c r="P129" s="155">
        <f>IF(A129="","",IF(D129=0,-E129,IF(AND(D129=(N129+O129),NOT(O129=0)),0,IF(D129&gt;=M129,N129/(1+O129),N129/(1-O129)))))</f>
        <v/>
      </c>
      <c r="Q129" s="155">
        <f>IF(B129="","", IF(D129=0,F129*P129/B129, L129*P129/B129))</f>
        <v/>
      </c>
      <c r="R129" s="155">
        <f>IF(B129="","", Q129+I129)</f>
        <v/>
      </c>
      <c r="S129" s="155">
        <f>IF(A129="","",IF(Q129&gt;0,-Q129*B129*(1+BID_OFFER_SPREAD/2),-Q129*B129*(1-BID_OFFER_SPREAD/2)))</f>
        <v/>
      </c>
      <c r="T129" s="155">
        <f>IF(B129="","", K129+S129)</f>
        <v/>
      </c>
      <c r="U129" s="155">
        <f>IF(B129="","", R129*B129)</f>
        <v/>
      </c>
      <c r="V129" s="155">
        <f>IF(E129="","",U129/(U129+T129))</f>
        <v/>
      </c>
      <c r="W129" s="86">
        <f>IF(B129="","", IF(ROUND(V129,10)=ROUND(D129,10),"Correct", "Error"))</f>
        <v/>
      </c>
      <c r="X129" s="156">
        <f>IF(B129="","", T129+U129)</f>
        <v/>
      </c>
    </row>
    <row customHeight="1" ht="13.5" r="130" s="75">
      <c r="A130" s="124">
        <f>IF('Time Series Inputs'!A130="","",'Time Series Inputs'!A130)</f>
        <v/>
      </c>
      <c r="B130" s="155">
        <f>IF('Time Series Inputs'!B130="","",'Time Series Inputs'!B130)</f>
        <v/>
      </c>
      <c r="C130" s="155">
        <f>IF('Time Series Inputs'!C130="","",'Time Series Inputs'!C130)</f>
        <v/>
      </c>
      <c r="D130" s="155">
        <f>IF(A130="","",'Apply Constraints'!A130)</f>
        <v/>
      </c>
      <c r="E130" s="155">
        <f>IF(B130="","",(V129*B130/B129/(1+V129*(B130/B129-1))))</f>
        <v/>
      </c>
      <c r="F130" s="155">
        <f>IF(B130="","",R129*B130+T129)</f>
        <v/>
      </c>
      <c r="G130" s="155">
        <f>IF(B130="","", E130*F130)</f>
        <v/>
      </c>
      <c r="H130" s="155">
        <f>IF(B130="","", F130 - R129*B130)</f>
        <v/>
      </c>
      <c r="I130" s="155">
        <f>IF(B130="","", G130/B130)</f>
        <v/>
      </c>
      <c r="J130" s="155">
        <f>IF(B130="","", -F130* (1-(1-ANNUAL_STRATEGY_FEE)^(1/252)))</f>
        <v/>
      </c>
      <c r="K130" s="155">
        <f>IF(B130="","", H130+J130)</f>
        <v/>
      </c>
      <c r="L130" s="155">
        <f>IF(B130="","", K130+G130)</f>
        <v/>
      </c>
      <c r="M130" s="155">
        <f>IF(B130="","", G130/L130)</f>
        <v/>
      </c>
      <c r="N130" s="155">
        <f>IF(B130="","",(D130-M130))</f>
        <v/>
      </c>
      <c r="O130" s="155">
        <f>IF(B130="","",BID_OFFER_SPREAD/2*D130)</f>
        <v/>
      </c>
      <c r="P130" s="155">
        <f>IF(A130="","",IF(D130=0,-E130,IF(AND(D130=(N130+O130),NOT(O130=0)),0,IF(D130&gt;=M130,N130/(1+O130),N130/(1-O130)))))</f>
        <v/>
      </c>
      <c r="Q130" s="155">
        <f>IF(B130="","", IF(D130=0,F130*P130/B130, L130*P130/B130))</f>
        <v/>
      </c>
      <c r="R130" s="155">
        <f>IF(B130="","", Q130+I130)</f>
        <v/>
      </c>
      <c r="S130" s="155">
        <f>IF(A130="","",IF(Q130&gt;0,-Q130*B130*(1+BID_OFFER_SPREAD/2),-Q130*B130*(1-BID_OFFER_SPREAD/2)))</f>
        <v/>
      </c>
      <c r="T130" s="155">
        <f>IF(B130="","", K130+S130)</f>
        <v/>
      </c>
      <c r="U130" s="155">
        <f>IF(B130="","", R130*B130)</f>
        <v/>
      </c>
      <c r="V130" s="155">
        <f>IF(E130="","",U130/(U130+T130))</f>
        <v/>
      </c>
      <c r="W130" s="86">
        <f>IF(B130="","", IF(ROUND(V130,10)=ROUND(D130,10),"Correct", "Error"))</f>
        <v/>
      </c>
      <c r="X130" s="156">
        <f>IF(B130="","", T130+U130)</f>
        <v/>
      </c>
    </row>
    <row customHeight="1" ht="13.5" r="131" s="75">
      <c r="A131" s="124">
        <f>IF('Time Series Inputs'!A131="","",'Time Series Inputs'!A131)</f>
        <v/>
      </c>
      <c r="B131" s="155">
        <f>IF('Time Series Inputs'!B131="","",'Time Series Inputs'!B131)</f>
        <v/>
      </c>
      <c r="C131" s="155">
        <f>IF('Time Series Inputs'!C131="","",'Time Series Inputs'!C131)</f>
        <v/>
      </c>
      <c r="D131" s="155">
        <f>IF(A131="","",'Apply Constraints'!A131)</f>
        <v/>
      </c>
      <c r="E131" s="155">
        <f>IF(B131="","",(V130*B131/B130/(1+V130*(B131/B130-1))))</f>
        <v/>
      </c>
      <c r="F131" s="155">
        <f>IF(B131="","",R130*B131+T130)</f>
        <v/>
      </c>
      <c r="G131" s="155">
        <f>IF(B131="","", E131*F131)</f>
        <v/>
      </c>
      <c r="H131" s="155">
        <f>IF(B131="","", F131 - R130*B131)</f>
        <v/>
      </c>
      <c r="I131" s="155">
        <f>IF(B131="","", G131/B131)</f>
        <v/>
      </c>
      <c r="J131" s="155">
        <f>IF(B131="","", -F131* (1-(1-ANNUAL_STRATEGY_FEE)^(1/252)))</f>
        <v/>
      </c>
      <c r="K131" s="155">
        <f>IF(B131="","", H131+J131)</f>
        <v/>
      </c>
      <c r="L131" s="155">
        <f>IF(B131="","", K131+G131)</f>
        <v/>
      </c>
      <c r="M131" s="155">
        <f>IF(B131="","", G131/L131)</f>
        <v/>
      </c>
      <c r="N131" s="155">
        <f>IF(B131="","",(D131-M131))</f>
        <v/>
      </c>
      <c r="O131" s="155">
        <f>IF(B131="","",BID_OFFER_SPREAD/2*D131)</f>
        <v/>
      </c>
      <c r="P131" s="155">
        <f>IF(A131="","",IF(D131=0,-E131,IF(AND(D131=(N131+O131),NOT(O131=0)),0,IF(D131&gt;=M131,N131/(1+O131),N131/(1-O131)))))</f>
        <v/>
      </c>
      <c r="Q131" s="155">
        <f>IF(B131="","", IF(D131=0,F131*P131/B131, L131*P131/B131))</f>
        <v/>
      </c>
      <c r="R131" s="155">
        <f>IF(B131="","", Q131+I131)</f>
        <v/>
      </c>
      <c r="S131" s="155">
        <f>IF(A131="","",IF(Q131&gt;0,-Q131*B131*(1+BID_OFFER_SPREAD/2),-Q131*B131*(1-BID_OFFER_SPREAD/2)))</f>
        <v/>
      </c>
      <c r="T131" s="155">
        <f>IF(B131="","", K131+S131)</f>
        <v/>
      </c>
      <c r="U131" s="155">
        <f>IF(B131="","", R131*B131)</f>
        <v/>
      </c>
      <c r="V131" s="155">
        <f>IF(E131="","",U131/(U131+T131))</f>
        <v/>
      </c>
      <c r="W131" s="86">
        <f>IF(B131="","", IF(ROUND(V131,10)=ROUND(D131,10),"Correct", "Error"))</f>
        <v/>
      </c>
      <c r="X131" s="156">
        <f>IF(B131="","", T131+U131)</f>
        <v/>
      </c>
    </row>
    <row customHeight="1" ht="13.5" r="132" s="75">
      <c r="A132" s="124">
        <f>IF('Time Series Inputs'!A132="","",'Time Series Inputs'!A132)</f>
        <v/>
      </c>
      <c r="B132" s="155">
        <f>IF('Time Series Inputs'!B132="","",'Time Series Inputs'!B132)</f>
        <v/>
      </c>
      <c r="C132" s="155">
        <f>IF('Time Series Inputs'!C132="","",'Time Series Inputs'!C132)</f>
        <v/>
      </c>
      <c r="D132" s="155">
        <f>IF(A132="","",'Apply Constraints'!A132)</f>
        <v/>
      </c>
      <c r="E132" s="155">
        <f>IF(B132="","",(V131*B132/B131/(1+V131*(B132/B131-1))))</f>
        <v/>
      </c>
      <c r="F132" s="155">
        <f>IF(B132="","",R131*B132+T131)</f>
        <v/>
      </c>
      <c r="G132" s="155">
        <f>IF(B132="","", E132*F132)</f>
        <v/>
      </c>
      <c r="H132" s="155">
        <f>IF(B132="","", F132 - R131*B132)</f>
        <v/>
      </c>
      <c r="I132" s="155">
        <f>IF(B132="","", G132/B132)</f>
        <v/>
      </c>
      <c r="J132" s="155">
        <f>IF(B132="","", -F132* (1-(1-ANNUAL_STRATEGY_FEE)^(1/252)))</f>
        <v/>
      </c>
      <c r="K132" s="155">
        <f>IF(B132="","", H132+J132)</f>
        <v/>
      </c>
      <c r="L132" s="155">
        <f>IF(B132="","", K132+G132)</f>
        <v/>
      </c>
      <c r="M132" s="155">
        <f>IF(B132="","", G132/L132)</f>
        <v/>
      </c>
      <c r="N132" s="155">
        <f>IF(B132="","",(D132-M132))</f>
        <v/>
      </c>
      <c r="O132" s="155">
        <f>IF(B132="","",BID_OFFER_SPREAD/2*D132)</f>
        <v/>
      </c>
      <c r="P132" s="155">
        <f>IF(A132="","",IF(D132=0,-E132,IF(AND(D132=(N132+O132),NOT(O132=0)),0,IF(D132&gt;=M132,N132/(1+O132),N132/(1-O132)))))</f>
        <v/>
      </c>
      <c r="Q132" s="155">
        <f>IF(B132="","", IF(D132=0,F132*P132/B132, L132*P132/B132))</f>
        <v/>
      </c>
      <c r="R132" s="155">
        <f>IF(B132="","", Q132+I132)</f>
        <v/>
      </c>
      <c r="S132" s="155">
        <f>IF(A132="","",IF(Q132&gt;0,-Q132*B132*(1+BID_OFFER_SPREAD/2),-Q132*B132*(1-BID_OFFER_SPREAD/2)))</f>
        <v/>
      </c>
      <c r="T132" s="155">
        <f>IF(B132="","", K132+S132)</f>
        <v/>
      </c>
      <c r="U132" s="155">
        <f>IF(B132="","", R132*B132)</f>
        <v/>
      </c>
      <c r="V132" s="155">
        <f>IF(E132="","",U132/(U132+T132))</f>
        <v/>
      </c>
      <c r="W132" s="86">
        <f>IF(B132="","", IF(ROUND(V132,10)=ROUND(D132,10),"Correct", "Error"))</f>
        <v/>
      </c>
      <c r="X132" s="156">
        <f>IF(B132="","", T132+U132)</f>
        <v/>
      </c>
    </row>
    <row customHeight="1" ht="13.5" r="133" s="75">
      <c r="A133" s="124">
        <f>IF('Time Series Inputs'!A133="","",'Time Series Inputs'!A133)</f>
        <v/>
      </c>
      <c r="B133" s="155">
        <f>IF('Time Series Inputs'!B133="","",'Time Series Inputs'!B133)</f>
        <v/>
      </c>
      <c r="C133" s="155">
        <f>IF('Time Series Inputs'!C133="","",'Time Series Inputs'!C133)</f>
        <v/>
      </c>
      <c r="D133" s="155">
        <f>IF(A133="","",'Apply Constraints'!A133)</f>
        <v/>
      </c>
      <c r="E133" s="155">
        <f>IF(B133="","",(V132*B133/B132/(1+V132*(B133/B132-1))))</f>
        <v/>
      </c>
      <c r="F133" s="155">
        <f>IF(B133="","",R132*B133+T132)</f>
        <v/>
      </c>
      <c r="G133" s="155">
        <f>IF(B133="","", E133*F133)</f>
        <v/>
      </c>
      <c r="H133" s="155">
        <f>IF(B133="","", F133 - R132*B133)</f>
        <v/>
      </c>
      <c r="I133" s="155">
        <f>IF(B133="","", G133/B133)</f>
        <v/>
      </c>
      <c r="J133" s="155">
        <f>IF(B133="","", -F133* (1-(1-ANNUAL_STRATEGY_FEE)^(1/252)))</f>
        <v/>
      </c>
      <c r="K133" s="155">
        <f>IF(B133="","", H133+J133)</f>
        <v/>
      </c>
      <c r="L133" s="155">
        <f>IF(B133="","", K133+G133)</f>
        <v/>
      </c>
      <c r="M133" s="155">
        <f>IF(B133="","", G133/L133)</f>
        <v/>
      </c>
      <c r="N133" s="155">
        <f>IF(B133="","",(D133-M133))</f>
        <v/>
      </c>
      <c r="O133" s="155">
        <f>IF(B133="","",BID_OFFER_SPREAD/2*D133)</f>
        <v/>
      </c>
      <c r="P133" s="155">
        <f>IF(A133="","",IF(D133=0,-E133,IF(AND(D133=(N133+O133),NOT(O133=0)),0,IF(D133&gt;=M133,N133/(1+O133),N133/(1-O133)))))</f>
        <v/>
      </c>
      <c r="Q133" s="155">
        <f>IF(B133="","", IF(D133=0,F133*P133/B133, L133*P133/B133))</f>
        <v/>
      </c>
      <c r="R133" s="155">
        <f>IF(B133="","", Q133+I133)</f>
        <v/>
      </c>
      <c r="S133" s="155">
        <f>IF(A133="","",IF(Q133&gt;0,-Q133*B133*(1+BID_OFFER_SPREAD/2),-Q133*B133*(1-BID_OFFER_SPREAD/2)))</f>
        <v/>
      </c>
      <c r="T133" s="155">
        <f>IF(B133="","", K133+S133)</f>
        <v/>
      </c>
      <c r="U133" s="155">
        <f>IF(B133="","", R133*B133)</f>
        <v/>
      </c>
      <c r="V133" s="155">
        <f>IF(E133="","",U133/(U133+T133))</f>
        <v/>
      </c>
      <c r="W133" s="86">
        <f>IF(B133="","", IF(ROUND(V133,10)=ROUND(D133,10),"Correct", "Error"))</f>
        <v/>
      </c>
      <c r="X133" s="156">
        <f>IF(B133="","", T133+U133)</f>
        <v/>
      </c>
    </row>
    <row customHeight="1" ht="13.5" r="134" s="75">
      <c r="A134" s="124">
        <f>IF('Time Series Inputs'!A134="","",'Time Series Inputs'!A134)</f>
        <v/>
      </c>
      <c r="B134" s="155">
        <f>IF('Time Series Inputs'!B134="","",'Time Series Inputs'!B134)</f>
        <v/>
      </c>
      <c r="C134" s="155">
        <f>IF('Time Series Inputs'!C134="","",'Time Series Inputs'!C134)</f>
        <v/>
      </c>
      <c r="D134" s="155">
        <f>IF(A134="","",'Apply Constraints'!A134)</f>
        <v/>
      </c>
      <c r="E134" s="155">
        <f>IF(B134="","",(V133*B134/B133/(1+V133*(B134/B133-1))))</f>
        <v/>
      </c>
      <c r="F134" s="155">
        <f>IF(B134="","",R133*B134+T133)</f>
        <v/>
      </c>
      <c r="G134" s="155">
        <f>IF(B134="","", E134*F134)</f>
        <v/>
      </c>
      <c r="H134" s="155">
        <f>IF(B134="","", F134 - R133*B134)</f>
        <v/>
      </c>
      <c r="I134" s="155">
        <f>IF(B134="","", G134/B134)</f>
        <v/>
      </c>
      <c r="J134" s="155">
        <f>IF(B134="","", -F134* (1-(1-ANNUAL_STRATEGY_FEE)^(1/252)))</f>
        <v/>
      </c>
      <c r="K134" s="155">
        <f>IF(B134="","", H134+J134)</f>
        <v/>
      </c>
      <c r="L134" s="155">
        <f>IF(B134="","", K134+G134)</f>
        <v/>
      </c>
      <c r="M134" s="155">
        <f>IF(B134="","", G134/L134)</f>
        <v/>
      </c>
      <c r="N134" s="155">
        <f>IF(B134="","",(D134-M134))</f>
        <v/>
      </c>
      <c r="O134" s="155">
        <f>IF(B134="","",BID_OFFER_SPREAD/2*D134)</f>
        <v/>
      </c>
      <c r="P134" s="155">
        <f>IF(A134="","",IF(D134=0,-E134,IF(AND(D134=(N134+O134),NOT(O134=0)),0,IF(D134&gt;=M134,N134/(1+O134),N134/(1-O134)))))</f>
        <v/>
      </c>
      <c r="Q134" s="155">
        <f>IF(B134="","", IF(D134=0,F134*P134/B134, L134*P134/B134))</f>
        <v/>
      </c>
      <c r="R134" s="155">
        <f>IF(B134="","", Q134+I134)</f>
        <v/>
      </c>
      <c r="S134" s="155">
        <f>IF(A134="","",IF(Q134&gt;0,-Q134*B134*(1+BID_OFFER_SPREAD/2),-Q134*B134*(1-BID_OFFER_SPREAD/2)))</f>
        <v/>
      </c>
      <c r="T134" s="155">
        <f>IF(B134="","", K134+S134)</f>
        <v/>
      </c>
      <c r="U134" s="155">
        <f>IF(B134="","", R134*B134)</f>
        <v/>
      </c>
      <c r="V134" s="155">
        <f>IF(E134="","",U134/(U134+T134))</f>
        <v/>
      </c>
      <c r="W134" s="86">
        <f>IF(B134="","", IF(ROUND(V134,10)=ROUND(D134,10),"Correct", "Error"))</f>
        <v/>
      </c>
      <c r="X134" s="156">
        <f>IF(B134="","", T134+U134)</f>
        <v/>
      </c>
    </row>
    <row customHeight="1" ht="13.5" r="135" s="75">
      <c r="A135" s="124">
        <f>IF('Time Series Inputs'!A135="","",'Time Series Inputs'!A135)</f>
        <v/>
      </c>
      <c r="B135" s="155">
        <f>IF('Time Series Inputs'!B135="","",'Time Series Inputs'!B135)</f>
        <v/>
      </c>
      <c r="C135" s="155">
        <f>IF('Time Series Inputs'!C135="","",'Time Series Inputs'!C135)</f>
        <v/>
      </c>
      <c r="D135" s="155">
        <f>IF(A135="","",'Apply Constraints'!A135)</f>
        <v/>
      </c>
      <c r="E135" s="155">
        <f>IF(B135="","",(V134*B135/B134/(1+V134*(B135/B134-1))))</f>
        <v/>
      </c>
      <c r="F135" s="155">
        <f>IF(B135="","",R134*B135+T134)</f>
        <v/>
      </c>
      <c r="G135" s="155">
        <f>IF(B135="","", E135*F135)</f>
        <v/>
      </c>
      <c r="H135" s="155">
        <f>IF(B135="","", F135 - R134*B135)</f>
        <v/>
      </c>
      <c r="I135" s="155">
        <f>IF(B135="","", G135/B135)</f>
        <v/>
      </c>
      <c r="J135" s="155">
        <f>IF(B135="","", -F135* (1-(1-ANNUAL_STRATEGY_FEE)^(1/252)))</f>
        <v/>
      </c>
      <c r="K135" s="155">
        <f>IF(B135="","", H135+J135)</f>
        <v/>
      </c>
      <c r="L135" s="155">
        <f>IF(B135="","", K135+G135)</f>
        <v/>
      </c>
      <c r="M135" s="155">
        <f>IF(B135="","", G135/L135)</f>
        <v/>
      </c>
      <c r="N135" s="155">
        <f>IF(B135="","",(D135-M135))</f>
        <v/>
      </c>
      <c r="O135" s="155">
        <f>IF(B135="","",BID_OFFER_SPREAD/2*D135)</f>
        <v/>
      </c>
      <c r="P135" s="155">
        <f>IF(A135="","",IF(D135=0,-E135,IF(AND(D135=(N135+O135),NOT(O135=0)),0,IF(D135&gt;=M135,N135/(1+O135),N135/(1-O135)))))</f>
        <v/>
      </c>
      <c r="Q135" s="155">
        <f>IF(B135="","", IF(D135=0,F135*P135/B135, L135*P135/B135))</f>
        <v/>
      </c>
      <c r="R135" s="155">
        <f>IF(B135="","", Q135+I135)</f>
        <v/>
      </c>
      <c r="S135" s="155">
        <f>IF(A135="","",IF(Q135&gt;0,-Q135*B135*(1+BID_OFFER_SPREAD/2),-Q135*B135*(1-BID_OFFER_SPREAD/2)))</f>
        <v/>
      </c>
      <c r="T135" s="155">
        <f>IF(B135="","", K135+S135)</f>
        <v/>
      </c>
      <c r="U135" s="155">
        <f>IF(B135="","", R135*B135)</f>
        <v/>
      </c>
      <c r="V135" s="155">
        <f>IF(E135="","",U135/(U135+T135))</f>
        <v/>
      </c>
      <c r="W135" s="86">
        <f>IF(B135="","", IF(ROUND(V135,10)=ROUND(D135,10),"Correct", "Error"))</f>
        <v/>
      </c>
      <c r="X135" s="156">
        <f>IF(B135="","", T135+U135)</f>
        <v/>
      </c>
    </row>
    <row customHeight="1" ht="13.5" r="136" s="75">
      <c r="A136" s="124">
        <f>IF('Time Series Inputs'!A136="","",'Time Series Inputs'!A136)</f>
        <v/>
      </c>
      <c r="B136" s="155">
        <f>IF('Time Series Inputs'!B136="","",'Time Series Inputs'!B136)</f>
        <v/>
      </c>
      <c r="C136" s="155">
        <f>IF('Time Series Inputs'!C136="","",'Time Series Inputs'!C136)</f>
        <v/>
      </c>
      <c r="D136" s="155">
        <f>IF(A136="","",'Apply Constraints'!A136)</f>
        <v/>
      </c>
      <c r="E136" s="155">
        <f>IF(B136="","",(V135*B136/B135/(1+V135*(B136/B135-1))))</f>
        <v/>
      </c>
      <c r="F136" s="155">
        <f>IF(B136="","",R135*B136+T135)</f>
        <v/>
      </c>
      <c r="G136" s="155">
        <f>IF(B136="","", E136*F136)</f>
        <v/>
      </c>
      <c r="H136" s="155">
        <f>IF(B136="","", F136 - R135*B136)</f>
        <v/>
      </c>
      <c r="I136" s="155">
        <f>IF(B136="","", G136/B136)</f>
        <v/>
      </c>
      <c r="J136" s="155">
        <f>IF(B136="","", -F136* (1-(1-ANNUAL_STRATEGY_FEE)^(1/252)))</f>
        <v/>
      </c>
      <c r="K136" s="155">
        <f>IF(B136="","", H136+J136)</f>
        <v/>
      </c>
      <c r="L136" s="155">
        <f>IF(B136="","", K136+G136)</f>
        <v/>
      </c>
      <c r="M136" s="155">
        <f>IF(B136="","", G136/L136)</f>
        <v/>
      </c>
      <c r="N136" s="155">
        <f>IF(B136="","",(D136-M136))</f>
        <v/>
      </c>
      <c r="O136" s="155">
        <f>IF(B136="","",BID_OFFER_SPREAD/2*D136)</f>
        <v/>
      </c>
      <c r="P136" s="155">
        <f>IF(A136="","",IF(D136=0,-E136,IF(AND(D136=(N136+O136),NOT(O136=0)),0,IF(D136&gt;=M136,N136/(1+O136),N136/(1-O136)))))</f>
        <v/>
      </c>
      <c r="Q136" s="155">
        <f>IF(B136="","", IF(D136=0,F136*P136/B136, L136*P136/B136))</f>
        <v/>
      </c>
      <c r="R136" s="155">
        <f>IF(B136="","", Q136+I136)</f>
        <v/>
      </c>
      <c r="S136" s="155">
        <f>IF(A136="","",IF(Q136&gt;0,-Q136*B136*(1+BID_OFFER_SPREAD/2),-Q136*B136*(1-BID_OFFER_SPREAD/2)))</f>
        <v/>
      </c>
      <c r="T136" s="155">
        <f>IF(B136="","", K136+S136)</f>
        <v/>
      </c>
      <c r="U136" s="155">
        <f>IF(B136="","", R136*B136)</f>
        <v/>
      </c>
      <c r="V136" s="155">
        <f>IF(E136="","",U136/(U136+T136))</f>
        <v/>
      </c>
      <c r="W136" s="86">
        <f>IF(B136="","", IF(ROUND(V136,10)=ROUND(D136,10),"Correct", "Error"))</f>
        <v/>
      </c>
      <c r="X136" s="156">
        <f>IF(B136="","", T136+U136)</f>
        <v/>
      </c>
    </row>
    <row customHeight="1" ht="13.5" r="137" s="75">
      <c r="A137" s="124">
        <f>IF('Time Series Inputs'!A137="","",'Time Series Inputs'!A137)</f>
        <v/>
      </c>
      <c r="B137" s="155">
        <f>IF('Time Series Inputs'!B137="","",'Time Series Inputs'!B137)</f>
        <v/>
      </c>
      <c r="C137" s="155">
        <f>IF('Time Series Inputs'!C137="","",'Time Series Inputs'!C137)</f>
        <v/>
      </c>
      <c r="D137" s="155">
        <f>IF(A137="","",'Apply Constraints'!A137)</f>
        <v/>
      </c>
      <c r="E137" s="155">
        <f>IF(B137="","",(V136*B137/B136/(1+V136*(B137/B136-1))))</f>
        <v/>
      </c>
      <c r="F137" s="155">
        <f>IF(B137="","",R136*B137+T136)</f>
        <v/>
      </c>
      <c r="G137" s="155">
        <f>IF(B137="","", E137*F137)</f>
        <v/>
      </c>
      <c r="H137" s="155">
        <f>IF(B137="","", F137 - R136*B137)</f>
        <v/>
      </c>
      <c r="I137" s="155">
        <f>IF(B137="","", G137/B137)</f>
        <v/>
      </c>
      <c r="J137" s="155">
        <f>IF(B137="","", -F137* (1-(1-ANNUAL_STRATEGY_FEE)^(1/252)))</f>
        <v/>
      </c>
      <c r="K137" s="155">
        <f>IF(B137="","", H137+J137)</f>
        <v/>
      </c>
      <c r="L137" s="155">
        <f>IF(B137="","", K137+G137)</f>
        <v/>
      </c>
      <c r="M137" s="155">
        <f>IF(B137="","", G137/L137)</f>
        <v/>
      </c>
      <c r="N137" s="155">
        <f>IF(B137="","",(D137-M137))</f>
        <v/>
      </c>
      <c r="O137" s="155">
        <f>IF(B137="","",BID_OFFER_SPREAD/2*D137)</f>
        <v/>
      </c>
      <c r="P137" s="155">
        <f>IF(A137="","",IF(D137=0,-E137,IF(AND(D137=(N137+O137),NOT(O137=0)),0,IF(D137&gt;=M137,N137/(1+O137),N137/(1-O137)))))</f>
        <v/>
      </c>
      <c r="Q137" s="155">
        <f>IF(B137="","", IF(D137=0,F137*P137/B137, L137*P137/B137))</f>
        <v/>
      </c>
      <c r="R137" s="155">
        <f>IF(B137="","", Q137+I137)</f>
        <v/>
      </c>
      <c r="S137" s="155">
        <f>IF(A137="","",IF(Q137&gt;0,-Q137*B137*(1+BID_OFFER_SPREAD/2),-Q137*B137*(1-BID_OFFER_SPREAD/2)))</f>
        <v/>
      </c>
      <c r="T137" s="155">
        <f>IF(B137="","", K137+S137)</f>
        <v/>
      </c>
      <c r="U137" s="155">
        <f>IF(B137="","", R137*B137)</f>
        <v/>
      </c>
      <c r="V137" s="155">
        <f>IF(E137="","",U137/(U137+T137))</f>
        <v/>
      </c>
      <c r="W137" s="86">
        <f>IF(B137="","", IF(ROUND(V137,10)=ROUND(D137,10),"Correct", "Error"))</f>
        <v/>
      </c>
      <c r="X137" s="156">
        <f>IF(B137="","", T137+U137)</f>
        <v/>
      </c>
    </row>
    <row customHeight="1" ht="13.5" r="138" s="75">
      <c r="A138" s="124">
        <f>IF('Time Series Inputs'!A138="","",'Time Series Inputs'!A138)</f>
        <v/>
      </c>
      <c r="B138" s="155">
        <f>IF('Time Series Inputs'!B138="","",'Time Series Inputs'!B138)</f>
        <v/>
      </c>
      <c r="C138" s="155">
        <f>IF('Time Series Inputs'!C138="","",'Time Series Inputs'!C138)</f>
        <v/>
      </c>
      <c r="D138" s="155">
        <f>IF(A138="","",'Apply Constraints'!A138)</f>
        <v/>
      </c>
      <c r="E138" s="155">
        <f>IF(B138="","",(V137*B138/B137/(1+V137*(B138/B137-1))))</f>
        <v/>
      </c>
      <c r="F138" s="155">
        <f>IF(B138="","",R137*B138+T137)</f>
        <v/>
      </c>
      <c r="G138" s="155">
        <f>IF(B138="","", E138*F138)</f>
        <v/>
      </c>
      <c r="H138" s="155">
        <f>IF(B138="","", F138 - R137*B138)</f>
        <v/>
      </c>
      <c r="I138" s="155">
        <f>IF(B138="","", G138/B138)</f>
        <v/>
      </c>
      <c r="J138" s="155">
        <f>IF(B138="","", -F138* (1-(1-ANNUAL_STRATEGY_FEE)^(1/252)))</f>
        <v/>
      </c>
      <c r="K138" s="155">
        <f>IF(B138="","", H138+J138)</f>
        <v/>
      </c>
      <c r="L138" s="155">
        <f>IF(B138="","", K138+G138)</f>
        <v/>
      </c>
      <c r="M138" s="155">
        <f>IF(B138="","", G138/L138)</f>
        <v/>
      </c>
      <c r="N138" s="155">
        <f>IF(B138="","",(D138-M138))</f>
        <v/>
      </c>
      <c r="O138" s="155">
        <f>IF(B138="","",BID_OFFER_SPREAD/2*D138)</f>
        <v/>
      </c>
      <c r="P138" s="155">
        <f>IF(A138="","",IF(D138=0,-E138,IF(AND(D138=(N138+O138),NOT(O138=0)),0,IF(D138&gt;=M138,N138/(1+O138),N138/(1-O138)))))</f>
        <v/>
      </c>
      <c r="Q138" s="155">
        <f>IF(B138="","", IF(D138=0,F138*P138/B138, L138*P138/B138))</f>
        <v/>
      </c>
      <c r="R138" s="155">
        <f>IF(B138="","", Q138+I138)</f>
        <v/>
      </c>
      <c r="S138" s="155">
        <f>IF(A138="","",IF(Q138&gt;0,-Q138*B138*(1+BID_OFFER_SPREAD/2),-Q138*B138*(1-BID_OFFER_SPREAD/2)))</f>
        <v/>
      </c>
      <c r="T138" s="155">
        <f>IF(B138="","", K138+S138)</f>
        <v/>
      </c>
      <c r="U138" s="155">
        <f>IF(B138="","", R138*B138)</f>
        <v/>
      </c>
      <c r="V138" s="155">
        <f>IF(E138="","",U138/(U138+T138))</f>
        <v/>
      </c>
      <c r="W138" s="86">
        <f>IF(B138="","", IF(ROUND(V138,10)=ROUND(D138,10),"Correct", "Error"))</f>
        <v/>
      </c>
      <c r="X138" s="156">
        <f>IF(B138="","", T138+U138)</f>
        <v/>
      </c>
    </row>
    <row customHeight="1" ht="13.5" r="139" s="75">
      <c r="A139" s="124">
        <f>IF('Time Series Inputs'!A139="","",'Time Series Inputs'!A139)</f>
        <v/>
      </c>
      <c r="B139" s="155">
        <f>IF('Time Series Inputs'!B139="","",'Time Series Inputs'!B139)</f>
        <v/>
      </c>
      <c r="C139" s="155">
        <f>IF('Time Series Inputs'!C139="","",'Time Series Inputs'!C139)</f>
        <v/>
      </c>
      <c r="D139" s="155">
        <f>IF(A139="","",'Apply Constraints'!A139)</f>
        <v/>
      </c>
      <c r="E139" s="155">
        <f>IF(B139="","",(V138*B139/B138/(1+V138*(B139/B138-1))))</f>
        <v/>
      </c>
      <c r="F139" s="155">
        <f>IF(B139="","",R138*B139+T138)</f>
        <v/>
      </c>
      <c r="G139" s="155">
        <f>IF(B139="","", E139*F139)</f>
        <v/>
      </c>
      <c r="H139" s="155">
        <f>IF(B139="","", F139 - R138*B139)</f>
        <v/>
      </c>
      <c r="I139" s="155">
        <f>IF(B139="","", G139/B139)</f>
        <v/>
      </c>
      <c r="J139" s="155">
        <f>IF(B139="","", -F139* (1-(1-ANNUAL_STRATEGY_FEE)^(1/252)))</f>
        <v/>
      </c>
      <c r="K139" s="155">
        <f>IF(B139="","", H139+J139)</f>
        <v/>
      </c>
      <c r="L139" s="155">
        <f>IF(B139="","", K139+G139)</f>
        <v/>
      </c>
      <c r="M139" s="155">
        <f>IF(B139="","", G139/L139)</f>
        <v/>
      </c>
      <c r="N139" s="155">
        <f>IF(B139="","",(D139-M139))</f>
        <v/>
      </c>
      <c r="O139" s="155">
        <f>IF(B139="","",BID_OFFER_SPREAD/2*D139)</f>
        <v/>
      </c>
      <c r="P139" s="155">
        <f>IF(A139="","",IF(D139=0,-E139,IF(AND(D139=(N139+O139),NOT(O139=0)),0,IF(D139&gt;=M139,N139/(1+O139),N139/(1-O139)))))</f>
        <v/>
      </c>
      <c r="Q139" s="155">
        <f>IF(B139="","", IF(D139=0,F139*P139/B139, L139*P139/B139))</f>
        <v/>
      </c>
      <c r="R139" s="155">
        <f>IF(B139="","", Q139+I139)</f>
        <v/>
      </c>
      <c r="S139" s="155">
        <f>IF(A139="","",IF(Q139&gt;0,-Q139*B139*(1+BID_OFFER_SPREAD/2),-Q139*B139*(1-BID_OFFER_SPREAD/2)))</f>
        <v/>
      </c>
      <c r="T139" s="155">
        <f>IF(B139="","", K139+S139)</f>
        <v/>
      </c>
      <c r="U139" s="155">
        <f>IF(B139="","", R139*B139)</f>
        <v/>
      </c>
      <c r="V139" s="155">
        <f>IF(E139="","",U139/(U139+T139))</f>
        <v/>
      </c>
      <c r="W139" s="86">
        <f>IF(B139="","", IF(ROUND(V139,10)=ROUND(D139,10),"Correct", "Error"))</f>
        <v/>
      </c>
      <c r="X139" s="156">
        <f>IF(B139="","", T139+U139)</f>
        <v/>
      </c>
    </row>
    <row customHeight="1" ht="13.5" r="140" s="75">
      <c r="A140" s="124">
        <f>IF('Time Series Inputs'!A140="","",'Time Series Inputs'!A140)</f>
        <v/>
      </c>
      <c r="B140" s="155">
        <f>IF('Time Series Inputs'!B140="","",'Time Series Inputs'!B140)</f>
        <v/>
      </c>
      <c r="C140" s="155">
        <f>IF('Time Series Inputs'!C140="","",'Time Series Inputs'!C140)</f>
        <v/>
      </c>
      <c r="D140" s="155">
        <f>IF(A140="","",'Apply Constraints'!A140)</f>
        <v/>
      </c>
      <c r="E140" s="155">
        <f>IF(B140="","",(V139*B140/B139/(1+V139*(B140/B139-1))))</f>
        <v/>
      </c>
      <c r="F140" s="155">
        <f>IF(B140="","",R139*B140+T139)</f>
        <v/>
      </c>
      <c r="G140" s="155">
        <f>IF(B140="","", E140*F140)</f>
        <v/>
      </c>
      <c r="H140" s="155">
        <f>IF(B140="","", F140 - R139*B140)</f>
        <v/>
      </c>
      <c r="I140" s="155">
        <f>IF(B140="","", G140/B140)</f>
        <v/>
      </c>
      <c r="J140" s="155">
        <f>IF(B140="","", -F140* (1-(1-ANNUAL_STRATEGY_FEE)^(1/252)))</f>
        <v/>
      </c>
      <c r="K140" s="155">
        <f>IF(B140="","", H140+J140)</f>
        <v/>
      </c>
      <c r="L140" s="155">
        <f>IF(B140="","", K140+G140)</f>
        <v/>
      </c>
      <c r="M140" s="155">
        <f>IF(B140="","", G140/L140)</f>
        <v/>
      </c>
      <c r="N140" s="155">
        <f>IF(B140="","",(D140-M140))</f>
        <v/>
      </c>
      <c r="O140" s="155">
        <f>IF(B140="","",BID_OFFER_SPREAD/2*D140)</f>
        <v/>
      </c>
      <c r="P140" s="155">
        <f>IF(A140="","",IF(D140=0,-E140,IF(AND(D140=(N140+O140),NOT(O140=0)),0,IF(D140&gt;=M140,N140/(1+O140),N140/(1-O140)))))</f>
        <v/>
      </c>
      <c r="Q140" s="155">
        <f>IF(B140="","", IF(D140=0,F140*P140/B140, L140*P140/B140))</f>
        <v/>
      </c>
      <c r="R140" s="155">
        <f>IF(B140="","", Q140+I140)</f>
        <v/>
      </c>
      <c r="S140" s="155">
        <f>IF(A140="","",IF(Q140&gt;0,-Q140*B140*(1+BID_OFFER_SPREAD/2),-Q140*B140*(1-BID_OFFER_SPREAD/2)))</f>
        <v/>
      </c>
      <c r="T140" s="155">
        <f>IF(B140="","", K140+S140)</f>
        <v/>
      </c>
      <c r="U140" s="155">
        <f>IF(B140="","", R140*B140)</f>
        <v/>
      </c>
      <c r="V140" s="155">
        <f>IF(E140="","",U140/(U140+T140))</f>
        <v/>
      </c>
      <c r="W140" s="86">
        <f>IF(B140="","", IF(ROUND(V140,10)=ROUND(D140,10),"Correct", "Error"))</f>
        <v/>
      </c>
      <c r="X140" s="156">
        <f>IF(B140="","", T140+U140)</f>
        <v/>
      </c>
    </row>
    <row customHeight="1" ht="13.5" r="141" s="75">
      <c r="A141" s="124">
        <f>IF('Time Series Inputs'!A141="","",'Time Series Inputs'!A141)</f>
        <v/>
      </c>
      <c r="B141" s="155">
        <f>IF('Time Series Inputs'!B141="","",'Time Series Inputs'!B141)</f>
        <v/>
      </c>
      <c r="C141" s="155">
        <f>IF('Time Series Inputs'!C141="","",'Time Series Inputs'!C141)</f>
        <v/>
      </c>
      <c r="D141" s="155">
        <f>IF(A141="","",'Apply Constraints'!A141)</f>
        <v/>
      </c>
      <c r="E141" s="155">
        <f>IF(B141="","",(V140*B141/B140/(1+V140*(B141/B140-1))))</f>
        <v/>
      </c>
      <c r="F141" s="155">
        <f>IF(B141="","",R140*B141+T140)</f>
        <v/>
      </c>
      <c r="G141" s="155">
        <f>IF(B141="","", E141*F141)</f>
        <v/>
      </c>
      <c r="H141" s="155">
        <f>IF(B141="","", F141 - R140*B141)</f>
        <v/>
      </c>
      <c r="I141" s="155">
        <f>IF(B141="","", G141/B141)</f>
        <v/>
      </c>
      <c r="J141" s="155">
        <f>IF(B141="","", -F141* (1-(1-ANNUAL_STRATEGY_FEE)^(1/252)))</f>
        <v/>
      </c>
      <c r="K141" s="155">
        <f>IF(B141="","", H141+J141)</f>
        <v/>
      </c>
      <c r="L141" s="155">
        <f>IF(B141="","", K141+G141)</f>
        <v/>
      </c>
      <c r="M141" s="155">
        <f>IF(B141="","", G141/L141)</f>
        <v/>
      </c>
      <c r="N141" s="155">
        <f>IF(B141="","",(D141-M141))</f>
        <v/>
      </c>
      <c r="O141" s="155">
        <f>IF(B141="","",BID_OFFER_SPREAD/2*D141)</f>
        <v/>
      </c>
      <c r="P141" s="155">
        <f>IF(A141="","",IF(D141=0,-E141,IF(AND(D141=(N141+O141),NOT(O141=0)),0,IF(D141&gt;=M141,N141/(1+O141),N141/(1-O141)))))</f>
        <v/>
      </c>
      <c r="Q141" s="155">
        <f>IF(B141="","", IF(D141=0,F141*P141/B141, L141*P141/B141))</f>
        <v/>
      </c>
      <c r="R141" s="155">
        <f>IF(B141="","", Q141+I141)</f>
        <v/>
      </c>
      <c r="S141" s="155">
        <f>IF(A141="","",IF(Q141&gt;0,-Q141*B141*(1+BID_OFFER_SPREAD/2),-Q141*B141*(1-BID_OFFER_SPREAD/2)))</f>
        <v/>
      </c>
      <c r="T141" s="155">
        <f>IF(B141="","", K141+S141)</f>
        <v/>
      </c>
      <c r="U141" s="155">
        <f>IF(B141="","", R141*B141)</f>
        <v/>
      </c>
      <c r="V141" s="155">
        <f>IF(E141="","",U141/(U141+T141))</f>
        <v/>
      </c>
      <c r="W141" s="86">
        <f>IF(B141="","", IF(ROUND(V141,10)=ROUND(D141,10),"Correct", "Error"))</f>
        <v/>
      </c>
      <c r="X141" s="156">
        <f>IF(B141="","", T141+U141)</f>
        <v/>
      </c>
    </row>
    <row customHeight="1" ht="13.5" r="142" s="75">
      <c r="A142" s="124">
        <f>IF('Time Series Inputs'!A142="","",'Time Series Inputs'!A142)</f>
        <v/>
      </c>
      <c r="B142" s="155">
        <f>IF('Time Series Inputs'!B142="","",'Time Series Inputs'!B142)</f>
        <v/>
      </c>
      <c r="C142" s="155">
        <f>IF('Time Series Inputs'!C142="","",'Time Series Inputs'!C142)</f>
        <v/>
      </c>
      <c r="D142" s="155">
        <f>IF(A142="","",'Apply Constraints'!A142)</f>
        <v/>
      </c>
      <c r="E142" s="155">
        <f>IF(B142="","",(V141*B142/B141/(1+V141*(B142/B141-1))))</f>
        <v/>
      </c>
      <c r="F142" s="155">
        <f>IF(B142="","",R141*B142+T141)</f>
        <v/>
      </c>
      <c r="G142" s="155">
        <f>IF(B142="","", E142*F142)</f>
        <v/>
      </c>
      <c r="H142" s="155">
        <f>IF(B142="","", F142 - R141*B142)</f>
        <v/>
      </c>
      <c r="I142" s="155">
        <f>IF(B142="","", G142/B142)</f>
        <v/>
      </c>
      <c r="J142" s="155">
        <f>IF(B142="","", -F142* (1-(1-ANNUAL_STRATEGY_FEE)^(1/252)))</f>
        <v/>
      </c>
      <c r="K142" s="155">
        <f>IF(B142="","", H142+J142)</f>
        <v/>
      </c>
      <c r="L142" s="155">
        <f>IF(B142="","", K142+G142)</f>
        <v/>
      </c>
      <c r="M142" s="155">
        <f>IF(B142="","", G142/L142)</f>
        <v/>
      </c>
      <c r="N142" s="155">
        <f>IF(B142="","",(D142-M142))</f>
        <v/>
      </c>
      <c r="O142" s="155">
        <f>IF(B142="","",BID_OFFER_SPREAD/2*D142)</f>
        <v/>
      </c>
      <c r="P142" s="155">
        <f>IF(A142="","",IF(D142=0,-E142,IF(AND(D142=(N142+O142),NOT(O142=0)),0,IF(D142&gt;=M142,N142/(1+O142),N142/(1-O142)))))</f>
        <v/>
      </c>
      <c r="Q142" s="155">
        <f>IF(B142="","", IF(D142=0,F142*P142/B142, L142*P142/B142))</f>
        <v/>
      </c>
      <c r="R142" s="155">
        <f>IF(B142="","", Q142+I142)</f>
        <v/>
      </c>
      <c r="S142" s="155">
        <f>IF(A142="","",IF(Q142&gt;0,-Q142*B142*(1+BID_OFFER_SPREAD/2),-Q142*B142*(1-BID_OFFER_SPREAD/2)))</f>
        <v/>
      </c>
      <c r="T142" s="155">
        <f>IF(B142="","", K142+S142)</f>
        <v/>
      </c>
      <c r="U142" s="155">
        <f>IF(B142="","", R142*B142)</f>
        <v/>
      </c>
      <c r="V142" s="155">
        <f>IF(E142="","",U142/(U142+T142))</f>
        <v/>
      </c>
      <c r="W142" s="86">
        <f>IF(B142="","", IF(ROUND(V142,10)=ROUND(D142,10),"Correct", "Error"))</f>
        <v/>
      </c>
      <c r="X142" s="156">
        <f>IF(B142="","", T142+U142)</f>
        <v/>
      </c>
    </row>
    <row customHeight="1" ht="13.5" r="143" s="75">
      <c r="A143" s="124">
        <f>IF('Time Series Inputs'!A143="","",'Time Series Inputs'!A143)</f>
        <v/>
      </c>
      <c r="B143" s="155">
        <f>IF('Time Series Inputs'!B143="","",'Time Series Inputs'!B143)</f>
        <v/>
      </c>
      <c r="C143" s="155">
        <f>IF('Time Series Inputs'!C143="","",'Time Series Inputs'!C143)</f>
        <v/>
      </c>
      <c r="D143" s="155">
        <f>IF(A143="","",'Apply Constraints'!A143)</f>
        <v/>
      </c>
      <c r="E143" s="155">
        <f>IF(B143="","",(V142*B143/B142/(1+V142*(B143/B142-1))))</f>
        <v/>
      </c>
      <c r="F143" s="155">
        <f>IF(B143="","",R142*B143+T142)</f>
        <v/>
      </c>
      <c r="G143" s="155">
        <f>IF(B143="","", E143*F143)</f>
        <v/>
      </c>
      <c r="H143" s="155">
        <f>IF(B143="","", F143 - R142*B143)</f>
        <v/>
      </c>
      <c r="I143" s="155">
        <f>IF(B143="","", G143/B143)</f>
        <v/>
      </c>
      <c r="J143" s="155">
        <f>IF(B143="","", -F143* (1-(1-ANNUAL_STRATEGY_FEE)^(1/252)))</f>
        <v/>
      </c>
      <c r="K143" s="155">
        <f>IF(B143="","", H143+J143)</f>
        <v/>
      </c>
      <c r="L143" s="155">
        <f>IF(B143="","", K143+G143)</f>
        <v/>
      </c>
      <c r="M143" s="155">
        <f>IF(B143="","", G143/L143)</f>
        <v/>
      </c>
      <c r="N143" s="155">
        <f>IF(B143="","",(D143-M143))</f>
        <v/>
      </c>
      <c r="O143" s="155">
        <f>IF(B143="","",BID_OFFER_SPREAD/2*D143)</f>
        <v/>
      </c>
      <c r="P143" s="155">
        <f>IF(A143="","",IF(D143=0,-E143,IF(AND(D143=(N143+O143),NOT(O143=0)),0,IF(D143&gt;=M143,N143/(1+O143),N143/(1-O143)))))</f>
        <v/>
      </c>
      <c r="Q143" s="155">
        <f>IF(B143="","", IF(D143=0,F143*P143/B143, L143*P143/B143))</f>
        <v/>
      </c>
      <c r="R143" s="155">
        <f>IF(B143="","", Q143+I143)</f>
        <v/>
      </c>
      <c r="S143" s="155">
        <f>IF(A143="","",IF(Q143&gt;0,-Q143*B143*(1+BID_OFFER_SPREAD/2),-Q143*B143*(1-BID_OFFER_SPREAD/2)))</f>
        <v/>
      </c>
      <c r="T143" s="155">
        <f>IF(B143="","", K143+S143)</f>
        <v/>
      </c>
      <c r="U143" s="155">
        <f>IF(B143="","", R143*B143)</f>
        <v/>
      </c>
      <c r="V143" s="155">
        <f>IF(E143="","",U143/(U143+T143))</f>
        <v/>
      </c>
      <c r="W143" s="86">
        <f>IF(B143="","", IF(ROUND(V143,10)=ROUND(D143,10),"Correct", "Error"))</f>
        <v/>
      </c>
      <c r="X143" s="156">
        <f>IF(B143="","", T143+U143)</f>
        <v/>
      </c>
    </row>
    <row customHeight="1" ht="13.5" r="144" s="75">
      <c r="A144" s="124">
        <f>IF('Time Series Inputs'!A144="","",'Time Series Inputs'!A144)</f>
        <v/>
      </c>
      <c r="B144" s="155">
        <f>IF('Time Series Inputs'!B144="","",'Time Series Inputs'!B144)</f>
        <v/>
      </c>
      <c r="C144" s="155">
        <f>IF('Time Series Inputs'!C144="","",'Time Series Inputs'!C144)</f>
        <v/>
      </c>
      <c r="D144" s="155">
        <f>IF(A144="","",'Apply Constraints'!A144)</f>
        <v/>
      </c>
      <c r="E144" s="155">
        <f>IF(B144="","",(V143*B144/B143/(1+V143*(B144/B143-1))))</f>
        <v/>
      </c>
      <c r="F144" s="155">
        <f>IF(B144="","",R143*B144+T143)</f>
        <v/>
      </c>
      <c r="G144" s="155">
        <f>IF(B144="","", E144*F144)</f>
        <v/>
      </c>
      <c r="H144" s="155">
        <f>IF(B144="","", F144 - R143*B144)</f>
        <v/>
      </c>
      <c r="I144" s="155">
        <f>IF(B144="","", G144/B144)</f>
        <v/>
      </c>
      <c r="J144" s="155">
        <f>IF(B144="","", -F144* (1-(1-ANNUAL_STRATEGY_FEE)^(1/252)))</f>
        <v/>
      </c>
      <c r="K144" s="155">
        <f>IF(B144="","", H144+J144)</f>
        <v/>
      </c>
      <c r="L144" s="155">
        <f>IF(B144="","", K144+G144)</f>
        <v/>
      </c>
      <c r="M144" s="155">
        <f>IF(B144="","", G144/L144)</f>
        <v/>
      </c>
      <c r="N144" s="155">
        <f>IF(B144="","",(D144-M144))</f>
        <v/>
      </c>
      <c r="O144" s="155">
        <f>IF(B144="","",BID_OFFER_SPREAD/2*D144)</f>
        <v/>
      </c>
      <c r="P144" s="155">
        <f>IF(A144="","",IF(D144=0,-E144,IF(AND(D144=(N144+O144),NOT(O144=0)),0,IF(D144&gt;=M144,N144/(1+O144),N144/(1-O144)))))</f>
        <v/>
      </c>
      <c r="Q144" s="155">
        <f>IF(B144="","", IF(D144=0,F144*P144/B144, L144*P144/B144))</f>
        <v/>
      </c>
      <c r="R144" s="155">
        <f>IF(B144="","", Q144+I144)</f>
        <v/>
      </c>
      <c r="S144" s="155">
        <f>IF(A144="","",IF(Q144&gt;0,-Q144*B144*(1+BID_OFFER_SPREAD/2),-Q144*B144*(1-BID_OFFER_SPREAD/2)))</f>
        <v/>
      </c>
      <c r="T144" s="155">
        <f>IF(B144="","", K144+S144)</f>
        <v/>
      </c>
      <c r="U144" s="155">
        <f>IF(B144="","", R144*B144)</f>
        <v/>
      </c>
      <c r="V144" s="155">
        <f>IF(E144="","",U144/(U144+T144))</f>
        <v/>
      </c>
      <c r="W144" s="86">
        <f>IF(B144="","", IF(ROUND(V144,10)=ROUND(D144,10),"Correct", "Error"))</f>
        <v/>
      </c>
      <c r="X144" s="156">
        <f>IF(B144="","", T144+U144)</f>
        <v/>
      </c>
    </row>
    <row customHeight="1" ht="13.5" r="145" s="75">
      <c r="A145" s="124">
        <f>IF('Time Series Inputs'!A145="","",'Time Series Inputs'!A145)</f>
        <v/>
      </c>
      <c r="B145" s="155">
        <f>IF('Time Series Inputs'!B145="","",'Time Series Inputs'!B145)</f>
        <v/>
      </c>
      <c r="C145" s="155">
        <f>IF('Time Series Inputs'!C145="","",'Time Series Inputs'!C145)</f>
        <v/>
      </c>
      <c r="D145" s="155">
        <f>IF(A145="","",'Apply Constraints'!A145)</f>
        <v/>
      </c>
      <c r="E145" s="155">
        <f>IF(B145="","",(V144*B145/B144/(1+V144*(B145/B144-1))))</f>
        <v/>
      </c>
      <c r="F145" s="155">
        <f>IF(B145="","",R144*B145+T144)</f>
        <v/>
      </c>
      <c r="G145" s="155">
        <f>IF(B145="","", E145*F145)</f>
        <v/>
      </c>
      <c r="H145" s="155">
        <f>IF(B145="","", F145 - R144*B145)</f>
        <v/>
      </c>
      <c r="I145" s="155">
        <f>IF(B145="","", G145/B145)</f>
        <v/>
      </c>
      <c r="J145" s="155">
        <f>IF(B145="","", -F145* (1-(1-ANNUAL_STRATEGY_FEE)^(1/252)))</f>
        <v/>
      </c>
      <c r="K145" s="155">
        <f>IF(B145="","", H145+J145)</f>
        <v/>
      </c>
      <c r="L145" s="155">
        <f>IF(B145="","", K145+G145)</f>
        <v/>
      </c>
      <c r="M145" s="155">
        <f>IF(B145="","", G145/L145)</f>
        <v/>
      </c>
      <c r="N145" s="155">
        <f>IF(B145="","",(D145-M145))</f>
        <v/>
      </c>
      <c r="O145" s="155">
        <f>IF(B145="","",BID_OFFER_SPREAD/2*D145)</f>
        <v/>
      </c>
      <c r="P145" s="155">
        <f>IF(A145="","",IF(D145=0,-E145,IF(AND(D145=(N145+O145),NOT(O145=0)),0,IF(D145&gt;=M145,N145/(1+O145),N145/(1-O145)))))</f>
        <v/>
      </c>
      <c r="Q145" s="155">
        <f>IF(B145="","", IF(D145=0,F145*P145/B145, L145*P145/B145))</f>
        <v/>
      </c>
      <c r="R145" s="155">
        <f>IF(B145="","", Q145+I145)</f>
        <v/>
      </c>
      <c r="S145" s="155">
        <f>IF(A145="","",IF(Q145&gt;0,-Q145*B145*(1+BID_OFFER_SPREAD/2),-Q145*B145*(1-BID_OFFER_SPREAD/2)))</f>
        <v/>
      </c>
      <c r="T145" s="155">
        <f>IF(B145="","", K145+S145)</f>
        <v/>
      </c>
      <c r="U145" s="155">
        <f>IF(B145="","", R145*B145)</f>
        <v/>
      </c>
      <c r="V145" s="155">
        <f>IF(E145="","",U145/(U145+T145))</f>
        <v/>
      </c>
      <c r="W145" s="86">
        <f>IF(B145="","", IF(ROUND(V145,10)=ROUND(D145,10),"Correct", "Error"))</f>
        <v/>
      </c>
      <c r="X145" s="156">
        <f>IF(B145="","", T145+U145)</f>
        <v/>
      </c>
    </row>
    <row customHeight="1" ht="13.5" r="146" s="75">
      <c r="A146" s="124">
        <f>IF('Time Series Inputs'!A146="","",'Time Series Inputs'!A146)</f>
        <v/>
      </c>
      <c r="B146" s="155">
        <f>IF('Time Series Inputs'!B146="","",'Time Series Inputs'!B146)</f>
        <v/>
      </c>
      <c r="C146" s="155">
        <f>IF('Time Series Inputs'!C146="","",'Time Series Inputs'!C146)</f>
        <v/>
      </c>
      <c r="D146" s="155">
        <f>IF(A146="","",'Apply Constraints'!A146)</f>
        <v/>
      </c>
      <c r="E146" s="155">
        <f>IF(B146="","",(V145*B146/B145/(1+V145*(B146/B145-1))))</f>
        <v/>
      </c>
      <c r="F146" s="155">
        <f>IF(B146="","",R145*B146+T145)</f>
        <v/>
      </c>
      <c r="G146" s="155">
        <f>IF(B146="","", E146*F146)</f>
        <v/>
      </c>
      <c r="H146" s="155">
        <f>IF(B146="","", F146 - R145*B146)</f>
        <v/>
      </c>
      <c r="I146" s="155">
        <f>IF(B146="","", G146/B146)</f>
        <v/>
      </c>
      <c r="J146" s="155">
        <f>IF(B146="","", -F146* (1-(1-ANNUAL_STRATEGY_FEE)^(1/252)))</f>
        <v/>
      </c>
      <c r="K146" s="155">
        <f>IF(B146="","", H146+J146)</f>
        <v/>
      </c>
      <c r="L146" s="155">
        <f>IF(B146="","", K146+G146)</f>
        <v/>
      </c>
      <c r="M146" s="155">
        <f>IF(B146="","", G146/L146)</f>
        <v/>
      </c>
      <c r="N146" s="155">
        <f>IF(B146="","",(D146-M146))</f>
        <v/>
      </c>
      <c r="O146" s="155">
        <f>IF(B146="","",BID_OFFER_SPREAD/2*D146)</f>
        <v/>
      </c>
      <c r="P146" s="155">
        <f>IF(A146="","",IF(D146=0,-E146,IF(AND(D146=(N146+O146),NOT(O146=0)),0,IF(D146&gt;=M146,N146/(1+O146),N146/(1-O146)))))</f>
        <v/>
      </c>
      <c r="Q146" s="155">
        <f>IF(B146="","", IF(D146=0,F146*P146/B146, L146*P146/B146))</f>
        <v/>
      </c>
      <c r="R146" s="155">
        <f>IF(B146="","", Q146+I146)</f>
        <v/>
      </c>
      <c r="S146" s="155">
        <f>IF(A146="","",IF(Q146&gt;0,-Q146*B146*(1+BID_OFFER_SPREAD/2),-Q146*B146*(1-BID_OFFER_SPREAD/2)))</f>
        <v/>
      </c>
      <c r="T146" s="155">
        <f>IF(B146="","", K146+S146)</f>
        <v/>
      </c>
      <c r="U146" s="155">
        <f>IF(B146="","", R146*B146)</f>
        <v/>
      </c>
      <c r="V146" s="155">
        <f>IF(E146="","",U146/(U146+T146))</f>
        <v/>
      </c>
      <c r="W146" s="86">
        <f>IF(B146="","", IF(ROUND(V146,10)=ROUND(D146,10),"Correct", "Error"))</f>
        <v/>
      </c>
      <c r="X146" s="156">
        <f>IF(B146="","", T146+U146)</f>
        <v/>
      </c>
    </row>
    <row customHeight="1" ht="13.5" r="147" s="75">
      <c r="A147" s="124">
        <f>IF('Time Series Inputs'!A147="","",'Time Series Inputs'!A147)</f>
        <v/>
      </c>
      <c r="B147" s="155">
        <f>IF('Time Series Inputs'!B147="","",'Time Series Inputs'!B147)</f>
        <v/>
      </c>
      <c r="C147" s="155">
        <f>IF('Time Series Inputs'!C147="","",'Time Series Inputs'!C147)</f>
        <v/>
      </c>
      <c r="D147" s="155">
        <f>IF(A147="","",'Apply Constraints'!A147)</f>
        <v/>
      </c>
      <c r="E147" s="155">
        <f>IF(B147="","",(V146*B147/B146/(1+V146*(B147/B146-1))))</f>
        <v/>
      </c>
      <c r="F147" s="155">
        <f>IF(B147="","",R146*B147+T146)</f>
        <v/>
      </c>
      <c r="G147" s="155">
        <f>IF(B147="","", E147*F147)</f>
        <v/>
      </c>
      <c r="H147" s="155">
        <f>IF(B147="","", F147 - R146*B147)</f>
        <v/>
      </c>
      <c r="I147" s="155">
        <f>IF(B147="","", G147/B147)</f>
        <v/>
      </c>
      <c r="J147" s="155">
        <f>IF(B147="","", -F147* (1-(1-ANNUAL_STRATEGY_FEE)^(1/252)))</f>
        <v/>
      </c>
      <c r="K147" s="155">
        <f>IF(B147="","", H147+J147)</f>
        <v/>
      </c>
      <c r="L147" s="155">
        <f>IF(B147="","", K147+G147)</f>
        <v/>
      </c>
      <c r="M147" s="155">
        <f>IF(B147="","", G147/L147)</f>
        <v/>
      </c>
      <c r="N147" s="155">
        <f>IF(B147="","",(D147-M147))</f>
        <v/>
      </c>
      <c r="O147" s="155">
        <f>IF(B147="","",BID_OFFER_SPREAD/2*D147)</f>
        <v/>
      </c>
      <c r="P147" s="155">
        <f>IF(A147="","",IF(D147=0,-E147,IF(AND(D147=(N147+O147),NOT(O147=0)),0,IF(D147&gt;=M147,N147/(1+O147),N147/(1-O147)))))</f>
        <v/>
      </c>
      <c r="Q147" s="155">
        <f>IF(B147="","", IF(D147=0,F147*P147/B147, L147*P147/B147))</f>
        <v/>
      </c>
      <c r="R147" s="155">
        <f>IF(B147="","", Q147+I147)</f>
        <v/>
      </c>
      <c r="S147" s="155">
        <f>IF(A147="","",IF(Q147&gt;0,-Q147*B147*(1+BID_OFFER_SPREAD/2),-Q147*B147*(1-BID_OFFER_SPREAD/2)))</f>
        <v/>
      </c>
      <c r="T147" s="155">
        <f>IF(B147="","", K147+S147)</f>
        <v/>
      </c>
      <c r="U147" s="155">
        <f>IF(B147="","", R147*B147)</f>
        <v/>
      </c>
      <c r="V147" s="155">
        <f>IF(E147="","",U147/(U147+T147))</f>
        <v/>
      </c>
      <c r="W147" s="86">
        <f>IF(B147="","", IF(ROUND(V147,10)=ROUND(D147,10),"Correct", "Error"))</f>
        <v/>
      </c>
      <c r="X147" s="156">
        <f>IF(B147="","", T147+U147)</f>
        <v/>
      </c>
    </row>
    <row customHeight="1" ht="13.5" r="148" s="75">
      <c r="A148" s="124">
        <f>IF('Time Series Inputs'!A148="","",'Time Series Inputs'!A148)</f>
        <v/>
      </c>
      <c r="B148" s="155">
        <f>IF('Time Series Inputs'!B148="","",'Time Series Inputs'!B148)</f>
        <v/>
      </c>
      <c r="C148" s="155">
        <f>IF('Time Series Inputs'!C148="","",'Time Series Inputs'!C148)</f>
        <v/>
      </c>
      <c r="D148" s="155">
        <f>IF(A148="","",'Apply Constraints'!A148)</f>
        <v/>
      </c>
      <c r="E148" s="155">
        <f>IF(B148="","",(V147*B148/B147/(1+V147*(B148/B147-1))))</f>
        <v/>
      </c>
      <c r="F148" s="155">
        <f>IF(B148="","",R147*B148+T147)</f>
        <v/>
      </c>
      <c r="G148" s="155">
        <f>IF(B148="","", E148*F148)</f>
        <v/>
      </c>
      <c r="H148" s="155">
        <f>IF(B148="","", F148 - R147*B148)</f>
        <v/>
      </c>
      <c r="I148" s="155">
        <f>IF(B148="","", G148/B148)</f>
        <v/>
      </c>
      <c r="J148" s="155">
        <f>IF(B148="","", -F148* (1-(1-ANNUAL_STRATEGY_FEE)^(1/252)))</f>
        <v/>
      </c>
      <c r="K148" s="155">
        <f>IF(B148="","", H148+J148)</f>
        <v/>
      </c>
      <c r="L148" s="155">
        <f>IF(B148="","", K148+G148)</f>
        <v/>
      </c>
      <c r="M148" s="155">
        <f>IF(B148="","", G148/L148)</f>
        <v/>
      </c>
      <c r="N148" s="155">
        <f>IF(B148="","",(D148-M148))</f>
        <v/>
      </c>
      <c r="O148" s="155">
        <f>IF(B148="","",BID_OFFER_SPREAD/2*D148)</f>
        <v/>
      </c>
      <c r="P148" s="155">
        <f>IF(A148="","",IF(D148=0,-E148,IF(AND(D148=(N148+O148),NOT(O148=0)),0,IF(D148&gt;=M148,N148/(1+O148),N148/(1-O148)))))</f>
        <v/>
      </c>
      <c r="Q148" s="155">
        <f>IF(B148="","", IF(D148=0,F148*P148/B148, L148*P148/B148))</f>
        <v/>
      </c>
      <c r="R148" s="155">
        <f>IF(B148="","", Q148+I148)</f>
        <v/>
      </c>
      <c r="S148" s="155">
        <f>IF(A148="","",IF(Q148&gt;0,-Q148*B148*(1+BID_OFFER_SPREAD/2),-Q148*B148*(1-BID_OFFER_SPREAD/2)))</f>
        <v/>
      </c>
      <c r="T148" s="155">
        <f>IF(B148="","", K148+S148)</f>
        <v/>
      </c>
      <c r="U148" s="155">
        <f>IF(B148="","", R148*B148)</f>
        <v/>
      </c>
      <c r="V148" s="155">
        <f>IF(E148="","",U148/(U148+T148))</f>
        <v/>
      </c>
      <c r="W148" s="86">
        <f>IF(B148="","", IF(ROUND(V148,10)=ROUND(D148,10),"Correct", "Error"))</f>
        <v/>
      </c>
      <c r="X148" s="156">
        <f>IF(B148="","", T148+U148)</f>
        <v/>
      </c>
    </row>
    <row customHeight="1" ht="13.5" r="149" s="75">
      <c r="A149" s="124">
        <f>IF('Time Series Inputs'!A149="","",'Time Series Inputs'!A149)</f>
        <v/>
      </c>
      <c r="B149" s="155">
        <f>IF('Time Series Inputs'!B149="","",'Time Series Inputs'!B149)</f>
        <v/>
      </c>
      <c r="C149" s="155">
        <f>IF('Time Series Inputs'!C149="","",'Time Series Inputs'!C149)</f>
        <v/>
      </c>
      <c r="D149" s="155">
        <f>IF(A149="","",'Apply Constraints'!A149)</f>
        <v/>
      </c>
      <c r="E149" s="155">
        <f>IF(B149="","",(V148*B149/B148/(1+V148*(B149/B148-1))))</f>
        <v/>
      </c>
      <c r="F149" s="155">
        <f>IF(B149="","",R148*B149+T148)</f>
        <v/>
      </c>
      <c r="G149" s="155">
        <f>IF(B149="","", E149*F149)</f>
        <v/>
      </c>
      <c r="H149" s="155">
        <f>IF(B149="","", F149 - R148*B149)</f>
        <v/>
      </c>
      <c r="I149" s="155">
        <f>IF(B149="","", G149/B149)</f>
        <v/>
      </c>
      <c r="J149" s="155">
        <f>IF(B149="","", -F149* (1-(1-ANNUAL_STRATEGY_FEE)^(1/252)))</f>
        <v/>
      </c>
      <c r="K149" s="155">
        <f>IF(B149="","", H149+J149)</f>
        <v/>
      </c>
      <c r="L149" s="155">
        <f>IF(B149="","", K149+G149)</f>
        <v/>
      </c>
      <c r="M149" s="155">
        <f>IF(B149="","", G149/L149)</f>
        <v/>
      </c>
      <c r="N149" s="155">
        <f>IF(B149="","",(D149-M149))</f>
        <v/>
      </c>
      <c r="O149" s="155">
        <f>IF(B149="","",BID_OFFER_SPREAD/2*D149)</f>
        <v/>
      </c>
      <c r="P149" s="155">
        <f>IF(A149="","",IF(D149=0,-E149,IF(AND(D149=(N149+O149),NOT(O149=0)),0,IF(D149&gt;=M149,N149/(1+O149),N149/(1-O149)))))</f>
        <v/>
      </c>
      <c r="Q149" s="155">
        <f>IF(B149="","", IF(D149=0,F149*P149/B149, L149*P149/B149))</f>
        <v/>
      </c>
      <c r="R149" s="155">
        <f>IF(B149="","", Q149+I149)</f>
        <v/>
      </c>
      <c r="S149" s="155">
        <f>IF(A149="","",IF(Q149&gt;0,-Q149*B149*(1+BID_OFFER_SPREAD/2),-Q149*B149*(1-BID_OFFER_SPREAD/2)))</f>
        <v/>
      </c>
      <c r="T149" s="155">
        <f>IF(B149="","", K149+S149)</f>
        <v/>
      </c>
      <c r="U149" s="155">
        <f>IF(B149="","", R149*B149)</f>
        <v/>
      </c>
      <c r="V149" s="155">
        <f>IF(E149="","",U149/(U149+T149))</f>
        <v/>
      </c>
      <c r="W149" s="86">
        <f>IF(B149="","", IF(ROUND(V149,10)=ROUND(D149,10),"Correct", "Error"))</f>
        <v/>
      </c>
      <c r="X149" s="156">
        <f>IF(B149="","", T149+U149)</f>
        <v/>
      </c>
    </row>
    <row customHeight="1" ht="13.5" r="150" s="75">
      <c r="A150" s="124">
        <f>IF('Time Series Inputs'!A150="","",'Time Series Inputs'!A150)</f>
        <v/>
      </c>
      <c r="B150" s="155">
        <f>IF('Time Series Inputs'!B150="","",'Time Series Inputs'!B150)</f>
        <v/>
      </c>
      <c r="C150" s="155">
        <f>IF('Time Series Inputs'!C150="","",'Time Series Inputs'!C150)</f>
        <v/>
      </c>
      <c r="D150" s="155">
        <f>IF(A150="","",'Apply Constraints'!A150)</f>
        <v/>
      </c>
      <c r="E150" s="155">
        <f>IF(B150="","",(V149*B150/B149/(1+V149*(B150/B149-1))))</f>
        <v/>
      </c>
      <c r="F150" s="155">
        <f>IF(B150="","",R149*B150+T149)</f>
        <v/>
      </c>
      <c r="G150" s="155">
        <f>IF(B150="","", E150*F150)</f>
        <v/>
      </c>
      <c r="H150" s="155">
        <f>IF(B150="","", F150 - R149*B150)</f>
        <v/>
      </c>
      <c r="I150" s="155">
        <f>IF(B150="","", G150/B150)</f>
        <v/>
      </c>
      <c r="J150" s="155">
        <f>IF(B150="","", -F150* (1-(1-ANNUAL_STRATEGY_FEE)^(1/252)))</f>
        <v/>
      </c>
      <c r="K150" s="155">
        <f>IF(B150="","", H150+J150)</f>
        <v/>
      </c>
      <c r="L150" s="155">
        <f>IF(B150="","", K150+G150)</f>
        <v/>
      </c>
      <c r="M150" s="155">
        <f>IF(B150="","", G150/L150)</f>
        <v/>
      </c>
      <c r="N150" s="155">
        <f>IF(B150="","",(D150-M150))</f>
        <v/>
      </c>
      <c r="O150" s="155">
        <f>IF(B150="","",BID_OFFER_SPREAD/2*D150)</f>
        <v/>
      </c>
      <c r="P150" s="155">
        <f>IF(A150="","",IF(D150=0,-E150,IF(AND(D150=(N150+O150),NOT(O150=0)),0,IF(D150&gt;=M150,N150/(1+O150),N150/(1-O150)))))</f>
        <v/>
      </c>
      <c r="Q150" s="155">
        <f>IF(B150="","", IF(D150=0,F150*P150/B150, L150*P150/B150))</f>
        <v/>
      </c>
      <c r="R150" s="155">
        <f>IF(B150="","", Q150+I150)</f>
        <v/>
      </c>
      <c r="S150" s="155">
        <f>IF(A150="","",IF(Q150&gt;0,-Q150*B150*(1+BID_OFFER_SPREAD/2),-Q150*B150*(1-BID_OFFER_SPREAD/2)))</f>
        <v/>
      </c>
      <c r="T150" s="155">
        <f>IF(B150="","", K150+S150)</f>
        <v/>
      </c>
      <c r="U150" s="155">
        <f>IF(B150="","", R150*B150)</f>
        <v/>
      </c>
      <c r="V150" s="155">
        <f>IF(E150="","",U150/(U150+T150))</f>
        <v/>
      </c>
      <c r="W150" s="86">
        <f>IF(B150="","", IF(ROUND(V150,10)=ROUND(D150,10),"Correct", "Error"))</f>
        <v/>
      </c>
      <c r="X150" s="156">
        <f>IF(B150="","", T150+U150)</f>
        <v/>
      </c>
    </row>
    <row customHeight="1" ht="13.5" r="151" s="75">
      <c r="A151" s="124">
        <f>IF('Time Series Inputs'!A151="","",'Time Series Inputs'!A151)</f>
        <v/>
      </c>
      <c r="B151" s="155">
        <f>IF('Time Series Inputs'!B151="","",'Time Series Inputs'!B151)</f>
        <v/>
      </c>
      <c r="C151" s="155">
        <f>IF('Time Series Inputs'!C151="","",'Time Series Inputs'!C151)</f>
        <v/>
      </c>
      <c r="D151" s="155">
        <f>IF(A151="","",'Apply Constraints'!A151)</f>
        <v/>
      </c>
      <c r="E151" s="155">
        <f>IF(B151="","",(V150*B151/B150/(1+V150*(B151/B150-1))))</f>
        <v/>
      </c>
      <c r="F151" s="155">
        <f>IF(B151="","",R150*B151+T150)</f>
        <v/>
      </c>
      <c r="G151" s="155">
        <f>IF(B151="","", E151*F151)</f>
        <v/>
      </c>
      <c r="H151" s="155">
        <f>IF(B151="","", F151 - R150*B151)</f>
        <v/>
      </c>
      <c r="I151" s="155">
        <f>IF(B151="","", G151/B151)</f>
        <v/>
      </c>
      <c r="J151" s="155">
        <f>IF(B151="","", -F151* (1-(1-ANNUAL_STRATEGY_FEE)^(1/252)))</f>
        <v/>
      </c>
      <c r="K151" s="155">
        <f>IF(B151="","", H151+J151)</f>
        <v/>
      </c>
      <c r="L151" s="155">
        <f>IF(B151="","", K151+G151)</f>
        <v/>
      </c>
      <c r="M151" s="155">
        <f>IF(B151="","", G151/L151)</f>
        <v/>
      </c>
      <c r="N151" s="155">
        <f>IF(B151="","",(D151-M151))</f>
        <v/>
      </c>
      <c r="O151" s="155">
        <f>IF(B151="","",BID_OFFER_SPREAD/2*D151)</f>
        <v/>
      </c>
      <c r="P151" s="155">
        <f>IF(A151="","",IF(D151=0,-E151,IF(AND(D151=(N151+O151),NOT(O151=0)),0,IF(D151&gt;=M151,N151/(1+O151),N151/(1-O151)))))</f>
        <v/>
      </c>
      <c r="Q151" s="155">
        <f>IF(B151="","", IF(D151=0,F151*P151/B151, L151*P151/B151))</f>
        <v/>
      </c>
      <c r="R151" s="155">
        <f>IF(B151="","", Q151+I151)</f>
        <v/>
      </c>
      <c r="S151" s="155">
        <f>IF(A151="","",IF(Q151&gt;0,-Q151*B151*(1+BID_OFFER_SPREAD/2),-Q151*B151*(1-BID_OFFER_SPREAD/2)))</f>
        <v/>
      </c>
      <c r="T151" s="155">
        <f>IF(B151="","", K151+S151)</f>
        <v/>
      </c>
      <c r="U151" s="155">
        <f>IF(B151="","", R151*B151)</f>
        <v/>
      </c>
      <c r="V151" s="155">
        <f>IF(E151="","",U151/(U151+T151))</f>
        <v/>
      </c>
      <c r="W151" s="86">
        <f>IF(B151="","", IF(ROUND(V151,10)=ROUND(D151,10),"Correct", "Error"))</f>
        <v/>
      </c>
      <c r="X151" s="156">
        <f>IF(B151="","", T151+U151)</f>
        <v/>
      </c>
    </row>
    <row customHeight="1" ht="13.5" r="152" s="75">
      <c r="A152" s="124">
        <f>IF('Time Series Inputs'!A152="","",'Time Series Inputs'!A152)</f>
        <v/>
      </c>
      <c r="B152" s="155">
        <f>IF('Time Series Inputs'!B152="","",'Time Series Inputs'!B152)</f>
        <v/>
      </c>
      <c r="C152" s="155">
        <f>IF('Time Series Inputs'!C152="","",'Time Series Inputs'!C152)</f>
        <v/>
      </c>
      <c r="D152" s="155">
        <f>IF(A152="","",'Apply Constraints'!A152)</f>
        <v/>
      </c>
      <c r="E152" s="155">
        <f>IF(B152="","",(V151*B152/B151/(1+V151*(B152/B151-1))))</f>
        <v/>
      </c>
      <c r="F152" s="155">
        <f>IF(B152="","",R151*B152+T151)</f>
        <v/>
      </c>
      <c r="G152" s="155">
        <f>IF(B152="","", E152*F152)</f>
        <v/>
      </c>
      <c r="H152" s="155">
        <f>IF(B152="","", F152 - R151*B152)</f>
        <v/>
      </c>
      <c r="I152" s="155">
        <f>IF(B152="","", G152/B152)</f>
        <v/>
      </c>
      <c r="J152" s="155">
        <f>IF(B152="","", -F152* (1-(1-ANNUAL_STRATEGY_FEE)^(1/252)))</f>
        <v/>
      </c>
      <c r="K152" s="155">
        <f>IF(B152="","", H152+J152)</f>
        <v/>
      </c>
      <c r="L152" s="155">
        <f>IF(B152="","", K152+G152)</f>
        <v/>
      </c>
      <c r="M152" s="155">
        <f>IF(B152="","", G152/L152)</f>
        <v/>
      </c>
      <c r="N152" s="155">
        <f>IF(B152="","",(D152-M152))</f>
        <v/>
      </c>
      <c r="O152" s="155">
        <f>IF(B152="","",BID_OFFER_SPREAD/2*D152)</f>
        <v/>
      </c>
      <c r="P152" s="155">
        <f>IF(A152="","",IF(D152=0,-E152,IF(AND(D152=(N152+O152),NOT(O152=0)),0,IF(D152&gt;=M152,N152/(1+O152),N152/(1-O152)))))</f>
        <v/>
      </c>
      <c r="Q152" s="155">
        <f>IF(B152="","", IF(D152=0,F152*P152/B152, L152*P152/B152))</f>
        <v/>
      </c>
      <c r="R152" s="155">
        <f>IF(B152="","", Q152+I152)</f>
        <v/>
      </c>
      <c r="S152" s="155">
        <f>IF(A152="","",IF(Q152&gt;0,-Q152*B152*(1+BID_OFFER_SPREAD/2),-Q152*B152*(1-BID_OFFER_SPREAD/2)))</f>
        <v/>
      </c>
      <c r="T152" s="155">
        <f>IF(B152="","", K152+S152)</f>
        <v/>
      </c>
      <c r="U152" s="155">
        <f>IF(B152="","", R152*B152)</f>
        <v/>
      </c>
      <c r="V152" s="155">
        <f>IF(E152="","",U152/(U152+T152))</f>
        <v/>
      </c>
      <c r="W152" s="86">
        <f>IF(B152="","", IF(ROUND(V152,10)=ROUND(D152,10),"Correct", "Error"))</f>
        <v/>
      </c>
      <c r="X152" s="156">
        <f>IF(B152="","", T152+U152)</f>
        <v/>
      </c>
    </row>
    <row customHeight="1" ht="13.5" r="153" s="75">
      <c r="A153" s="124">
        <f>IF('Time Series Inputs'!A153="","",'Time Series Inputs'!A153)</f>
        <v/>
      </c>
      <c r="B153" s="155">
        <f>IF('Time Series Inputs'!B153="","",'Time Series Inputs'!B153)</f>
        <v/>
      </c>
      <c r="C153" s="155">
        <f>IF('Time Series Inputs'!C153="","",'Time Series Inputs'!C153)</f>
        <v/>
      </c>
      <c r="D153" s="155">
        <f>IF(A153="","",'Apply Constraints'!A153)</f>
        <v/>
      </c>
      <c r="E153" s="155">
        <f>IF(B153="","",(V152*B153/B152/(1+V152*(B153/B152-1))))</f>
        <v/>
      </c>
      <c r="F153" s="155">
        <f>IF(B153="","",R152*B153+T152)</f>
        <v/>
      </c>
      <c r="G153" s="155">
        <f>IF(B153="","", E153*F153)</f>
        <v/>
      </c>
      <c r="H153" s="155">
        <f>IF(B153="","", F153 - R152*B153)</f>
        <v/>
      </c>
      <c r="I153" s="155">
        <f>IF(B153="","", G153/B153)</f>
        <v/>
      </c>
      <c r="J153" s="155">
        <f>IF(B153="","", -F153* (1-(1-ANNUAL_STRATEGY_FEE)^(1/252)))</f>
        <v/>
      </c>
      <c r="K153" s="155">
        <f>IF(B153="","", H153+J153)</f>
        <v/>
      </c>
      <c r="L153" s="155">
        <f>IF(B153="","", K153+G153)</f>
        <v/>
      </c>
      <c r="M153" s="155">
        <f>IF(B153="","", G153/L153)</f>
        <v/>
      </c>
      <c r="N153" s="155">
        <f>IF(B153="","",(D153-M153))</f>
        <v/>
      </c>
      <c r="O153" s="155">
        <f>IF(B153="","",BID_OFFER_SPREAD/2*D153)</f>
        <v/>
      </c>
      <c r="P153" s="155">
        <f>IF(A153="","",IF(D153=0,-E153,IF(AND(D153=(N153+O153),NOT(O153=0)),0,IF(D153&gt;=M153,N153/(1+O153),N153/(1-O153)))))</f>
        <v/>
      </c>
      <c r="Q153" s="155">
        <f>IF(B153="","", IF(D153=0,F153*P153/B153, L153*P153/B153))</f>
        <v/>
      </c>
      <c r="R153" s="155">
        <f>IF(B153="","", Q153+I153)</f>
        <v/>
      </c>
      <c r="S153" s="155">
        <f>IF(A153="","",IF(Q153&gt;0,-Q153*B153*(1+BID_OFFER_SPREAD/2),-Q153*B153*(1-BID_OFFER_SPREAD/2)))</f>
        <v/>
      </c>
      <c r="T153" s="155">
        <f>IF(B153="","", K153+S153)</f>
        <v/>
      </c>
      <c r="U153" s="155">
        <f>IF(B153="","", R153*B153)</f>
        <v/>
      </c>
      <c r="V153" s="155">
        <f>IF(E153="","",U153/(U153+T153))</f>
        <v/>
      </c>
      <c r="W153" s="86">
        <f>IF(B153="","", IF(ROUND(V153,10)=ROUND(D153,10),"Correct", "Error"))</f>
        <v/>
      </c>
      <c r="X153" s="156">
        <f>IF(B153="","", T153+U153)</f>
        <v/>
      </c>
    </row>
    <row customHeight="1" ht="13.5" r="154" s="75">
      <c r="A154" s="124">
        <f>IF('Time Series Inputs'!A154="","",'Time Series Inputs'!A154)</f>
        <v/>
      </c>
      <c r="B154" s="155">
        <f>IF('Time Series Inputs'!B154="","",'Time Series Inputs'!B154)</f>
        <v/>
      </c>
      <c r="C154" s="155">
        <f>IF('Time Series Inputs'!C154="","",'Time Series Inputs'!C154)</f>
        <v/>
      </c>
      <c r="D154" s="155">
        <f>IF(A154="","",'Apply Constraints'!A154)</f>
        <v/>
      </c>
      <c r="E154" s="155">
        <f>IF(B154="","",(V153*B154/B153/(1+V153*(B154/B153-1))))</f>
        <v/>
      </c>
      <c r="F154" s="155">
        <f>IF(B154="","",R153*B154+T153)</f>
        <v/>
      </c>
      <c r="G154" s="155">
        <f>IF(B154="","", E154*F154)</f>
        <v/>
      </c>
      <c r="H154" s="155">
        <f>IF(B154="","", F154 - R153*B154)</f>
        <v/>
      </c>
      <c r="I154" s="155">
        <f>IF(B154="","", G154/B154)</f>
        <v/>
      </c>
      <c r="J154" s="155">
        <f>IF(B154="","", -F154* (1-(1-ANNUAL_STRATEGY_FEE)^(1/252)))</f>
        <v/>
      </c>
      <c r="K154" s="155">
        <f>IF(B154="","", H154+J154)</f>
        <v/>
      </c>
      <c r="L154" s="155">
        <f>IF(B154="","", K154+G154)</f>
        <v/>
      </c>
      <c r="M154" s="155">
        <f>IF(B154="","", G154/L154)</f>
        <v/>
      </c>
      <c r="N154" s="155">
        <f>IF(B154="","",(D154-M154))</f>
        <v/>
      </c>
      <c r="O154" s="155">
        <f>IF(B154="","",BID_OFFER_SPREAD/2*D154)</f>
        <v/>
      </c>
      <c r="P154" s="155">
        <f>IF(A154="","",IF(D154=0,-E154,IF(AND(D154=(N154+O154),NOT(O154=0)),0,IF(D154&gt;=M154,N154/(1+O154),N154/(1-O154)))))</f>
        <v/>
      </c>
      <c r="Q154" s="155">
        <f>IF(B154="","", IF(D154=0,F154*P154/B154, L154*P154/B154))</f>
        <v/>
      </c>
      <c r="R154" s="155">
        <f>IF(B154="","", Q154+I154)</f>
        <v/>
      </c>
      <c r="S154" s="155">
        <f>IF(A154="","",IF(Q154&gt;0,-Q154*B154*(1+BID_OFFER_SPREAD/2),-Q154*B154*(1-BID_OFFER_SPREAD/2)))</f>
        <v/>
      </c>
      <c r="T154" s="155">
        <f>IF(B154="","", K154+S154)</f>
        <v/>
      </c>
      <c r="U154" s="155">
        <f>IF(B154="","", R154*B154)</f>
        <v/>
      </c>
      <c r="V154" s="155">
        <f>IF(E154="","",U154/(U154+T154))</f>
        <v/>
      </c>
      <c r="W154" s="86">
        <f>IF(B154="","", IF(ROUND(V154,10)=ROUND(D154,10),"Correct", "Error"))</f>
        <v/>
      </c>
      <c r="X154" s="156">
        <f>IF(B154="","", T154+U154)</f>
        <v/>
      </c>
    </row>
    <row customHeight="1" ht="13.5" r="155" s="75">
      <c r="A155" s="124">
        <f>IF('Time Series Inputs'!A155="","",'Time Series Inputs'!A155)</f>
        <v/>
      </c>
      <c r="B155" s="155">
        <f>IF('Time Series Inputs'!B155="","",'Time Series Inputs'!B155)</f>
        <v/>
      </c>
      <c r="C155" s="155">
        <f>IF('Time Series Inputs'!C155="","",'Time Series Inputs'!C155)</f>
        <v/>
      </c>
      <c r="D155" s="155">
        <f>IF(A155="","",'Apply Constraints'!A155)</f>
        <v/>
      </c>
      <c r="E155" s="155">
        <f>IF(B155="","",(V154*B155/B154/(1+V154*(B155/B154-1))))</f>
        <v/>
      </c>
      <c r="F155" s="155">
        <f>IF(B155="","",R154*B155+T154)</f>
        <v/>
      </c>
      <c r="G155" s="155">
        <f>IF(B155="","", E155*F155)</f>
        <v/>
      </c>
      <c r="H155" s="155">
        <f>IF(B155="","", F155 - R154*B155)</f>
        <v/>
      </c>
      <c r="I155" s="155">
        <f>IF(B155="","", G155/B155)</f>
        <v/>
      </c>
      <c r="J155" s="155">
        <f>IF(B155="","", -F155* (1-(1-ANNUAL_STRATEGY_FEE)^(1/252)))</f>
        <v/>
      </c>
      <c r="K155" s="155">
        <f>IF(B155="","", H155+J155)</f>
        <v/>
      </c>
      <c r="L155" s="155">
        <f>IF(B155="","", K155+G155)</f>
        <v/>
      </c>
      <c r="M155" s="155">
        <f>IF(B155="","", G155/L155)</f>
        <v/>
      </c>
      <c r="N155" s="155">
        <f>IF(B155="","",(D155-M155))</f>
        <v/>
      </c>
      <c r="O155" s="155">
        <f>IF(B155="","",BID_OFFER_SPREAD/2*D155)</f>
        <v/>
      </c>
      <c r="P155" s="155">
        <f>IF(A155="","",IF(D155=0,-E155,IF(AND(D155=(N155+O155),NOT(O155=0)),0,IF(D155&gt;=M155,N155/(1+O155),N155/(1-O155)))))</f>
        <v/>
      </c>
      <c r="Q155" s="155">
        <f>IF(B155="","", IF(D155=0,F155*P155/B155, L155*P155/B155))</f>
        <v/>
      </c>
      <c r="R155" s="155">
        <f>IF(B155="","", Q155+I155)</f>
        <v/>
      </c>
      <c r="S155" s="155">
        <f>IF(A155="","",IF(Q155&gt;0,-Q155*B155*(1+BID_OFFER_SPREAD/2),-Q155*B155*(1-BID_OFFER_SPREAD/2)))</f>
        <v/>
      </c>
      <c r="T155" s="155">
        <f>IF(B155="","", K155+S155)</f>
        <v/>
      </c>
      <c r="U155" s="155">
        <f>IF(B155="","", R155*B155)</f>
        <v/>
      </c>
      <c r="V155" s="155">
        <f>IF(E155="","",U155/(U155+T155))</f>
        <v/>
      </c>
      <c r="W155" s="86">
        <f>IF(B155="","", IF(ROUND(V155,10)=ROUND(D155,10),"Correct", "Error"))</f>
        <v/>
      </c>
      <c r="X155" s="156">
        <f>IF(B155="","", T155+U155)</f>
        <v/>
      </c>
    </row>
    <row customHeight="1" ht="13.5" r="156" s="75">
      <c r="A156" s="124">
        <f>IF('Time Series Inputs'!A156="","",'Time Series Inputs'!A156)</f>
        <v/>
      </c>
      <c r="B156" s="155">
        <f>IF('Time Series Inputs'!B156="","",'Time Series Inputs'!B156)</f>
        <v/>
      </c>
      <c r="C156" s="155">
        <f>IF('Time Series Inputs'!C156="","",'Time Series Inputs'!C156)</f>
        <v/>
      </c>
      <c r="D156" s="155">
        <f>IF(A156="","",'Apply Constraints'!A156)</f>
        <v/>
      </c>
      <c r="E156" s="155">
        <f>IF(B156="","",(V155*B156/B155/(1+V155*(B156/B155-1))))</f>
        <v/>
      </c>
      <c r="F156" s="155">
        <f>IF(B156="","",R155*B156+T155)</f>
        <v/>
      </c>
      <c r="G156" s="155">
        <f>IF(B156="","", E156*F156)</f>
        <v/>
      </c>
      <c r="H156" s="155">
        <f>IF(B156="","", F156 - R155*B156)</f>
        <v/>
      </c>
      <c r="I156" s="155">
        <f>IF(B156="","", G156/B156)</f>
        <v/>
      </c>
      <c r="J156" s="155">
        <f>IF(B156="","", -F156* (1-(1-ANNUAL_STRATEGY_FEE)^(1/252)))</f>
        <v/>
      </c>
      <c r="K156" s="155">
        <f>IF(B156="","", H156+J156)</f>
        <v/>
      </c>
      <c r="L156" s="155">
        <f>IF(B156="","", K156+G156)</f>
        <v/>
      </c>
      <c r="M156" s="155">
        <f>IF(B156="","", G156/L156)</f>
        <v/>
      </c>
      <c r="N156" s="155">
        <f>IF(B156="","",(D156-M156))</f>
        <v/>
      </c>
      <c r="O156" s="155">
        <f>IF(B156="","",BID_OFFER_SPREAD/2*D156)</f>
        <v/>
      </c>
      <c r="P156" s="155">
        <f>IF(A156="","",IF(D156=0,-E156,IF(AND(D156=(N156+O156),NOT(O156=0)),0,IF(D156&gt;=M156,N156/(1+O156),N156/(1-O156)))))</f>
        <v/>
      </c>
      <c r="Q156" s="155">
        <f>IF(B156="","", IF(D156=0,F156*P156/B156, L156*P156/B156))</f>
        <v/>
      </c>
      <c r="R156" s="155">
        <f>IF(B156="","", Q156+I156)</f>
        <v/>
      </c>
      <c r="S156" s="155">
        <f>IF(A156="","",IF(Q156&gt;0,-Q156*B156*(1+BID_OFFER_SPREAD/2),-Q156*B156*(1-BID_OFFER_SPREAD/2)))</f>
        <v/>
      </c>
      <c r="T156" s="155">
        <f>IF(B156="","", K156+S156)</f>
        <v/>
      </c>
      <c r="U156" s="155">
        <f>IF(B156="","", R156*B156)</f>
        <v/>
      </c>
      <c r="V156" s="155">
        <f>IF(E156="","",U156/(U156+T156))</f>
        <v/>
      </c>
      <c r="W156" s="86">
        <f>IF(B156="","", IF(ROUND(V156,10)=ROUND(D156,10),"Correct", "Error"))</f>
        <v/>
      </c>
      <c r="X156" s="156">
        <f>IF(B156="","", T156+U156)</f>
        <v/>
      </c>
    </row>
    <row customHeight="1" ht="13.5" r="157" s="75">
      <c r="A157" s="124">
        <f>IF('Time Series Inputs'!A157="","",'Time Series Inputs'!A157)</f>
        <v/>
      </c>
      <c r="B157" s="155">
        <f>IF('Time Series Inputs'!B157="","",'Time Series Inputs'!B157)</f>
        <v/>
      </c>
      <c r="C157" s="155">
        <f>IF('Time Series Inputs'!C157="","",'Time Series Inputs'!C157)</f>
        <v/>
      </c>
      <c r="D157" s="155">
        <f>IF(A157="","",'Apply Constraints'!A157)</f>
        <v/>
      </c>
      <c r="E157" s="155">
        <f>IF(B157="","",(V156*B157/B156/(1+V156*(B157/B156-1))))</f>
        <v/>
      </c>
      <c r="F157" s="155">
        <f>IF(B157="","",R156*B157+T156)</f>
        <v/>
      </c>
      <c r="G157" s="155">
        <f>IF(B157="","", E157*F157)</f>
        <v/>
      </c>
      <c r="H157" s="155">
        <f>IF(B157="","", F157 - R156*B157)</f>
        <v/>
      </c>
      <c r="I157" s="155">
        <f>IF(B157="","", G157/B157)</f>
        <v/>
      </c>
      <c r="J157" s="155">
        <f>IF(B157="","", -F157* (1-(1-ANNUAL_STRATEGY_FEE)^(1/252)))</f>
        <v/>
      </c>
      <c r="K157" s="155">
        <f>IF(B157="","", H157+J157)</f>
        <v/>
      </c>
      <c r="L157" s="155">
        <f>IF(B157="","", K157+G157)</f>
        <v/>
      </c>
      <c r="M157" s="155">
        <f>IF(B157="","", G157/L157)</f>
        <v/>
      </c>
      <c r="N157" s="155">
        <f>IF(B157="","",(D157-M157))</f>
        <v/>
      </c>
      <c r="O157" s="155">
        <f>IF(B157="","",BID_OFFER_SPREAD/2*D157)</f>
        <v/>
      </c>
      <c r="P157" s="155">
        <f>IF(A157="","",IF(D157=0,-E157,IF(AND(D157=(N157+O157),NOT(O157=0)),0,IF(D157&gt;=M157,N157/(1+O157),N157/(1-O157)))))</f>
        <v/>
      </c>
      <c r="Q157" s="155">
        <f>IF(B157="","", IF(D157=0,F157*P157/B157, L157*P157/B157))</f>
        <v/>
      </c>
      <c r="R157" s="155">
        <f>IF(B157="","", Q157+I157)</f>
        <v/>
      </c>
      <c r="S157" s="155">
        <f>IF(A157="","",IF(Q157&gt;0,-Q157*B157*(1+BID_OFFER_SPREAD/2),-Q157*B157*(1-BID_OFFER_SPREAD/2)))</f>
        <v/>
      </c>
      <c r="T157" s="155">
        <f>IF(B157="","", K157+S157)</f>
        <v/>
      </c>
      <c r="U157" s="155">
        <f>IF(B157="","", R157*B157)</f>
        <v/>
      </c>
      <c r="V157" s="155">
        <f>IF(E157="","",U157/(U157+T157))</f>
        <v/>
      </c>
      <c r="W157" s="86">
        <f>IF(B157="","", IF(ROUND(V157,10)=ROUND(D157,10),"Correct", "Error"))</f>
        <v/>
      </c>
      <c r="X157" s="156">
        <f>IF(B157="","", T157+U157)</f>
        <v/>
      </c>
    </row>
    <row customHeight="1" ht="13.5" r="158" s="75">
      <c r="A158" s="124">
        <f>IF('Time Series Inputs'!A158="","",'Time Series Inputs'!A158)</f>
        <v/>
      </c>
      <c r="B158" s="155">
        <f>IF('Time Series Inputs'!B158="","",'Time Series Inputs'!B158)</f>
        <v/>
      </c>
      <c r="C158" s="155">
        <f>IF('Time Series Inputs'!C158="","",'Time Series Inputs'!C158)</f>
        <v/>
      </c>
      <c r="D158" s="155">
        <f>IF(A158="","",'Apply Constraints'!A158)</f>
        <v/>
      </c>
      <c r="E158" s="155">
        <f>IF(B158="","",(V157*B158/B157/(1+V157*(B158/B157-1))))</f>
        <v/>
      </c>
      <c r="F158" s="155">
        <f>IF(B158="","",R157*B158+T157)</f>
        <v/>
      </c>
      <c r="G158" s="155">
        <f>IF(B158="","", E158*F158)</f>
        <v/>
      </c>
      <c r="H158" s="155">
        <f>IF(B158="","", F158 - R157*B158)</f>
        <v/>
      </c>
      <c r="I158" s="155">
        <f>IF(B158="","", G158/B158)</f>
        <v/>
      </c>
      <c r="J158" s="155">
        <f>IF(B158="","", -F158* (1-(1-ANNUAL_STRATEGY_FEE)^(1/252)))</f>
        <v/>
      </c>
      <c r="K158" s="155">
        <f>IF(B158="","", H158+J158)</f>
        <v/>
      </c>
      <c r="L158" s="155">
        <f>IF(B158="","", K158+G158)</f>
        <v/>
      </c>
      <c r="M158" s="155">
        <f>IF(B158="","", G158/L158)</f>
        <v/>
      </c>
      <c r="N158" s="155">
        <f>IF(B158="","",(D158-M158))</f>
        <v/>
      </c>
      <c r="O158" s="155">
        <f>IF(B158="","",BID_OFFER_SPREAD/2*D158)</f>
        <v/>
      </c>
      <c r="P158" s="155">
        <f>IF(A158="","",IF(D158=0,-E158,IF(AND(D158=(N158+O158),NOT(O158=0)),0,IF(D158&gt;=M158,N158/(1+O158),N158/(1-O158)))))</f>
        <v/>
      </c>
      <c r="Q158" s="155">
        <f>IF(B158="","", IF(D158=0,F158*P158/B158, L158*P158/B158))</f>
        <v/>
      </c>
      <c r="R158" s="155">
        <f>IF(B158="","", Q158+I158)</f>
        <v/>
      </c>
      <c r="S158" s="155">
        <f>IF(A158="","",IF(Q158&gt;0,-Q158*B158*(1+BID_OFFER_SPREAD/2),-Q158*B158*(1-BID_OFFER_SPREAD/2)))</f>
        <v/>
      </c>
      <c r="T158" s="155">
        <f>IF(B158="","", K158+S158)</f>
        <v/>
      </c>
      <c r="U158" s="155">
        <f>IF(B158="","", R158*B158)</f>
        <v/>
      </c>
      <c r="V158" s="155">
        <f>IF(E158="","",U158/(U158+T158))</f>
        <v/>
      </c>
      <c r="W158" s="86">
        <f>IF(B158="","", IF(ROUND(V158,10)=ROUND(D158,10),"Correct", "Error"))</f>
        <v/>
      </c>
      <c r="X158" s="156">
        <f>IF(B158="","", T158+U158)</f>
        <v/>
      </c>
    </row>
    <row customHeight="1" ht="13.5" r="159" s="75">
      <c r="A159" s="124">
        <f>IF('Time Series Inputs'!A159="","",'Time Series Inputs'!A159)</f>
        <v/>
      </c>
      <c r="B159" s="155">
        <f>IF('Time Series Inputs'!B159="","",'Time Series Inputs'!B159)</f>
        <v/>
      </c>
      <c r="C159" s="155">
        <f>IF('Time Series Inputs'!C159="","",'Time Series Inputs'!C159)</f>
        <v/>
      </c>
      <c r="D159" s="155">
        <f>IF(A159="","",'Apply Constraints'!A159)</f>
        <v/>
      </c>
      <c r="E159" s="155">
        <f>IF(B159="","",(V158*B159/B158/(1+V158*(B159/B158-1))))</f>
        <v/>
      </c>
      <c r="F159" s="155">
        <f>IF(B159="","",R158*B159+T158)</f>
        <v/>
      </c>
      <c r="G159" s="155">
        <f>IF(B159="","", E159*F159)</f>
        <v/>
      </c>
      <c r="H159" s="155">
        <f>IF(B159="","", F159 - R158*B159)</f>
        <v/>
      </c>
      <c r="I159" s="155">
        <f>IF(B159="","", G159/B159)</f>
        <v/>
      </c>
      <c r="J159" s="155">
        <f>IF(B159="","", -F159* (1-(1-ANNUAL_STRATEGY_FEE)^(1/252)))</f>
        <v/>
      </c>
      <c r="K159" s="155">
        <f>IF(B159="","", H159+J159)</f>
        <v/>
      </c>
      <c r="L159" s="155">
        <f>IF(B159="","", K159+G159)</f>
        <v/>
      </c>
      <c r="M159" s="155">
        <f>IF(B159="","", G159/L159)</f>
        <v/>
      </c>
      <c r="N159" s="155">
        <f>IF(B159="","",(D159-M159))</f>
        <v/>
      </c>
      <c r="O159" s="155">
        <f>IF(B159="","",BID_OFFER_SPREAD/2*D159)</f>
        <v/>
      </c>
      <c r="P159" s="155">
        <f>IF(A159="","",IF(D159=0,-E159,IF(AND(D159=(N159+O159),NOT(O159=0)),0,IF(D159&gt;=M159,N159/(1+O159),N159/(1-O159)))))</f>
        <v/>
      </c>
      <c r="Q159" s="155">
        <f>IF(B159="","", IF(D159=0,F159*P159/B159, L159*P159/B159))</f>
        <v/>
      </c>
      <c r="R159" s="155">
        <f>IF(B159="","", Q159+I159)</f>
        <v/>
      </c>
      <c r="S159" s="155">
        <f>IF(A159="","",IF(Q159&gt;0,-Q159*B159*(1+BID_OFFER_SPREAD/2),-Q159*B159*(1-BID_OFFER_SPREAD/2)))</f>
        <v/>
      </c>
      <c r="T159" s="155">
        <f>IF(B159="","", K159+S159)</f>
        <v/>
      </c>
      <c r="U159" s="155">
        <f>IF(B159="","", R159*B159)</f>
        <v/>
      </c>
      <c r="V159" s="155">
        <f>IF(E159="","",U159/(U159+T159))</f>
        <v/>
      </c>
      <c r="W159" s="86">
        <f>IF(B159="","", IF(ROUND(V159,10)=ROUND(D159,10),"Correct", "Error"))</f>
        <v/>
      </c>
      <c r="X159" s="156">
        <f>IF(B159="","", T159+U159)</f>
        <v/>
      </c>
    </row>
    <row customHeight="1" ht="13.5" r="160" s="75">
      <c r="A160" s="124">
        <f>IF('Time Series Inputs'!A160="","",'Time Series Inputs'!A160)</f>
        <v/>
      </c>
      <c r="B160" s="155">
        <f>IF('Time Series Inputs'!B160="","",'Time Series Inputs'!B160)</f>
        <v/>
      </c>
      <c r="C160" s="155">
        <f>IF('Time Series Inputs'!C160="","",'Time Series Inputs'!C160)</f>
        <v/>
      </c>
      <c r="D160" s="155">
        <f>IF(A160="","",'Apply Constraints'!A160)</f>
        <v/>
      </c>
      <c r="E160" s="155">
        <f>IF(B160="","",(V159*B160/B159/(1+V159*(B160/B159-1))))</f>
        <v/>
      </c>
      <c r="F160" s="155">
        <f>IF(B160="","",R159*B160+T159)</f>
        <v/>
      </c>
      <c r="G160" s="155">
        <f>IF(B160="","", E160*F160)</f>
        <v/>
      </c>
      <c r="H160" s="155">
        <f>IF(B160="","", F160 - R159*B160)</f>
        <v/>
      </c>
      <c r="I160" s="155">
        <f>IF(B160="","", G160/B160)</f>
        <v/>
      </c>
      <c r="J160" s="155">
        <f>IF(B160="","", -F160* (1-(1-ANNUAL_STRATEGY_FEE)^(1/252)))</f>
        <v/>
      </c>
      <c r="K160" s="155">
        <f>IF(B160="","", H160+J160)</f>
        <v/>
      </c>
      <c r="L160" s="155">
        <f>IF(B160="","", K160+G160)</f>
        <v/>
      </c>
      <c r="M160" s="155">
        <f>IF(B160="","", G160/L160)</f>
        <v/>
      </c>
      <c r="N160" s="155">
        <f>IF(B160="","",(D160-M160))</f>
        <v/>
      </c>
      <c r="O160" s="155">
        <f>IF(B160="","",BID_OFFER_SPREAD/2*D160)</f>
        <v/>
      </c>
      <c r="P160" s="155">
        <f>IF(A160="","",IF(D160=0,-E160,IF(AND(D160=(N160+O160),NOT(O160=0)),0,IF(D160&gt;=M160,N160/(1+O160),N160/(1-O160)))))</f>
        <v/>
      </c>
      <c r="Q160" s="155">
        <f>IF(B160="","", IF(D160=0,F160*P160/B160, L160*P160/B160))</f>
        <v/>
      </c>
      <c r="R160" s="155">
        <f>IF(B160="","", Q160+I160)</f>
        <v/>
      </c>
      <c r="S160" s="155">
        <f>IF(A160="","",IF(Q160&gt;0,-Q160*B160*(1+BID_OFFER_SPREAD/2),-Q160*B160*(1-BID_OFFER_SPREAD/2)))</f>
        <v/>
      </c>
      <c r="T160" s="155">
        <f>IF(B160="","", K160+S160)</f>
        <v/>
      </c>
      <c r="U160" s="155">
        <f>IF(B160="","", R160*B160)</f>
        <v/>
      </c>
      <c r="V160" s="155">
        <f>IF(E160="","",U160/(U160+T160))</f>
        <v/>
      </c>
      <c r="W160" s="86">
        <f>IF(B160="","", IF(ROUND(V160,10)=ROUND(D160,10),"Correct", "Error"))</f>
        <v/>
      </c>
      <c r="X160" s="156">
        <f>IF(B160="","", T160+U160)</f>
        <v/>
      </c>
    </row>
    <row customHeight="1" ht="13.5" r="161" s="75">
      <c r="A161" s="124">
        <f>IF('Time Series Inputs'!A161="","",'Time Series Inputs'!A161)</f>
        <v/>
      </c>
      <c r="B161" s="155">
        <f>IF('Time Series Inputs'!B161="","",'Time Series Inputs'!B161)</f>
        <v/>
      </c>
      <c r="C161" s="155">
        <f>IF('Time Series Inputs'!C161="","",'Time Series Inputs'!C161)</f>
        <v/>
      </c>
      <c r="D161" s="155">
        <f>IF(A161="","",'Apply Constraints'!A161)</f>
        <v/>
      </c>
      <c r="E161" s="155">
        <f>IF(B161="","",(V160*B161/B160/(1+V160*(B161/B160-1))))</f>
        <v/>
      </c>
      <c r="F161" s="155">
        <f>IF(B161="","",R160*B161+T160)</f>
        <v/>
      </c>
      <c r="G161" s="155">
        <f>IF(B161="","", E161*F161)</f>
        <v/>
      </c>
      <c r="H161" s="155">
        <f>IF(B161="","", F161 - R160*B161)</f>
        <v/>
      </c>
      <c r="I161" s="155">
        <f>IF(B161="","", G161/B161)</f>
        <v/>
      </c>
      <c r="J161" s="155">
        <f>IF(B161="","", -F161* (1-(1-ANNUAL_STRATEGY_FEE)^(1/252)))</f>
        <v/>
      </c>
      <c r="K161" s="155">
        <f>IF(B161="","", H161+J161)</f>
        <v/>
      </c>
      <c r="L161" s="155">
        <f>IF(B161="","", K161+G161)</f>
        <v/>
      </c>
      <c r="M161" s="155">
        <f>IF(B161="","", G161/L161)</f>
        <v/>
      </c>
      <c r="N161" s="155">
        <f>IF(B161="","",(D161-M161))</f>
        <v/>
      </c>
      <c r="O161" s="155">
        <f>IF(B161="","",BID_OFFER_SPREAD/2*D161)</f>
        <v/>
      </c>
      <c r="P161" s="155">
        <f>IF(A161="","",IF(D161=0,-E161,IF(AND(D161=(N161+O161),NOT(O161=0)),0,IF(D161&gt;=M161,N161/(1+O161),N161/(1-O161)))))</f>
        <v/>
      </c>
      <c r="Q161" s="155">
        <f>IF(B161="","", IF(D161=0,F161*P161/B161, L161*P161/B161))</f>
        <v/>
      </c>
      <c r="R161" s="155">
        <f>IF(B161="","", Q161+I161)</f>
        <v/>
      </c>
      <c r="S161" s="155">
        <f>IF(A161="","",IF(Q161&gt;0,-Q161*B161*(1+BID_OFFER_SPREAD/2),-Q161*B161*(1-BID_OFFER_SPREAD/2)))</f>
        <v/>
      </c>
      <c r="T161" s="155">
        <f>IF(B161="","", K161+S161)</f>
        <v/>
      </c>
      <c r="U161" s="155">
        <f>IF(B161="","", R161*B161)</f>
        <v/>
      </c>
      <c r="V161" s="155">
        <f>IF(E161="","",U161/(U161+T161))</f>
        <v/>
      </c>
      <c r="W161" s="86">
        <f>IF(B161="","", IF(ROUND(V161,10)=ROUND(D161,10),"Correct", "Error"))</f>
        <v/>
      </c>
      <c r="X161" s="156">
        <f>IF(B161="","", T161+U161)</f>
        <v/>
      </c>
    </row>
    <row customHeight="1" ht="13.5" r="162" s="75">
      <c r="A162" s="124">
        <f>IF('Time Series Inputs'!A162="","",'Time Series Inputs'!A162)</f>
        <v/>
      </c>
      <c r="B162" s="155">
        <f>IF('Time Series Inputs'!B162="","",'Time Series Inputs'!B162)</f>
        <v/>
      </c>
      <c r="C162" s="155">
        <f>IF('Time Series Inputs'!C162="","",'Time Series Inputs'!C162)</f>
        <v/>
      </c>
      <c r="D162" s="155">
        <f>IF(A162="","",'Apply Constraints'!A162)</f>
        <v/>
      </c>
      <c r="E162" s="155">
        <f>IF(B162="","",(V161*B162/B161/(1+V161*(B162/B161-1))))</f>
        <v/>
      </c>
      <c r="F162" s="155">
        <f>IF(B162="","",R161*B162+T161)</f>
        <v/>
      </c>
      <c r="G162" s="155">
        <f>IF(B162="","", E162*F162)</f>
        <v/>
      </c>
      <c r="H162" s="155">
        <f>IF(B162="","", F162 - R161*B162)</f>
        <v/>
      </c>
      <c r="I162" s="155">
        <f>IF(B162="","", G162/B162)</f>
        <v/>
      </c>
      <c r="J162" s="155">
        <f>IF(B162="","", -F162* (1-(1-ANNUAL_STRATEGY_FEE)^(1/252)))</f>
        <v/>
      </c>
      <c r="K162" s="155">
        <f>IF(B162="","", H162+J162)</f>
        <v/>
      </c>
      <c r="L162" s="155">
        <f>IF(B162="","", K162+G162)</f>
        <v/>
      </c>
      <c r="M162" s="155">
        <f>IF(B162="","", G162/L162)</f>
        <v/>
      </c>
      <c r="N162" s="155">
        <f>IF(B162="","",(D162-M162))</f>
        <v/>
      </c>
      <c r="O162" s="155">
        <f>IF(B162="","",BID_OFFER_SPREAD/2*D162)</f>
        <v/>
      </c>
      <c r="P162" s="155">
        <f>IF(A162="","",IF(D162=0,-E162,IF(AND(D162=(N162+O162),NOT(O162=0)),0,IF(D162&gt;=M162,N162/(1+O162),N162/(1-O162)))))</f>
        <v/>
      </c>
      <c r="Q162" s="155">
        <f>IF(B162="","", IF(D162=0,F162*P162/B162, L162*P162/B162))</f>
        <v/>
      </c>
      <c r="R162" s="155">
        <f>IF(B162="","", Q162+I162)</f>
        <v/>
      </c>
      <c r="S162" s="155">
        <f>IF(A162="","",IF(Q162&gt;0,-Q162*B162*(1+BID_OFFER_SPREAD/2),-Q162*B162*(1-BID_OFFER_SPREAD/2)))</f>
        <v/>
      </c>
      <c r="T162" s="155">
        <f>IF(B162="","", K162+S162)</f>
        <v/>
      </c>
      <c r="U162" s="155">
        <f>IF(B162="","", R162*B162)</f>
        <v/>
      </c>
      <c r="V162" s="155">
        <f>IF(E162="","",U162/(U162+T162))</f>
        <v/>
      </c>
      <c r="W162" s="86">
        <f>IF(B162="","", IF(ROUND(V162,10)=ROUND(D162,10),"Correct", "Error"))</f>
        <v/>
      </c>
      <c r="X162" s="156">
        <f>IF(B162="","", T162+U162)</f>
        <v/>
      </c>
    </row>
    <row customHeight="1" ht="13.5" r="163" s="75">
      <c r="A163" s="124">
        <f>IF('Time Series Inputs'!A163="","",'Time Series Inputs'!A163)</f>
        <v/>
      </c>
      <c r="B163" s="155">
        <f>IF('Time Series Inputs'!B163="","",'Time Series Inputs'!B163)</f>
        <v/>
      </c>
      <c r="C163" s="155">
        <f>IF('Time Series Inputs'!C163="","",'Time Series Inputs'!C163)</f>
        <v/>
      </c>
      <c r="D163" s="155">
        <f>IF(A163="","",'Apply Constraints'!A163)</f>
        <v/>
      </c>
      <c r="E163" s="155">
        <f>IF(B163="","",(V162*B163/B162/(1+V162*(B163/B162-1))))</f>
        <v/>
      </c>
      <c r="F163" s="155">
        <f>IF(B163="","",R162*B163+T162)</f>
        <v/>
      </c>
      <c r="G163" s="155">
        <f>IF(B163="","", E163*F163)</f>
        <v/>
      </c>
      <c r="H163" s="155">
        <f>IF(B163="","", F163 - R162*B163)</f>
        <v/>
      </c>
      <c r="I163" s="155">
        <f>IF(B163="","", G163/B163)</f>
        <v/>
      </c>
      <c r="J163" s="155">
        <f>IF(B163="","", -F163* (1-(1-ANNUAL_STRATEGY_FEE)^(1/252)))</f>
        <v/>
      </c>
      <c r="K163" s="155">
        <f>IF(B163="","", H163+J163)</f>
        <v/>
      </c>
      <c r="L163" s="155">
        <f>IF(B163="","", K163+G163)</f>
        <v/>
      </c>
      <c r="M163" s="155">
        <f>IF(B163="","", G163/L163)</f>
        <v/>
      </c>
      <c r="N163" s="155">
        <f>IF(B163="","",(D163-M163))</f>
        <v/>
      </c>
      <c r="O163" s="155">
        <f>IF(B163="","",BID_OFFER_SPREAD/2*D163)</f>
        <v/>
      </c>
      <c r="P163" s="155">
        <f>IF(A163="","",IF(D163=0,-E163,IF(AND(D163=(N163+O163),NOT(O163=0)),0,IF(D163&gt;=M163,N163/(1+O163),N163/(1-O163)))))</f>
        <v/>
      </c>
      <c r="Q163" s="155">
        <f>IF(B163="","", IF(D163=0,F163*P163/B163, L163*P163/B163))</f>
        <v/>
      </c>
      <c r="R163" s="155">
        <f>IF(B163="","", Q163+I163)</f>
        <v/>
      </c>
      <c r="S163" s="155">
        <f>IF(A163="","",IF(Q163&gt;0,-Q163*B163*(1+BID_OFFER_SPREAD/2),-Q163*B163*(1-BID_OFFER_SPREAD/2)))</f>
        <v/>
      </c>
      <c r="T163" s="155">
        <f>IF(B163="","", K163+S163)</f>
        <v/>
      </c>
      <c r="U163" s="155">
        <f>IF(B163="","", R163*B163)</f>
        <v/>
      </c>
      <c r="V163" s="155">
        <f>IF(E163="","",U163/(U163+T163))</f>
        <v/>
      </c>
      <c r="W163" s="86">
        <f>IF(B163="","", IF(ROUND(V163,10)=ROUND(D163,10),"Correct", "Error"))</f>
        <v/>
      </c>
      <c r="X163" s="156">
        <f>IF(B163="","", T163+U163)</f>
        <v/>
      </c>
    </row>
    <row customHeight="1" ht="13.5" r="164" s="75">
      <c r="A164" s="124">
        <f>IF('Time Series Inputs'!A164="","",'Time Series Inputs'!A164)</f>
        <v/>
      </c>
      <c r="B164" s="155">
        <f>IF('Time Series Inputs'!B164="","",'Time Series Inputs'!B164)</f>
        <v/>
      </c>
      <c r="C164" s="155">
        <f>IF('Time Series Inputs'!C164="","",'Time Series Inputs'!C164)</f>
        <v/>
      </c>
      <c r="D164" s="155">
        <f>IF(A164="","",'Apply Constraints'!A164)</f>
        <v/>
      </c>
      <c r="E164" s="155">
        <f>IF(B164="","",(V163*B164/B163/(1+V163*(B164/B163-1))))</f>
        <v/>
      </c>
      <c r="F164" s="155">
        <f>IF(B164="","",R163*B164+T163)</f>
        <v/>
      </c>
      <c r="G164" s="155">
        <f>IF(B164="","", E164*F164)</f>
        <v/>
      </c>
      <c r="H164" s="155">
        <f>IF(B164="","", F164 - R163*B164)</f>
        <v/>
      </c>
      <c r="I164" s="155">
        <f>IF(B164="","", G164/B164)</f>
        <v/>
      </c>
      <c r="J164" s="155">
        <f>IF(B164="","", -F164* (1-(1-ANNUAL_STRATEGY_FEE)^(1/252)))</f>
        <v/>
      </c>
      <c r="K164" s="155">
        <f>IF(B164="","", H164+J164)</f>
        <v/>
      </c>
      <c r="L164" s="155">
        <f>IF(B164="","", K164+G164)</f>
        <v/>
      </c>
      <c r="M164" s="155">
        <f>IF(B164="","", G164/L164)</f>
        <v/>
      </c>
      <c r="N164" s="155">
        <f>IF(B164="","",(D164-M164))</f>
        <v/>
      </c>
      <c r="O164" s="155">
        <f>IF(B164="","",BID_OFFER_SPREAD/2*D164)</f>
        <v/>
      </c>
      <c r="P164" s="155">
        <f>IF(A164="","",IF(D164=0,-E164,IF(AND(D164=(N164+O164),NOT(O164=0)),0,IF(D164&gt;=M164,N164/(1+O164),N164/(1-O164)))))</f>
        <v/>
      </c>
      <c r="Q164" s="155">
        <f>IF(B164="","", IF(D164=0,F164*P164/B164, L164*P164/B164))</f>
        <v/>
      </c>
      <c r="R164" s="155">
        <f>IF(B164="","", Q164+I164)</f>
        <v/>
      </c>
      <c r="S164" s="155">
        <f>IF(A164="","",IF(Q164&gt;0,-Q164*B164*(1+BID_OFFER_SPREAD/2),-Q164*B164*(1-BID_OFFER_SPREAD/2)))</f>
        <v/>
      </c>
      <c r="T164" s="155">
        <f>IF(B164="","", K164+S164)</f>
        <v/>
      </c>
      <c r="U164" s="155">
        <f>IF(B164="","", R164*B164)</f>
        <v/>
      </c>
      <c r="V164" s="155">
        <f>IF(E164="","",U164/(U164+T164))</f>
        <v/>
      </c>
      <c r="W164" s="86">
        <f>IF(B164="","", IF(ROUND(V164,10)=ROUND(D164,10),"Correct", "Error"))</f>
        <v/>
      </c>
      <c r="X164" s="156">
        <f>IF(B164="","", T164+U164)</f>
        <v/>
      </c>
    </row>
    <row customHeight="1" ht="13.5" r="165" s="75">
      <c r="A165" s="124">
        <f>IF('Time Series Inputs'!A165="","",'Time Series Inputs'!A165)</f>
        <v/>
      </c>
      <c r="B165" s="155">
        <f>IF('Time Series Inputs'!B165="","",'Time Series Inputs'!B165)</f>
        <v/>
      </c>
      <c r="C165" s="155">
        <f>IF('Time Series Inputs'!C165="","",'Time Series Inputs'!C165)</f>
        <v/>
      </c>
      <c r="D165" s="155">
        <f>IF(A165="","",'Apply Constraints'!A165)</f>
        <v/>
      </c>
      <c r="E165" s="155">
        <f>IF(B165="","",(V164*B165/B164/(1+V164*(B165/B164-1))))</f>
        <v/>
      </c>
      <c r="F165" s="155">
        <f>IF(B165="","",R164*B165+T164)</f>
        <v/>
      </c>
      <c r="G165" s="155">
        <f>IF(B165="","", E165*F165)</f>
        <v/>
      </c>
      <c r="H165" s="155">
        <f>IF(B165="","", F165 - R164*B165)</f>
        <v/>
      </c>
      <c r="I165" s="155">
        <f>IF(B165="","", G165/B165)</f>
        <v/>
      </c>
      <c r="J165" s="155">
        <f>IF(B165="","", -F165* (1-(1-ANNUAL_STRATEGY_FEE)^(1/252)))</f>
        <v/>
      </c>
      <c r="K165" s="155">
        <f>IF(B165="","", H165+J165)</f>
        <v/>
      </c>
      <c r="L165" s="155">
        <f>IF(B165="","", K165+G165)</f>
        <v/>
      </c>
      <c r="M165" s="155">
        <f>IF(B165="","", G165/L165)</f>
        <v/>
      </c>
      <c r="N165" s="155">
        <f>IF(B165="","",(D165-M165))</f>
        <v/>
      </c>
      <c r="O165" s="155">
        <f>IF(B165="","",BID_OFFER_SPREAD/2*D165)</f>
        <v/>
      </c>
      <c r="P165" s="155">
        <f>IF(A165="","",IF(D165=0,-E165,IF(AND(D165=(N165+O165),NOT(O165=0)),0,IF(D165&gt;=M165,N165/(1+O165),N165/(1-O165)))))</f>
        <v/>
      </c>
      <c r="Q165" s="155">
        <f>IF(B165="","", IF(D165=0,F165*P165/B165, L165*P165/B165))</f>
        <v/>
      </c>
      <c r="R165" s="155">
        <f>IF(B165="","", Q165+I165)</f>
        <v/>
      </c>
      <c r="S165" s="155">
        <f>IF(A165="","",IF(Q165&gt;0,-Q165*B165*(1+BID_OFFER_SPREAD/2),-Q165*B165*(1-BID_OFFER_SPREAD/2)))</f>
        <v/>
      </c>
      <c r="T165" s="155">
        <f>IF(B165="","", K165+S165)</f>
        <v/>
      </c>
      <c r="U165" s="155">
        <f>IF(B165="","", R165*B165)</f>
        <v/>
      </c>
      <c r="V165" s="155">
        <f>IF(E165="","",U165/(U165+T165))</f>
        <v/>
      </c>
      <c r="W165" s="86">
        <f>IF(B165="","", IF(ROUND(V165,10)=ROUND(D165,10),"Correct", "Error"))</f>
        <v/>
      </c>
      <c r="X165" s="156">
        <f>IF(B165="","", T165+U165)</f>
        <v/>
      </c>
    </row>
    <row customHeight="1" ht="13.5" r="166" s="75">
      <c r="A166" s="124">
        <f>IF('Time Series Inputs'!A166="","",'Time Series Inputs'!A166)</f>
        <v/>
      </c>
      <c r="B166" s="155">
        <f>IF('Time Series Inputs'!B166="","",'Time Series Inputs'!B166)</f>
        <v/>
      </c>
      <c r="C166" s="155">
        <f>IF('Time Series Inputs'!C166="","",'Time Series Inputs'!C166)</f>
        <v/>
      </c>
      <c r="D166" s="155">
        <f>IF(A166="","",'Apply Constraints'!A166)</f>
        <v/>
      </c>
      <c r="E166" s="155">
        <f>IF(B166="","",(V165*B166/B165/(1+V165*(B166/B165-1))))</f>
        <v/>
      </c>
      <c r="F166" s="155">
        <f>IF(B166="","",R165*B166+T165)</f>
        <v/>
      </c>
      <c r="G166" s="155">
        <f>IF(B166="","", E166*F166)</f>
        <v/>
      </c>
      <c r="H166" s="155">
        <f>IF(B166="","", F166 - R165*B166)</f>
        <v/>
      </c>
      <c r="I166" s="155">
        <f>IF(B166="","", G166/B166)</f>
        <v/>
      </c>
      <c r="J166" s="155">
        <f>IF(B166="","", -F166* (1-(1-ANNUAL_STRATEGY_FEE)^(1/252)))</f>
        <v/>
      </c>
      <c r="K166" s="155">
        <f>IF(B166="","", H166+J166)</f>
        <v/>
      </c>
      <c r="L166" s="155">
        <f>IF(B166="","", K166+G166)</f>
        <v/>
      </c>
      <c r="M166" s="155">
        <f>IF(B166="","", G166/L166)</f>
        <v/>
      </c>
      <c r="N166" s="155">
        <f>IF(B166="","",(D166-M166))</f>
        <v/>
      </c>
      <c r="O166" s="155">
        <f>IF(B166="","",BID_OFFER_SPREAD/2*D166)</f>
        <v/>
      </c>
      <c r="P166" s="155">
        <f>IF(A166="","",IF(D166=0,-E166,IF(AND(D166=(N166+O166),NOT(O166=0)),0,IF(D166&gt;=M166,N166/(1+O166),N166/(1-O166)))))</f>
        <v/>
      </c>
      <c r="Q166" s="155">
        <f>IF(B166="","", IF(D166=0,F166*P166/B166, L166*P166/B166))</f>
        <v/>
      </c>
      <c r="R166" s="155">
        <f>IF(B166="","", Q166+I166)</f>
        <v/>
      </c>
      <c r="S166" s="155">
        <f>IF(A166="","",IF(Q166&gt;0,-Q166*B166*(1+BID_OFFER_SPREAD/2),-Q166*B166*(1-BID_OFFER_SPREAD/2)))</f>
        <v/>
      </c>
      <c r="T166" s="155">
        <f>IF(B166="","", K166+S166)</f>
        <v/>
      </c>
      <c r="U166" s="155">
        <f>IF(B166="","", R166*B166)</f>
        <v/>
      </c>
      <c r="V166" s="155">
        <f>IF(E166="","",U166/(U166+T166))</f>
        <v/>
      </c>
      <c r="W166" s="86">
        <f>IF(B166="","", IF(ROUND(V166,10)=ROUND(D166,10),"Correct", "Error"))</f>
        <v/>
      </c>
      <c r="X166" s="156">
        <f>IF(B166="","", T166+U166)</f>
        <v/>
      </c>
    </row>
    <row customHeight="1" ht="13.5" r="167" s="75">
      <c r="A167" s="124">
        <f>IF('Time Series Inputs'!A167="","",'Time Series Inputs'!A167)</f>
        <v/>
      </c>
      <c r="B167" s="155">
        <f>IF('Time Series Inputs'!B167="","",'Time Series Inputs'!B167)</f>
        <v/>
      </c>
      <c r="C167" s="155">
        <f>IF('Time Series Inputs'!C167="","",'Time Series Inputs'!C167)</f>
        <v/>
      </c>
      <c r="D167" s="155">
        <f>IF(A167="","",'Apply Constraints'!A167)</f>
        <v/>
      </c>
      <c r="E167" s="155">
        <f>IF(B167="","",(V166*B167/B166/(1+V166*(B167/B166-1))))</f>
        <v/>
      </c>
      <c r="F167" s="155">
        <f>IF(B167="","",R166*B167+T166)</f>
        <v/>
      </c>
      <c r="G167" s="155">
        <f>IF(B167="","", E167*F167)</f>
        <v/>
      </c>
      <c r="H167" s="155">
        <f>IF(B167="","", F167 - R166*B167)</f>
        <v/>
      </c>
      <c r="I167" s="155">
        <f>IF(B167="","", G167/B167)</f>
        <v/>
      </c>
      <c r="J167" s="155">
        <f>IF(B167="","", -F167* (1-(1-ANNUAL_STRATEGY_FEE)^(1/252)))</f>
        <v/>
      </c>
      <c r="K167" s="155">
        <f>IF(B167="","", H167+J167)</f>
        <v/>
      </c>
      <c r="L167" s="155">
        <f>IF(B167="","", K167+G167)</f>
        <v/>
      </c>
      <c r="M167" s="155">
        <f>IF(B167="","", G167/L167)</f>
        <v/>
      </c>
      <c r="N167" s="155">
        <f>IF(B167="","",(D167-M167))</f>
        <v/>
      </c>
      <c r="O167" s="155">
        <f>IF(B167="","",BID_OFFER_SPREAD/2*D167)</f>
        <v/>
      </c>
      <c r="P167" s="155">
        <f>IF(A167="","",IF(D167=0,-E167,IF(AND(D167=(N167+O167),NOT(O167=0)),0,IF(D167&gt;=M167,N167/(1+O167),N167/(1-O167)))))</f>
        <v/>
      </c>
      <c r="Q167" s="155">
        <f>IF(B167="","", IF(D167=0,F167*P167/B167, L167*P167/B167))</f>
        <v/>
      </c>
      <c r="R167" s="155">
        <f>IF(B167="","", Q167+I167)</f>
        <v/>
      </c>
      <c r="S167" s="155">
        <f>IF(A167="","",IF(Q167&gt;0,-Q167*B167*(1+BID_OFFER_SPREAD/2),-Q167*B167*(1-BID_OFFER_SPREAD/2)))</f>
        <v/>
      </c>
      <c r="T167" s="155">
        <f>IF(B167="","", K167+S167)</f>
        <v/>
      </c>
      <c r="U167" s="155">
        <f>IF(B167="","", R167*B167)</f>
        <v/>
      </c>
      <c r="V167" s="155">
        <f>IF(E167="","",U167/(U167+T167))</f>
        <v/>
      </c>
      <c r="W167" s="86">
        <f>IF(B167="","", IF(ROUND(V167,10)=ROUND(D167,10),"Correct", "Error"))</f>
        <v/>
      </c>
      <c r="X167" s="156">
        <f>IF(B167="","", T167+U167)</f>
        <v/>
      </c>
    </row>
    <row customHeight="1" ht="13.5" r="168" s="75">
      <c r="A168" s="124">
        <f>IF('Time Series Inputs'!A168="","",'Time Series Inputs'!A168)</f>
        <v/>
      </c>
      <c r="B168" s="155">
        <f>IF('Time Series Inputs'!B168="","",'Time Series Inputs'!B168)</f>
        <v/>
      </c>
      <c r="C168" s="155">
        <f>IF('Time Series Inputs'!C168="","",'Time Series Inputs'!C168)</f>
        <v/>
      </c>
      <c r="D168" s="155">
        <f>IF(A168="","",'Apply Constraints'!A168)</f>
        <v/>
      </c>
      <c r="E168" s="155">
        <f>IF(B168="","",(V167*B168/B167/(1+V167*(B168/B167-1))))</f>
        <v/>
      </c>
      <c r="F168" s="155">
        <f>IF(B168="","",R167*B168+T167)</f>
        <v/>
      </c>
      <c r="G168" s="155">
        <f>IF(B168="","", E168*F168)</f>
        <v/>
      </c>
      <c r="H168" s="155">
        <f>IF(B168="","", F168 - R167*B168)</f>
        <v/>
      </c>
      <c r="I168" s="155">
        <f>IF(B168="","", G168/B168)</f>
        <v/>
      </c>
      <c r="J168" s="155">
        <f>IF(B168="","", -F168* (1-(1-ANNUAL_STRATEGY_FEE)^(1/252)))</f>
        <v/>
      </c>
      <c r="K168" s="155">
        <f>IF(B168="","", H168+J168)</f>
        <v/>
      </c>
      <c r="L168" s="155">
        <f>IF(B168="","", K168+G168)</f>
        <v/>
      </c>
      <c r="M168" s="155">
        <f>IF(B168="","", G168/L168)</f>
        <v/>
      </c>
      <c r="N168" s="155">
        <f>IF(B168="","",(D168-M168))</f>
        <v/>
      </c>
      <c r="O168" s="155">
        <f>IF(B168="","",BID_OFFER_SPREAD/2*D168)</f>
        <v/>
      </c>
      <c r="P168" s="155">
        <f>IF(A168="","",IF(D168=0,-E168,IF(AND(D168=(N168+O168),NOT(O168=0)),0,IF(D168&gt;=M168,N168/(1+O168),N168/(1-O168)))))</f>
        <v/>
      </c>
      <c r="Q168" s="155">
        <f>IF(B168="","", IF(D168=0,F168*P168/B168, L168*P168/B168))</f>
        <v/>
      </c>
      <c r="R168" s="155">
        <f>IF(B168="","", Q168+I168)</f>
        <v/>
      </c>
      <c r="S168" s="155">
        <f>IF(A168="","",IF(Q168&gt;0,-Q168*B168*(1+BID_OFFER_SPREAD/2),-Q168*B168*(1-BID_OFFER_SPREAD/2)))</f>
        <v/>
      </c>
      <c r="T168" s="155">
        <f>IF(B168="","", K168+S168)</f>
        <v/>
      </c>
      <c r="U168" s="155">
        <f>IF(B168="","", R168*B168)</f>
        <v/>
      </c>
      <c r="V168" s="155">
        <f>IF(E168="","",U168/(U168+T168))</f>
        <v/>
      </c>
      <c r="W168" s="86">
        <f>IF(B168="","", IF(ROUND(V168,10)=ROUND(D168,10),"Correct", "Error"))</f>
        <v/>
      </c>
      <c r="X168" s="156">
        <f>IF(B168="","", T168+U168)</f>
        <v/>
      </c>
    </row>
    <row customHeight="1" ht="13.5" r="169" s="75">
      <c r="A169" s="124">
        <f>IF('Time Series Inputs'!A169="","",'Time Series Inputs'!A169)</f>
        <v/>
      </c>
      <c r="B169" s="155">
        <f>IF('Time Series Inputs'!B169="","",'Time Series Inputs'!B169)</f>
        <v/>
      </c>
      <c r="C169" s="155">
        <f>IF('Time Series Inputs'!C169="","",'Time Series Inputs'!C169)</f>
        <v/>
      </c>
      <c r="D169" s="155">
        <f>IF(A169="","",'Apply Constraints'!A169)</f>
        <v/>
      </c>
      <c r="E169" s="155">
        <f>IF(B169="","",(V168*B169/B168/(1+V168*(B169/B168-1))))</f>
        <v/>
      </c>
      <c r="F169" s="155">
        <f>IF(B169="","",R168*B169+T168)</f>
        <v/>
      </c>
      <c r="G169" s="155">
        <f>IF(B169="","", E169*F169)</f>
        <v/>
      </c>
      <c r="H169" s="155">
        <f>IF(B169="","", F169 - R168*B169)</f>
        <v/>
      </c>
      <c r="I169" s="155">
        <f>IF(B169="","", G169/B169)</f>
        <v/>
      </c>
      <c r="J169" s="155">
        <f>IF(B169="","", -F169* (1-(1-ANNUAL_STRATEGY_FEE)^(1/252)))</f>
        <v/>
      </c>
      <c r="K169" s="155">
        <f>IF(B169="","", H169+J169)</f>
        <v/>
      </c>
      <c r="L169" s="155">
        <f>IF(B169="","", K169+G169)</f>
        <v/>
      </c>
      <c r="M169" s="155">
        <f>IF(B169="","", G169/L169)</f>
        <v/>
      </c>
      <c r="N169" s="155">
        <f>IF(B169="","",(D169-M169))</f>
        <v/>
      </c>
      <c r="O169" s="155">
        <f>IF(B169="","",BID_OFFER_SPREAD/2*D169)</f>
        <v/>
      </c>
      <c r="P169" s="155">
        <f>IF(A169="","",IF(D169=0,-E169,IF(AND(D169=(N169+O169),NOT(O169=0)),0,IF(D169&gt;=M169,N169/(1+O169),N169/(1-O169)))))</f>
        <v/>
      </c>
      <c r="Q169" s="155">
        <f>IF(B169="","", IF(D169=0,F169*P169/B169, L169*P169/B169))</f>
        <v/>
      </c>
      <c r="R169" s="155">
        <f>IF(B169="","", Q169+I169)</f>
        <v/>
      </c>
      <c r="S169" s="155">
        <f>IF(A169="","",IF(Q169&gt;0,-Q169*B169*(1+BID_OFFER_SPREAD/2),-Q169*B169*(1-BID_OFFER_SPREAD/2)))</f>
        <v/>
      </c>
      <c r="T169" s="155">
        <f>IF(B169="","", K169+S169)</f>
        <v/>
      </c>
      <c r="U169" s="155">
        <f>IF(B169="","", R169*B169)</f>
        <v/>
      </c>
      <c r="V169" s="155">
        <f>IF(E169="","",U169/(U169+T169))</f>
        <v/>
      </c>
      <c r="W169" s="86">
        <f>IF(B169="","", IF(ROUND(V169,10)=ROUND(D169,10),"Correct", "Error"))</f>
        <v/>
      </c>
      <c r="X169" s="156">
        <f>IF(B169="","", T169+U169)</f>
        <v/>
      </c>
    </row>
    <row customHeight="1" ht="13.5" r="170" s="75">
      <c r="A170" s="124">
        <f>IF('Time Series Inputs'!A170="","",'Time Series Inputs'!A170)</f>
        <v/>
      </c>
      <c r="B170" s="155">
        <f>IF('Time Series Inputs'!B170="","",'Time Series Inputs'!B170)</f>
        <v/>
      </c>
      <c r="C170" s="155">
        <f>IF('Time Series Inputs'!C170="","",'Time Series Inputs'!C170)</f>
        <v/>
      </c>
      <c r="D170" s="155">
        <f>IF(A170="","",'Apply Constraints'!A170)</f>
        <v/>
      </c>
      <c r="E170" s="155">
        <f>IF(B170="","",(V169*B170/B169/(1+V169*(B170/B169-1))))</f>
        <v/>
      </c>
      <c r="F170" s="155">
        <f>IF(B170="","",R169*B170+T169)</f>
        <v/>
      </c>
      <c r="G170" s="155">
        <f>IF(B170="","", E170*F170)</f>
        <v/>
      </c>
      <c r="H170" s="155">
        <f>IF(B170="","", F170 - R169*B170)</f>
        <v/>
      </c>
      <c r="I170" s="155">
        <f>IF(B170="","", G170/B170)</f>
        <v/>
      </c>
      <c r="J170" s="155">
        <f>IF(B170="","", -F170* (1-(1-ANNUAL_STRATEGY_FEE)^(1/252)))</f>
        <v/>
      </c>
      <c r="K170" s="155">
        <f>IF(B170="","", H170+J170)</f>
        <v/>
      </c>
      <c r="L170" s="155">
        <f>IF(B170="","", K170+G170)</f>
        <v/>
      </c>
      <c r="M170" s="155">
        <f>IF(B170="","", G170/L170)</f>
        <v/>
      </c>
      <c r="N170" s="155">
        <f>IF(B170="","",(D170-M170))</f>
        <v/>
      </c>
      <c r="O170" s="155">
        <f>IF(B170="","",BID_OFFER_SPREAD/2*D170)</f>
        <v/>
      </c>
      <c r="P170" s="155">
        <f>IF(A170="","",IF(D170=0,-E170,IF(AND(D170=(N170+O170),NOT(O170=0)),0,IF(D170&gt;=M170,N170/(1+O170),N170/(1-O170)))))</f>
        <v/>
      </c>
      <c r="Q170" s="155">
        <f>IF(B170="","", IF(D170=0,F170*P170/B170, L170*P170/B170))</f>
        <v/>
      </c>
      <c r="R170" s="155">
        <f>IF(B170="","", Q170+I170)</f>
        <v/>
      </c>
      <c r="S170" s="155">
        <f>IF(A170="","",IF(Q170&gt;0,-Q170*B170*(1+BID_OFFER_SPREAD/2),-Q170*B170*(1-BID_OFFER_SPREAD/2)))</f>
        <v/>
      </c>
      <c r="T170" s="155">
        <f>IF(B170="","", K170+S170)</f>
        <v/>
      </c>
      <c r="U170" s="155">
        <f>IF(B170="","", R170*B170)</f>
        <v/>
      </c>
      <c r="V170" s="155">
        <f>IF(E170="","",U170/(U170+T170))</f>
        <v/>
      </c>
      <c r="W170" s="86">
        <f>IF(B170="","", IF(ROUND(V170,10)=ROUND(D170,10),"Correct", "Error"))</f>
        <v/>
      </c>
      <c r="X170" s="156">
        <f>IF(B170="","", T170+U170)</f>
        <v/>
      </c>
    </row>
    <row customHeight="1" ht="13.5" r="171" s="75">
      <c r="A171" s="124">
        <f>IF('Time Series Inputs'!A171="","",'Time Series Inputs'!A171)</f>
        <v/>
      </c>
      <c r="B171" s="155">
        <f>IF('Time Series Inputs'!B171="","",'Time Series Inputs'!B171)</f>
        <v/>
      </c>
      <c r="C171" s="155">
        <f>IF('Time Series Inputs'!C171="","",'Time Series Inputs'!C171)</f>
        <v/>
      </c>
      <c r="D171" s="155">
        <f>IF(A171="","",'Apply Constraints'!A171)</f>
        <v/>
      </c>
      <c r="E171" s="155">
        <f>IF(B171="","",(V170*B171/B170/(1+V170*(B171/B170-1))))</f>
        <v/>
      </c>
      <c r="F171" s="155">
        <f>IF(B171="","",R170*B171+T170)</f>
        <v/>
      </c>
      <c r="G171" s="155">
        <f>IF(B171="","", E171*F171)</f>
        <v/>
      </c>
      <c r="H171" s="155">
        <f>IF(B171="","", F171 - R170*B171)</f>
        <v/>
      </c>
      <c r="I171" s="155">
        <f>IF(B171="","", G171/B171)</f>
        <v/>
      </c>
      <c r="J171" s="155">
        <f>IF(B171="","", -F171* (1-(1-ANNUAL_STRATEGY_FEE)^(1/252)))</f>
        <v/>
      </c>
      <c r="K171" s="155">
        <f>IF(B171="","", H171+J171)</f>
        <v/>
      </c>
      <c r="L171" s="155">
        <f>IF(B171="","", K171+G171)</f>
        <v/>
      </c>
      <c r="M171" s="155">
        <f>IF(B171="","", G171/L171)</f>
        <v/>
      </c>
      <c r="N171" s="155">
        <f>IF(B171="","",(D171-M171))</f>
        <v/>
      </c>
      <c r="O171" s="155">
        <f>IF(B171="","",BID_OFFER_SPREAD/2*D171)</f>
        <v/>
      </c>
      <c r="P171" s="155">
        <f>IF(A171="","",IF(D171=0,-E171,IF(AND(D171=(N171+O171),NOT(O171=0)),0,IF(D171&gt;=M171,N171/(1+O171),N171/(1-O171)))))</f>
        <v/>
      </c>
      <c r="Q171" s="155">
        <f>IF(B171="","", IF(D171=0,F171*P171/B171, L171*P171/B171))</f>
        <v/>
      </c>
      <c r="R171" s="155">
        <f>IF(B171="","", Q171+I171)</f>
        <v/>
      </c>
      <c r="S171" s="155">
        <f>IF(A171="","",IF(Q171&gt;0,-Q171*B171*(1+BID_OFFER_SPREAD/2),-Q171*B171*(1-BID_OFFER_SPREAD/2)))</f>
        <v/>
      </c>
      <c r="T171" s="155">
        <f>IF(B171="","", K171+S171)</f>
        <v/>
      </c>
      <c r="U171" s="155">
        <f>IF(B171="","", R171*B171)</f>
        <v/>
      </c>
      <c r="V171" s="155">
        <f>IF(E171="","",U171/(U171+T171))</f>
        <v/>
      </c>
      <c r="W171" s="86">
        <f>IF(B171="","", IF(ROUND(V171,10)=ROUND(D171,10),"Correct", "Error"))</f>
        <v/>
      </c>
      <c r="X171" s="156">
        <f>IF(B171="","", T171+U171)</f>
        <v/>
      </c>
    </row>
    <row customHeight="1" ht="13.5" r="172" s="75">
      <c r="A172" s="124">
        <f>IF('Time Series Inputs'!A172="","",'Time Series Inputs'!A172)</f>
        <v/>
      </c>
      <c r="B172" s="155">
        <f>IF('Time Series Inputs'!B172="","",'Time Series Inputs'!B172)</f>
        <v/>
      </c>
      <c r="C172" s="155">
        <f>IF('Time Series Inputs'!C172="","",'Time Series Inputs'!C172)</f>
        <v/>
      </c>
      <c r="D172" s="155">
        <f>IF(A172="","",'Apply Constraints'!A172)</f>
        <v/>
      </c>
      <c r="E172" s="155">
        <f>IF(B172="","",(V171*B172/B171/(1+V171*(B172/B171-1))))</f>
        <v/>
      </c>
      <c r="F172" s="155">
        <f>IF(B172="","",R171*B172+T171)</f>
        <v/>
      </c>
      <c r="G172" s="155">
        <f>IF(B172="","", E172*F172)</f>
        <v/>
      </c>
      <c r="H172" s="155">
        <f>IF(B172="","", F172 - R171*B172)</f>
        <v/>
      </c>
      <c r="I172" s="155">
        <f>IF(B172="","", G172/B172)</f>
        <v/>
      </c>
      <c r="J172" s="155">
        <f>IF(B172="","", -F172* (1-(1-ANNUAL_STRATEGY_FEE)^(1/252)))</f>
        <v/>
      </c>
      <c r="K172" s="155">
        <f>IF(B172="","", H172+J172)</f>
        <v/>
      </c>
      <c r="L172" s="155">
        <f>IF(B172="","", K172+G172)</f>
        <v/>
      </c>
      <c r="M172" s="155">
        <f>IF(B172="","", G172/L172)</f>
        <v/>
      </c>
      <c r="N172" s="155">
        <f>IF(B172="","",(D172-M172))</f>
        <v/>
      </c>
      <c r="O172" s="155">
        <f>IF(B172="","",BID_OFFER_SPREAD/2*D172)</f>
        <v/>
      </c>
      <c r="P172" s="155">
        <f>IF(A172="","",IF(D172=0,-E172,IF(AND(D172=(N172+O172),NOT(O172=0)),0,IF(D172&gt;=M172,N172/(1+O172),N172/(1-O172)))))</f>
        <v/>
      </c>
      <c r="Q172" s="155">
        <f>IF(B172="","", IF(D172=0,F172*P172/B172, L172*P172/B172))</f>
        <v/>
      </c>
      <c r="R172" s="155">
        <f>IF(B172="","", Q172+I172)</f>
        <v/>
      </c>
      <c r="S172" s="155">
        <f>IF(A172="","",IF(Q172&gt;0,-Q172*B172*(1+BID_OFFER_SPREAD/2),-Q172*B172*(1-BID_OFFER_SPREAD/2)))</f>
        <v/>
      </c>
      <c r="T172" s="155">
        <f>IF(B172="","", K172+S172)</f>
        <v/>
      </c>
      <c r="U172" s="155">
        <f>IF(B172="","", R172*B172)</f>
        <v/>
      </c>
      <c r="V172" s="155">
        <f>IF(E172="","",U172/(U172+T172))</f>
        <v/>
      </c>
      <c r="W172" s="86">
        <f>IF(B172="","", IF(ROUND(V172,10)=ROUND(D172,10),"Correct", "Error"))</f>
        <v/>
      </c>
      <c r="X172" s="156">
        <f>IF(B172="","", T172+U172)</f>
        <v/>
      </c>
    </row>
    <row customHeight="1" ht="13.5" r="173" s="75">
      <c r="A173" s="124">
        <f>IF('Time Series Inputs'!A173="","",'Time Series Inputs'!A173)</f>
        <v/>
      </c>
      <c r="B173" s="155">
        <f>IF('Time Series Inputs'!B173="","",'Time Series Inputs'!B173)</f>
        <v/>
      </c>
      <c r="C173" s="155">
        <f>IF('Time Series Inputs'!C173="","",'Time Series Inputs'!C173)</f>
        <v/>
      </c>
      <c r="D173" s="155">
        <f>IF(A173="","",'Apply Constraints'!A173)</f>
        <v/>
      </c>
      <c r="E173" s="155">
        <f>IF(B173="","",(V172*B173/B172/(1+V172*(B173/B172-1))))</f>
        <v/>
      </c>
      <c r="F173" s="155">
        <f>IF(B173="","",R172*B173+T172)</f>
        <v/>
      </c>
      <c r="G173" s="155">
        <f>IF(B173="","", E173*F173)</f>
        <v/>
      </c>
      <c r="H173" s="155">
        <f>IF(B173="","", F173 - R172*B173)</f>
        <v/>
      </c>
      <c r="I173" s="155">
        <f>IF(B173="","", G173/B173)</f>
        <v/>
      </c>
      <c r="J173" s="155">
        <f>IF(B173="","", -F173* (1-(1-ANNUAL_STRATEGY_FEE)^(1/252)))</f>
        <v/>
      </c>
      <c r="K173" s="155">
        <f>IF(B173="","", H173+J173)</f>
        <v/>
      </c>
      <c r="L173" s="155">
        <f>IF(B173="","", K173+G173)</f>
        <v/>
      </c>
      <c r="M173" s="155">
        <f>IF(B173="","", G173/L173)</f>
        <v/>
      </c>
      <c r="N173" s="155">
        <f>IF(B173="","",(D173-M173))</f>
        <v/>
      </c>
      <c r="O173" s="155">
        <f>IF(B173="","",BID_OFFER_SPREAD/2*D173)</f>
        <v/>
      </c>
      <c r="P173" s="155">
        <f>IF(A173="","",IF(D173=0,-E173,IF(AND(D173=(N173+O173),NOT(O173=0)),0,IF(D173&gt;=M173,N173/(1+O173),N173/(1-O173)))))</f>
        <v/>
      </c>
      <c r="Q173" s="155">
        <f>IF(B173="","", IF(D173=0,F173*P173/B173, L173*P173/B173))</f>
        <v/>
      </c>
      <c r="R173" s="155">
        <f>IF(B173="","", Q173+I173)</f>
        <v/>
      </c>
      <c r="S173" s="155">
        <f>IF(A173="","",IF(Q173&gt;0,-Q173*B173*(1+BID_OFFER_SPREAD/2),-Q173*B173*(1-BID_OFFER_SPREAD/2)))</f>
        <v/>
      </c>
      <c r="T173" s="155">
        <f>IF(B173="","", K173+S173)</f>
        <v/>
      </c>
      <c r="U173" s="155">
        <f>IF(B173="","", R173*B173)</f>
        <v/>
      </c>
      <c r="V173" s="155">
        <f>IF(E173="","",U173/(U173+T173))</f>
        <v/>
      </c>
      <c r="W173" s="86">
        <f>IF(B173="","", IF(ROUND(V173,10)=ROUND(D173,10),"Correct", "Error"))</f>
        <v/>
      </c>
      <c r="X173" s="156">
        <f>IF(B173="","", T173+U173)</f>
        <v/>
      </c>
    </row>
    <row customHeight="1" ht="13.5" r="174" s="75">
      <c r="A174" s="124">
        <f>IF('Time Series Inputs'!A174="","",'Time Series Inputs'!A174)</f>
        <v/>
      </c>
      <c r="B174" s="155">
        <f>IF('Time Series Inputs'!B174="","",'Time Series Inputs'!B174)</f>
        <v/>
      </c>
      <c r="C174" s="155">
        <f>IF('Time Series Inputs'!C174="","",'Time Series Inputs'!C174)</f>
        <v/>
      </c>
      <c r="D174" s="155">
        <f>IF(A174="","",'Apply Constraints'!A174)</f>
        <v/>
      </c>
      <c r="E174" s="155">
        <f>IF(B174="","",(V173*B174/B173/(1+V173*(B174/B173-1))))</f>
        <v/>
      </c>
      <c r="F174" s="155">
        <f>IF(B174="","",R173*B174+T173)</f>
        <v/>
      </c>
      <c r="G174" s="155">
        <f>IF(B174="","", E174*F174)</f>
        <v/>
      </c>
      <c r="H174" s="155">
        <f>IF(B174="","", F174 - R173*B174)</f>
        <v/>
      </c>
      <c r="I174" s="155">
        <f>IF(B174="","", G174/B174)</f>
        <v/>
      </c>
      <c r="J174" s="155">
        <f>IF(B174="","", -F174* (1-(1-ANNUAL_STRATEGY_FEE)^(1/252)))</f>
        <v/>
      </c>
      <c r="K174" s="155">
        <f>IF(B174="","", H174+J174)</f>
        <v/>
      </c>
      <c r="L174" s="155">
        <f>IF(B174="","", K174+G174)</f>
        <v/>
      </c>
      <c r="M174" s="155">
        <f>IF(B174="","", G174/L174)</f>
        <v/>
      </c>
      <c r="N174" s="155">
        <f>IF(B174="","",(D174-M174))</f>
        <v/>
      </c>
      <c r="O174" s="155">
        <f>IF(B174="","",BID_OFFER_SPREAD/2*D174)</f>
        <v/>
      </c>
      <c r="P174" s="155">
        <f>IF(A174="","",IF(D174=0,-E174,IF(AND(D174=(N174+O174),NOT(O174=0)),0,IF(D174&gt;=M174,N174/(1+O174),N174/(1-O174)))))</f>
        <v/>
      </c>
      <c r="Q174" s="155">
        <f>IF(B174="","", IF(D174=0,F174*P174/B174, L174*P174/B174))</f>
        <v/>
      </c>
      <c r="R174" s="155">
        <f>IF(B174="","", Q174+I174)</f>
        <v/>
      </c>
      <c r="S174" s="155">
        <f>IF(A174="","",IF(Q174&gt;0,-Q174*B174*(1+BID_OFFER_SPREAD/2),-Q174*B174*(1-BID_OFFER_SPREAD/2)))</f>
        <v/>
      </c>
      <c r="T174" s="155">
        <f>IF(B174="","", K174+S174)</f>
        <v/>
      </c>
      <c r="U174" s="155">
        <f>IF(B174="","", R174*B174)</f>
        <v/>
      </c>
      <c r="V174" s="155">
        <f>IF(E174="","",U174/(U174+T174))</f>
        <v/>
      </c>
      <c r="W174" s="86">
        <f>IF(B174="","", IF(ROUND(V174,10)=ROUND(D174,10),"Correct", "Error"))</f>
        <v/>
      </c>
      <c r="X174" s="156">
        <f>IF(B174="","", T174+U174)</f>
        <v/>
      </c>
    </row>
    <row customHeight="1" ht="13.5" r="175" s="75">
      <c r="A175" s="124">
        <f>IF('Time Series Inputs'!A175="","",'Time Series Inputs'!A175)</f>
        <v/>
      </c>
      <c r="B175" s="155">
        <f>IF('Time Series Inputs'!B175="","",'Time Series Inputs'!B175)</f>
        <v/>
      </c>
      <c r="C175" s="155">
        <f>IF('Time Series Inputs'!C175="","",'Time Series Inputs'!C175)</f>
        <v/>
      </c>
      <c r="D175" s="155">
        <f>IF(A175="","",'Apply Constraints'!A175)</f>
        <v/>
      </c>
      <c r="E175" s="155">
        <f>IF(B175="","",(V174*B175/B174/(1+V174*(B175/B174-1))))</f>
        <v/>
      </c>
      <c r="F175" s="155">
        <f>IF(B175="","",R174*B175+T174)</f>
        <v/>
      </c>
      <c r="G175" s="155">
        <f>IF(B175="","", E175*F175)</f>
        <v/>
      </c>
      <c r="H175" s="155">
        <f>IF(B175="","", F175 - R174*B175)</f>
        <v/>
      </c>
      <c r="I175" s="155">
        <f>IF(B175="","", G175/B175)</f>
        <v/>
      </c>
      <c r="J175" s="155">
        <f>IF(B175="","", -F175* (1-(1-ANNUAL_STRATEGY_FEE)^(1/252)))</f>
        <v/>
      </c>
      <c r="K175" s="155">
        <f>IF(B175="","", H175+J175)</f>
        <v/>
      </c>
      <c r="L175" s="155">
        <f>IF(B175="","", K175+G175)</f>
        <v/>
      </c>
      <c r="M175" s="155">
        <f>IF(B175="","", G175/L175)</f>
        <v/>
      </c>
      <c r="N175" s="155">
        <f>IF(B175="","",(D175-M175))</f>
        <v/>
      </c>
      <c r="O175" s="155">
        <f>IF(B175="","",BID_OFFER_SPREAD/2*D175)</f>
        <v/>
      </c>
      <c r="P175" s="155">
        <f>IF(A175="","",IF(D175=0,-E175,IF(AND(D175=(N175+O175),NOT(O175=0)),0,IF(D175&gt;=M175,N175/(1+O175),N175/(1-O175)))))</f>
        <v/>
      </c>
      <c r="Q175" s="155">
        <f>IF(B175="","", IF(D175=0,F175*P175/B175, L175*P175/B175))</f>
        <v/>
      </c>
      <c r="R175" s="155">
        <f>IF(B175="","", Q175+I175)</f>
        <v/>
      </c>
      <c r="S175" s="155">
        <f>IF(A175="","",IF(Q175&gt;0,-Q175*B175*(1+BID_OFFER_SPREAD/2),-Q175*B175*(1-BID_OFFER_SPREAD/2)))</f>
        <v/>
      </c>
      <c r="T175" s="155">
        <f>IF(B175="","", K175+S175)</f>
        <v/>
      </c>
      <c r="U175" s="155">
        <f>IF(B175="","", R175*B175)</f>
        <v/>
      </c>
      <c r="V175" s="155">
        <f>IF(E175="","",U175/(U175+T175))</f>
        <v/>
      </c>
      <c r="W175" s="86">
        <f>IF(B175="","", IF(ROUND(V175,10)=ROUND(D175,10),"Correct", "Error"))</f>
        <v/>
      </c>
      <c r="X175" s="156">
        <f>IF(B175="","", T175+U175)</f>
        <v/>
      </c>
    </row>
    <row customHeight="1" ht="13.5" r="176" s="75">
      <c r="A176" s="124">
        <f>IF('Time Series Inputs'!A176="","",'Time Series Inputs'!A176)</f>
        <v/>
      </c>
      <c r="B176" s="155">
        <f>IF('Time Series Inputs'!B176="","",'Time Series Inputs'!B176)</f>
        <v/>
      </c>
      <c r="C176" s="155">
        <f>IF('Time Series Inputs'!C176="","",'Time Series Inputs'!C176)</f>
        <v/>
      </c>
      <c r="D176" s="155">
        <f>IF(A176="","",'Apply Constraints'!A176)</f>
        <v/>
      </c>
      <c r="E176" s="155">
        <f>IF(B176="","",(V175*B176/B175/(1+V175*(B176/B175-1))))</f>
        <v/>
      </c>
      <c r="F176" s="155">
        <f>IF(B176="","",R175*B176+T175)</f>
        <v/>
      </c>
      <c r="G176" s="155">
        <f>IF(B176="","", E176*F176)</f>
        <v/>
      </c>
      <c r="H176" s="155">
        <f>IF(B176="","", F176 - R175*B176)</f>
        <v/>
      </c>
      <c r="I176" s="155">
        <f>IF(B176="","", G176/B176)</f>
        <v/>
      </c>
      <c r="J176" s="155">
        <f>IF(B176="","", -F176* (1-(1-ANNUAL_STRATEGY_FEE)^(1/252)))</f>
        <v/>
      </c>
      <c r="K176" s="155">
        <f>IF(B176="","", H176+J176)</f>
        <v/>
      </c>
      <c r="L176" s="155">
        <f>IF(B176="","", K176+G176)</f>
        <v/>
      </c>
      <c r="M176" s="155">
        <f>IF(B176="","", G176/L176)</f>
        <v/>
      </c>
      <c r="N176" s="155">
        <f>IF(B176="","",(D176-M176))</f>
        <v/>
      </c>
      <c r="O176" s="155">
        <f>IF(B176="","",BID_OFFER_SPREAD/2*D176)</f>
        <v/>
      </c>
      <c r="P176" s="155">
        <f>IF(A176="","",IF(D176=0,-E176,IF(AND(D176=(N176+O176),NOT(O176=0)),0,IF(D176&gt;=M176,N176/(1+O176),N176/(1-O176)))))</f>
        <v/>
      </c>
      <c r="Q176" s="155">
        <f>IF(B176="","", IF(D176=0,F176*P176/B176, L176*P176/B176))</f>
        <v/>
      </c>
      <c r="R176" s="155">
        <f>IF(B176="","", Q176+I176)</f>
        <v/>
      </c>
      <c r="S176" s="155">
        <f>IF(A176="","",IF(Q176&gt;0,-Q176*B176*(1+BID_OFFER_SPREAD/2),-Q176*B176*(1-BID_OFFER_SPREAD/2)))</f>
        <v/>
      </c>
      <c r="T176" s="155">
        <f>IF(B176="","", K176+S176)</f>
        <v/>
      </c>
      <c r="U176" s="155">
        <f>IF(B176="","", R176*B176)</f>
        <v/>
      </c>
      <c r="V176" s="155">
        <f>IF(E176="","",U176/(U176+T176))</f>
        <v/>
      </c>
      <c r="W176" s="86">
        <f>IF(B176="","", IF(ROUND(V176,10)=ROUND(D176,10),"Correct", "Error"))</f>
        <v/>
      </c>
      <c r="X176" s="156">
        <f>IF(B176="","", T176+U176)</f>
        <v/>
      </c>
    </row>
    <row customHeight="1" ht="13.5" r="177" s="75">
      <c r="A177" s="124">
        <f>IF('Time Series Inputs'!A177="","",'Time Series Inputs'!A177)</f>
        <v/>
      </c>
      <c r="B177" s="155">
        <f>IF('Time Series Inputs'!B177="","",'Time Series Inputs'!B177)</f>
        <v/>
      </c>
      <c r="C177" s="155">
        <f>IF('Time Series Inputs'!C177="","",'Time Series Inputs'!C177)</f>
        <v/>
      </c>
      <c r="D177" s="155">
        <f>IF(A177="","",'Apply Constraints'!A177)</f>
        <v/>
      </c>
      <c r="E177" s="155">
        <f>IF(B177="","",(V176*B177/B176/(1+V176*(B177/B176-1))))</f>
        <v/>
      </c>
      <c r="F177" s="155">
        <f>IF(B177="","",R176*B177+T176)</f>
        <v/>
      </c>
      <c r="G177" s="155">
        <f>IF(B177="","", E177*F177)</f>
        <v/>
      </c>
      <c r="H177" s="155">
        <f>IF(B177="","", F177 - R176*B177)</f>
        <v/>
      </c>
      <c r="I177" s="155">
        <f>IF(B177="","", G177/B177)</f>
        <v/>
      </c>
      <c r="J177" s="155">
        <f>IF(B177="","", -F177* (1-(1-ANNUAL_STRATEGY_FEE)^(1/252)))</f>
        <v/>
      </c>
      <c r="K177" s="155">
        <f>IF(B177="","", H177+J177)</f>
        <v/>
      </c>
      <c r="L177" s="155">
        <f>IF(B177="","", K177+G177)</f>
        <v/>
      </c>
      <c r="M177" s="155">
        <f>IF(B177="","", G177/L177)</f>
        <v/>
      </c>
      <c r="N177" s="155">
        <f>IF(B177="","",(D177-M177))</f>
        <v/>
      </c>
      <c r="O177" s="155">
        <f>IF(B177="","",BID_OFFER_SPREAD/2*D177)</f>
        <v/>
      </c>
      <c r="P177" s="155">
        <f>IF(A177="","",IF(D177=0,-E177,IF(AND(D177=(N177+O177),NOT(O177=0)),0,IF(D177&gt;=M177,N177/(1+O177),N177/(1-O177)))))</f>
        <v/>
      </c>
      <c r="Q177" s="155">
        <f>IF(B177="","", IF(D177=0,F177*P177/B177, L177*P177/B177))</f>
        <v/>
      </c>
      <c r="R177" s="155">
        <f>IF(B177="","", Q177+I177)</f>
        <v/>
      </c>
      <c r="S177" s="155">
        <f>IF(A177="","",IF(Q177&gt;0,-Q177*B177*(1+BID_OFFER_SPREAD/2),-Q177*B177*(1-BID_OFFER_SPREAD/2)))</f>
        <v/>
      </c>
      <c r="T177" s="155">
        <f>IF(B177="","", K177+S177)</f>
        <v/>
      </c>
      <c r="U177" s="155">
        <f>IF(B177="","", R177*B177)</f>
        <v/>
      </c>
      <c r="V177" s="155">
        <f>IF(E177="","",U177/(U177+T177))</f>
        <v/>
      </c>
      <c r="W177" s="86">
        <f>IF(B177="","", IF(ROUND(V177,10)=ROUND(D177,10),"Correct", "Error"))</f>
        <v/>
      </c>
      <c r="X177" s="156">
        <f>IF(B177="","", T177+U177)</f>
        <v/>
      </c>
    </row>
    <row customHeight="1" ht="13.5" r="178" s="75">
      <c r="A178" s="124">
        <f>IF('Time Series Inputs'!A178="","",'Time Series Inputs'!A178)</f>
        <v/>
      </c>
      <c r="B178" s="155">
        <f>IF('Time Series Inputs'!B178="","",'Time Series Inputs'!B178)</f>
        <v/>
      </c>
      <c r="C178" s="155">
        <f>IF('Time Series Inputs'!C178="","",'Time Series Inputs'!C178)</f>
        <v/>
      </c>
      <c r="D178" s="155">
        <f>IF(A178="","",'Apply Constraints'!A178)</f>
        <v/>
      </c>
      <c r="E178" s="155">
        <f>IF(B178="","",(V177*B178/B177/(1+V177*(B178/B177-1))))</f>
        <v/>
      </c>
      <c r="F178" s="155">
        <f>IF(B178="","",R177*B178+T177)</f>
        <v/>
      </c>
      <c r="G178" s="155">
        <f>IF(B178="","", E178*F178)</f>
        <v/>
      </c>
      <c r="H178" s="155">
        <f>IF(B178="","", F178 - R177*B178)</f>
        <v/>
      </c>
      <c r="I178" s="155">
        <f>IF(B178="","", G178/B178)</f>
        <v/>
      </c>
      <c r="J178" s="155">
        <f>IF(B178="","", -F178* (1-(1-ANNUAL_STRATEGY_FEE)^(1/252)))</f>
        <v/>
      </c>
      <c r="K178" s="155">
        <f>IF(B178="","", H178+J178)</f>
        <v/>
      </c>
      <c r="L178" s="155">
        <f>IF(B178="","", K178+G178)</f>
        <v/>
      </c>
      <c r="M178" s="155">
        <f>IF(B178="","", G178/L178)</f>
        <v/>
      </c>
      <c r="N178" s="155">
        <f>IF(B178="","",(D178-M178))</f>
        <v/>
      </c>
      <c r="O178" s="155">
        <f>IF(B178="","",BID_OFFER_SPREAD/2*D178)</f>
        <v/>
      </c>
      <c r="P178" s="155">
        <f>IF(A178="","",IF(D178=0,-E178,IF(AND(D178=(N178+O178),NOT(O178=0)),0,IF(D178&gt;=M178,N178/(1+O178),N178/(1-O178)))))</f>
        <v/>
      </c>
      <c r="Q178" s="155">
        <f>IF(B178="","", IF(D178=0,F178*P178/B178, L178*P178/B178))</f>
        <v/>
      </c>
      <c r="R178" s="155">
        <f>IF(B178="","", Q178+I178)</f>
        <v/>
      </c>
      <c r="S178" s="155">
        <f>IF(A178="","",IF(Q178&gt;0,-Q178*B178*(1+BID_OFFER_SPREAD/2),-Q178*B178*(1-BID_OFFER_SPREAD/2)))</f>
        <v/>
      </c>
      <c r="T178" s="155">
        <f>IF(B178="","", K178+S178)</f>
        <v/>
      </c>
      <c r="U178" s="155">
        <f>IF(B178="","", R178*B178)</f>
        <v/>
      </c>
      <c r="V178" s="155">
        <f>IF(E178="","",U178/(U178+T178))</f>
        <v/>
      </c>
      <c r="W178" s="86">
        <f>IF(B178="","", IF(ROUND(V178,10)=ROUND(D178,10),"Correct", "Error"))</f>
        <v/>
      </c>
      <c r="X178" s="156">
        <f>IF(B178="","", T178+U178)</f>
        <v/>
      </c>
    </row>
    <row customHeight="1" ht="13.5" r="179" s="75">
      <c r="A179" s="124">
        <f>IF('Time Series Inputs'!A179="","",'Time Series Inputs'!A179)</f>
        <v/>
      </c>
      <c r="B179" s="155">
        <f>IF('Time Series Inputs'!B179="","",'Time Series Inputs'!B179)</f>
        <v/>
      </c>
      <c r="C179" s="155">
        <f>IF('Time Series Inputs'!C179="","",'Time Series Inputs'!C179)</f>
        <v/>
      </c>
      <c r="D179" s="155">
        <f>IF(A179="","",'Apply Constraints'!A179)</f>
        <v/>
      </c>
      <c r="E179" s="155">
        <f>IF(B179="","",(V178*B179/B178/(1+V178*(B179/B178-1))))</f>
        <v/>
      </c>
      <c r="F179" s="155">
        <f>IF(B179="","",R178*B179+T178)</f>
        <v/>
      </c>
      <c r="G179" s="155">
        <f>IF(B179="","", E179*F179)</f>
        <v/>
      </c>
      <c r="H179" s="155">
        <f>IF(B179="","", F179 - R178*B179)</f>
        <v/>
      </c>
      <c r="I179" s="155">
        <f>IF(B179="","", G179/B179)</f>
        <v/>
      </c>
      <c r="J179" s="155">
        <f>IF(B179="","", -F179* (1-(1-ANNUAL_STRATEGY_FEE)^(1/252)))</f>
        <v/>
      </c>
      <c r="K179" s="155">
        <f>IF(B179="","", H179+J179)</f>
        <v/>
      </c>
      <c r="L179" s="155">
        <f>IF(B179="","", K179+G179)</f>
        <v/>
      </c>
      <c r="M179" s="155">
        <f>IF(B179="","", G179/L179)</f>
        <v/>
      </c>
      <c r="N179" s="155">
        <f>IF(B179="","",(D179-M179))</f>
        <v/>
      </c>
      <c r="O179" s="155">
        <f>IF(B179="","",BID_OFFER_SPREAD/2*D179)</f>
        <v/>
      </c>
      <c r="P179" s="155">
        <f>IF(A179="","",IF(D179=0,-E179,IF(AND(D179=(N179+O179),NOT(O179=0)),0,IF(D179&gt;=M179,N179/(1+O179),N179/(1-O179)))))</f>
        <v/>
      </c>
      <c r="Q179" s="155">
        <f>IF(B179="","", IF(D179=0,F179*P179/B179, L179*P179/B179))</f>
        <v/>
      </c>
      <c r="R179" s="155">
        <f>IF(B179="","", Q179+I179)</f>
        <v/>
      </c>
      <c r="S179" s="155">
        <f>IF(A179="","",IF(Q179&gt;0,-Q179*B179*(1+BID_OFFER_SPREAD/2),-Q179*B179*(1-BID_OFFER_SPREAD/2)))</f>
        <v/>
      </c>
      <c r="T179" s="155">
        <f>IF(B179="","", K179+S179)</f>
        <v/>
      </c>
      <c r="U179" s="155">
        <f>IF(B179="","", R179*B179)</f>
        <v/>
      </c>
      <c r="V179" s="155">
        <f>IF(E179="","",U179/(U179+T179))</f>
        <v/>
      </c>
      <c r="W179" s="86">
        <f>IF(B179="","", IF(ROUND(V179,10)=ROUND(D179,10),"Correct", "Error"))</f>
        <v/>
      </c>
      <c r="X179" s="156">
        <f>IF(B179="","", T179+U179)</f>
        <v/>
      </c>
    </row>
    <row customHeight="1" ht="13.5" r="180" s="75">
      <c r="A180" s="124">
        <f>IF('Time Series Inputs'!A180="","",'Time Series Inputs'!A180)</f>
        <v/>
      </c>
      <c r="B180" s="155">
        <f>IF('Time Series Inputs'!B180="","",'Time Series Inputs'!B180)</f>
        <v/>
      </c>
      <c r="C180" s="155">
        <f>IF('Time Series Inputs'!C180="","",'Time Series Inputs'!C180)</f>
        <v/>
      </c>
      <c r="D180" s="155">
        <f>IF(A180="","",'Apply Constraints'!A180)</f>
        <v/>
      </c>
      <c r="E180" s="155">
        <f>IF(B180="","",(V179*B180/B179/(1+V179*(B180/B179-1))))</f>
        <v/>
      </c>
      <c r="F180" s="155">
        <f>IF(B180="","",R179*B180+T179)</f>
        <v/>
      </c>
      <c r="G180" s="155">
        <f>IF(B180="","", E180*F180)</f>
        <v/>
      </c>
      <c r="H180" s="155">
        <f>IF(B180="","", F180 - R179*B180)</f>
        <v/>
      </c>
      <c r="I180" s="155">
        <f>IF(B180="","", G180/B180)</f>
        <v/>
      </c>
      <c r="J180" s="155">
        <f>IF(B180="","", -F180* (1-(1-ANNUAL_STRATEGY_FEE)^(1/252)))</f>
        <v/>
      </c>
      <c r="K180" s="155">
        <f>IF(B180="","", H180+J180)</f>
        <v/>
      </c>
      <c r="L180" s="155">
        <f>IF(B180="","", K180+G180)</f>
        <v/>
      </c>
      <c r="M180" s="155">
        <f>IF(B180="","", G180/L180)</f>
        <v/>
      </c>
      <c r="N180" s="155">
        <f>IF(B180="","",(D180-M180))</f>
        <v/>
      </c>
      <c r="O180" s="155">
        <f>IF(B180="","",BID_OFFER_SPREAD/2*D180)</f>
        <v/>
      </c>
      <c r="P180" s="155">
        <f>IF(A180="","",IF(D180=0,-E180,IF(AND(D180=(N180+O180),NOT(O180=0)),0,IF(D180&gt;=M180,N180/(1+O180),N180/(1-O180)))))</f>
        <v/>
      </c>
      <c r="Q180" s="155">
        <f>IF(B180="","", IF(D180=0,F180*P180/B180, L180*P180/B180))</f>
        <v/>
      </c>
      <c r="R180" s="155">
        <f>IF(B180="","", Q180+I180)</f>
        <v/>
      </c>
      <c r="S180" s="155">
        <f>IF(A180="","",IF(Q180&gt;0,-Q180*B180*(1+BID_OFFER_SPREAD/2),-Q180*B180*(1-BID_OFFER_SPREAD/2)))</f>
        <v/>
      </c>
      <c r="T180" s="155">
        <f>IF(B180="","", K180+S180)</f>
        <v/>
      </c>
      <c r="U180" s="155">
        <f>IF(B180="","", R180*B180)</f>
        <v/>
      </c>
      <c r="V180" s="155">
        <f>IF(E180="","",U180/(U180+T180))</f>
        <v/>
      </c>
      <c r="W180" s="86">
        <f>IF(B180="","", IF(ROUND(V180,10)=ROUND(D180,10),"Correct", "Error"))</f>
        <v/>
      </c>
      <c r="X180" s="156">
        <f>IF(B180="","", T180+U180)</f>
        <v/>
      </c>
    </row>
    <row customHeight="1" ht="13.5" r="181" s="75">
      <c r="A181" s="124">
        <f>IF('Time Series Inputs'!A181="","",'Time Series Inputs'!A181)</f>
        <v/>
      </c>
      <c r="B181" s="155">
        <f>IF('Time Series Inputs'!B181="","",'Time Series Inputs'!B181)</f>
        <v/>
      </c>
      <c r="C181" s="155">
        <f>IF('Time Series Inputs'!C181="","",'Time Series Inputs'!C181)</f>
        <v/>
      </c>
      <c r="D181" s="155">
        <f>IF(A181="","",'Apply Constraints'!A181)</f>
        <v/>
      </c>
      <c r="E181" s="155">
        <f>IF(B181="","",(V180*B181/B180/(1+V180*(B181/B180-1))))</f>
        <v/>
      </c>
      <c r="F181" s="155">
        <f>IF(B181="","",R180*B181+T180)</f>
        <v/>
      </c>
      <c r="G181" s="155">
        <f>IF(B181="","", E181*F181)</f>
        <v/>
      </c>
      <c r="H181" s="155">
        <f>IF(B181="","", F181 - R180*B181)</f>
        <v/>
      </c>
      <c r="I181" s="155">
        <f>IF(B181="","", G181/B181)</f>
        <v/>
      </c>
      <c r="J181" s="155">
        <f>IF(B181="","", -F181* (1-(1-ANNUAL_STRATEGY_FEE)^(1/252)))</f>
        <v/>
      </c>
      <c r="K181" s="155">
        <f>IF(B181="","", H181+J181)</f>
        <v/>
      </c>
      <c r="L181" s="155">
        <f>IF(B181="","", K181+G181)</f>
        <v/>
      </c>
      <c r="M181" s="155">
        <f>IF(B181="","", G181/L181)</f>
        <v/>
      </c>
      <c r="N181" s="155">
        <f>IF(B181="","",(D181-M181))</f>
        <v/>
      </c>
      <c r="O181" s="155">
        <f>IF(B181="","",BID_OFFER_SPREAD/2*D181)</f>
        <v/>
      </c>
      <c r="P181" s="155">
        <f>IF(A181="","",IF(D181=0,-E181,IF(AND(D181=(N181+O181),NOT(O181=0)),0,IF(D181&gt;=M181,N181/(1+O181),N181/(1-O181)))))</f>
        <v/>
      </c>
      <c r="Q181" s="155">
        <f>IF(B181="","", IF(D181=0,F181*P181/B181, L181*P181/B181))</f>
        <v/>
      </c>
      <c r="R181" s="155">
        <f>IF(B181="","", Q181+I181)</f>
        <v/>
      </c>
      <c r="S181" s="155">
        <f>IF(A181="","",IF(Q181&gt;0,-Q181*B181*(1+BID_OFFER_SPREAD/2),-Q181*B181*(1-BID_OFFER_SPREAD/2)))</f>
        <v/>
      </c>
      <c r="T181" s="155">
        <f>IF(B181="","", K181+S181)</f>
        <v/>
      </c>
      <c r="U181" s="155">
        <f>IF(B181="","", R181*B181)</f>
        <v/>
      </c>
      <c r="V181" s="155">
        <f>IF(E181="","",U181/(U181+T181))</f>
        <v/>
      </c>
      <c r="W181" s="86">
        <f>IF(B181="","", IF(ROUND(V181,10)=ROUND(D181,10),"Correct", "Error"))</f>
        <v/>
      </c>
      <c r="X181" s="156">
        <f>IF(B181="","", T181+U181)</f>
        <v/>
      </c>
    </row>
    <row customHeight="1" ht="13.5" r="182" s="75">
      <c r="A182" s="124">
        <f>IF('Time Series Inputs'!A182="","",'Time Series Inputs'!A182)</f>
        <v/>
      </c>
      <c r="B182" s="155">
        <f>IF('Time Series Inputs'!B182="","",'Time Series Inputs'!B182)</f>
        <v/>
      </c>
      <c r="C182" s="155">
        <f>IF('Time Series Inputs'!C182="","",'Time Series Inputs'!C182)</f>
        <v/>
      </c>
      <c r="D182" s="155">
        <f>IF(A182="","",'Apply Constraints'!A182)</f>
        <v/>
      </c>
      <c r="E182" s="155">
        <f>IF(B182="","",(V181*B182/B181/(1+V181*(B182/B181-1))))</f>
        <v/>
      </c>
      <c r="F182" s="155">
        <f>IF(B182="","",R181*B182+T181)</f>
        <v/>
      </c>
      <c r="G182" s="155">
        <f>IF(B182="","", E182*F182)</f>
        <v/>
      </c>
      <c r="H182" s="155">
        <f>IF(B182="","", F182 - R181*B182)</f>
        <v/>
      </c>
      <c r="I182" s="155">
        <f>IF(B182="","", G182/B182)</f>
        <v/>
      </c>
      <c r="J182" s="155">
        <f>IF(B182="","", -F182* (1-(1-ANNUAL_STRATEGY_FEE)^(1/252)))</f>
        <v/>
      </c>
      <c r="K182" s="155">
        <f>IF(B182="","", H182+J182)</f>
        <v/>
      </c>
      <c r="L182" s="155">
        <f>IF(B182="","", K182+G182)</f>
        <v/>
      </c>
      <c r="M182" s="155">
        <f>IF(B182="","", G182/L182)</f>
        <v/>
      </c>
      <c r="N182" s="155">
        <f>IF(B182="","",(D182-M182))</f>
        <v/>
      </c>
      <c r="O182" s="155">
        <f>IF(B182="","",BID_OFFER_SPREAD/2*D182)</f>
        <v/>
      </c>
      <c r="P182" s="155">
        <f>IF(A182="","",IF(D182=0,-E182,IF(AND(D182=(N182+O182),NOT(O182=0)),0,IF(D182&gt;=M182,N182/(1+O182),N182/(1-O182)))))</f>
        <v/>
      </c>
      <c r="Q182" s="155">
        <f>IF(B182="","", IF(D182=0,F182*P182/B182, L182*P182/B182))</f>
        <v/>
      </c>
      <c r="R182" s="155">
        <f>IF(B182="","", Q182+I182)</f>
        <v/>
      </c>
      <c r="S182" s="155">
        <f>IF(A182="","",IF(Q182&gt;0,-Q182*B182*(1+BID_OFFER_SPREAD/2),-Q182*B182*(1-BID_OFFER_SPREAD/2)))</f>
        <v/>
      </c>
      <c r="T182" s="155">
        <f>IF(B182="","", K182+S182)</f>
        <v/>
      </c>
      <c r="U182" s="155">
        <f>IF(B182="","", R182*B182)</f>
        <v/>
      </c>
      <c r="V182" s="155">
        <f>IF(E182="","",U182/(U182+T182))</f>
        <v/>
      </c>
      <c r="W182" s="86">
        <f>IF(B182="","", IF(ROUND(V182,10)=ROUND(D182,10),"Correct", "Error"))</f>
        <v/>
      </c>
      <c r="X182" s="156">
        <f>IF(B182="","", T182+U182)</f>
        <v/>
      </c>
    </row>
    <row customHeight="1" ht="13.5" r="183" s="75">
      <c r="A183" s="124">
        <f>IF('Time Series Inputs'!A183="","",'Time Series Inputs'!A183)</f>
        <v/>
      </c>
      <c r="B183" s="155">
        <f>IF('Time Series Inputs'!B183="","",'Time Series Inputs'!B183)</f>
        <v/>
      </c>
      <c r="C183" s="155">
        <f>IF('Time Series Inputs'!C183="","",'Time Series Inputs'!C183)</f>
        <v/>
      </c>
      <c r="D183" s="155">
        <f>IF(A183="","",'Apply Constraints'!A183)</f>
        <v/>
      </c>
      <c r="E183" s="155">
        <f>IF(B183="","",(V182*B183/B182/(1+V182*(B183/B182-1))))</f>
        <v/>
      </c>
      <c r="F183" s="155">
        <f>IF(B183="","",R182*B183+T182)</f>
        <v/>
      </c>
      <c r="G183" s="155">
        <f>IF(B183="","", E183*F183)</f>
        <v/>
      </c>
      <c r="H183" s="155">
        <f>IF(B183="","", F183 - R182*B183)</f>
        <v/>
      </c>
      <c r="I183" s="155">
        <f>IF(B183="","", G183/B183)</f>
        <v/>
      </c>
      <c r="J183" s="155">
        <f>IF(B183="","", -F183* (1-(1-ANNUAL_STRATEGY_FEE)^(1/252)))</f>
        <v/>
      </c>
      <c r="K183" s="155">
        <f>IF(B183="","", H183+J183)</f>
        <v/>
      </c>
      <c r="L183" s="155">
        <f>IF(B183="","", K183+G183)</f>
        <v/>
      </c>
      <c r="M183" s="155">
        <f>IF(B183="","", G183/L183)</f>
        <v/>
      </c>
      <c r="N183" s="155">
        <f>IF(B183="","",(D183-M183))</f>
        <v/>
      </c>
      <c r="O183" s="155">
        <f>IF(B183="","",BID_OFFER_SPREAD/2*D183)</f>
        <v/>
      </c>
      <c r="P183" s="155">
        <f>IF(A183="","",IF(D183=0,-E183,IF(AND(D183=(N183+O183),NOT(O183=0)),0,IF(D183&gt;=M183,N183/(1+O183),N183/(1-O183)))))</f>
        <v/>
      </c>
      <c r="Q183" s="155">
        <f>IF(B183="","", IF(D183=0,F183*P183/B183, L183*P183/B183))</f>
        <v/>
      </c>
      <c r="R183" s="155">
        <f>IF(B183="","", Q183+I183)</f>
        <v/>
      </c>
      <c r="S183" s="155">
        <f>IF(A183="","",IF(Q183&gt;0,-Q183*B183*(1+BID_OFFER_SPREAD/2),-Q183*B183*(1-BID_OFFER_SPREAD/2)))</f>
        <v/>
      </c>
      <c r="T183" s="155">
        <f>IF(B183="","", K183+S183)</f>
        <v/>
      </c>
      <c r="U183" s="155">
        <f>IF(B183="","", R183*B183)</f>
        <v/>
      </c>
      <c r="V183" s="155">
        <f>IF(E183="","",U183/(U183+T183))</f>
        <v/>
      </c>
      <c r="W183" s="86">
        <f>IF(B183="","", IF(ROUND(V183,10)=ROUND(D183,10),"Correct", "Error"))</f>
        <v/>
      </c>
      <c r="X183" s="156">
        <f>IF(B183="","", T183+U183)</f>
        <v/>
      </c>
    </row>
    <row customHeight="1" ht="13.5" r="184" s="75">
      <c r="A184" s="124">
        <f>IF('Time Series Inputs'!A184="","",'Time Series Inputs'!A184)</f>
        <v/>
      </c>
      <c r="B184" s="155">
        <f>IF('Time Series Inputs'!B184="","",'Time Series Inputs'!B184)</f>
        <v/>
      </c>
      <c r="C184" s="155">
        <f>IF('Time Series Inputs'!C184="","",'Time Series Inputs'!C184)</f>
        <v/>
      </c>
      <c r="D184" s="155">
        <f>IF(A184="","",'Apply Constraints'!A184)</f>
        <v/>
      </c>
      <c r="E184" s="155">
        <f>IF(B184="","",(V183*B184/B183/(1+V183*(B184/B183-1))))</f>
        <v/>
      </c>
      <c r="F184" s="155">
        <f>IF(B184="","",R183*B184+T183)</f>
        <v/>
      </c>
      <c r="G184" s="155">
        <f>IF(B184="","", E184*F184)</f>
        <v/>
      </c>
      <c r="H184" s="155">
        <f>IF(B184="","", F184 - R183*B184)</f>
        <v/>
      </c>
      <c r="I184" s="155">
        <f>IF(B184="","", G184/B184)</f>
        <v/>
      </c>
      <c r="J184" s="155">
        <f>IF(B184="","", -F184* (1-(1-ANNUAL_STRATEGY_FEE)^(1/252)))</f>
        <v/>
      </c>
      <c r="K184" s="155">
        <f>IF(B184="","", H184+J184)</f>
        <v/>
      </c>
      <c r="L184" s="155">
        <f>IF(B184="","", K184+G184)</f>
        <v/>
      </c>
      <c r="M184" s="155">
        <f>IF(B184="","", G184/L184)</f>
        <v/>
      </c>
      <c r="N184" s="155">
        <f>IF(B184="","",(D184-M184))</f>
        <v/>
      </c>
      <c r="O184" s="155">
        <f>IF(B184="","",BID_OFFER_SPREAD/2*D184)</f>
        <v/>
      </c>
      <c r="P184" s="155">
        <f>IF(A184="","",IF(D184=0,-E184,IF(AND(D184=(N184+O184),NOT(O184=0)),0,IF(D184&gt;=M184,N184/(1+O184),N184/(1-O184)))))</f>
        <v/>
      </c>
      <c r="Q184" s="155">
        <f>IF(B184="","", IF(D184=0,F184*P184/B184, L184*P184/B184))</f>
        <v/>
      </c>
      <c r="R184" s="155">
        <f>IF(B184="","", Q184+I184)</f>
        <v/>
      </c>
      <c r="S184" s="155">
        <f>IF(A184="","",IF(Q184&gt;0,-Q184*B184*(1+BID_OFFER_SPREAD/2),-Q184*B184*(1-BID_OFFER_SPREAD/2)))</f>
        <v/>
      </c>
      <c r="T184" s="155">
        <f>IF(B184="","", K184+S184)</f>
        <v/>
      </c>
      <c r="U184" s="155">
        <f>IF(B184="","", R184*B184)</f>
        <v/>
      </c>
      <c r="V184" s="155">
        <f>IF(E184="","",U184/(U184+T184))</f>
        <v/>
      </c>
      <c r="W184" s="86">
        <f>IF(B184="","", IF(ROUND(V184,10)=ROUND(D184,10),"Correct", "Error"))</f>
        <v/>
      </c>
      <c r="X184" s="156">
        <f>IF(B184="","", T184+U184)</f>
        <v/>
      </c>
    </row>
    <row customHeight="1" ht="13.5" r="185" s="75">
      <c r="A185" s="124">
        <f>IF('Time Series Inputs'!A185="","",'Time Series Inputs'!A185)</f>
        <v/>
      </c>
      <c r="B185" s="155">
        <f>IF('Time Series Inputs'!B185="","",'Time Series Inputs'!B185)</f>
        <v/>
      </c>
      <c r="C185" s="155">
        <f>IF('Time Series Inputs'!C185="","",'Time Series Inputs'!C185)</f>
        <v/>
      </c>
      <c r="D185" s="155">
        <f>IF(A185="","",'Apply Constraints'!A185)</f>
        <v/>
      </c>
      <c r="E185" s="155">
        <f>IF(B185="","",(V184*B185/B184/(1+V184*(B185/B184-1))))</f>
        <v/>
      </c>
      <c r="F185" s="155">
        <f>IF(B185="","",R184*B185+T184)</f>
        <v/>
      </c>
      <c r="G185" s="155">
        <f>IF(B185="","", E185*F185)</f>
        <v/>
      </c>
      <c r="H185" s="155">
        <f>IF(B185="","", F185 - R184*B185)</f>
        <v/>
      </c>
      <c r="I185" s="155">
        <f>IF(B185="","", G185/B185)</f>
        <v/>
      </c>
      <c r="J185" s="155">
        <f>IF(B185="","", -F185* (1-(1-ANNUAL_STRATEGY_FEE)^(1/252)))</f>
        <v/>
      </c>
      <c r="K185" s="155">
        <f>IF(B185="","", H185+J185)</f>
        <v/>
      </c>
      <c r="L185" s="155">
        <f>IF(B185="","", K185+G185)</f>
        <v/>
      </c>
      <c r="M185" s="155">
        <f>IF(B185="","", G185/L185)</f>
        <v/>
      </c>
      <c r="N185" s="155">
        <f>IF(B185="","",(D185-M185))</f>
        <v/>
      </c>
      <c r="O185" s="155">
        <f>IF(B185="","",BID_OFFER_SPREAD/2*D185)</f>
        <v/>
      </c>
      <c r="P185" s="155">
        <f>IF(A185="","",IF(D185=0,-E185,IF(AND(D185=(N185+O185),NOT(O185=0)),0,IF(D185&gt;=M185,N185/(1+O185),N185/(1-O185)))))</f>
        <v/>
      </c>
      <c r="Q185" s="155">
        <f>IF(B185="","", IF(D185=0,F185*P185/B185, L185*P185/B185))</f>
        <v/>
      </c>
      <c r="R185" s="155">
        <f>IF(B185="","", Q185+I185)</f>
        <v/>
      </c>
      <c r="S185" s="155">
        <f>IF(A185="","",IF(Q185&gt;0,-Q185*B185*(1+BID_OFFER_SPREAD/2),-Q185*B185*(1-BID_OFFER_SPREAD/2)))</f>
        <v/>
      </c>
      <c r="T185" s="155">
        <f>IF(B185="","", K185+S185)</f>
        <v/>
      </c>
      <c r="U185" s="155">
        <f>IF(B185="","", R185*B185)</f>
        <v/>
      </c>
      <c r="V185" s="155">
        <f>IF(E185="","",U185/(U185+T185))</f>
        <v/>
      </c>
      <c r="W185" s="86">
        <f>IF(B185="","", IF(ROUND(V185,10)=ROUND(D185,10),"Correct", "Error"))</f>
        <v/>
      </c>
      <c r="X185" s="156">
        <f>IF(B185="","", T185+U185)</f>
        <v/>
      </c>
    </row>
    <row customHeight="1" ht="13.5" r="186" s="75">
      <c r="A186" s="124">
        <f>IF('Time Series Inputs'!A186="","",'Time Series Inputs'!A186)</f>
        <v/>
      </c>
      <c r="B186" s="155">
        <f>IF('Time Series Inputs'!B186="","",'Time Series Inputs'!B186)</f>
        <v/>
      </c>
      <c r="C186" s="155">
        <f>IF('Time Series Inputs'!C186="","",'Time Series Inputs'!C186)</f>
        <v/>
      </c>
      <c r="D186" s="155">
        <f>IF(A186="","",'Apply Constraints'!A186)</f>
        <v/>
      </c>
      <c r="E186" s="155">
        <f>IF(B186="","",(V185*B186/B185/(1+V185*(B186/B185-1))))</f>
        <v/>
      </c>
      <c r="F186" s="155">
        <f>IF(B186="","",R185*B186+T185)</f>
        <v/>
      </c>
      <c r="G186" s="155">
        <f>IF(B186="","", E186*F186)</f>
        <v/>
      </c>
      <c r="H186" s="155">
        <f>IF(B186="","", F186 - R185*B186)</f>
        <v/>
      </c>
      <c r="I186" s="155">
        <f>IF(B186="","", G186/B186)</f>
        <v/>
      </c>
      <c r="J186" s="155">
        <f>IF(B186="","", -F186* (1-(1-ANNUAL_STRATEGY_FEE)^(1/252)))</f>
        <v/>
      </c>
      <c r="K186" s="155">
        <f>IF(B186="","", H186+J186)</f>
        <v/>
      </c>
      <c r="L186" s="155">
        <f>IF(B186="","", K186+G186)</f>
        <v/>
      </c>
      <c r="M186" s="155">
        <f>IF(B186="","", G186/L186)</f>
        <v/>
      </c>
      <c r="N186" s="155">
        <f>IF(B186="","",(D186-M186))</f>
        <v/>
      </c>
      <c r="O186" s="155">
        <f>IF(B186="","",BID_OFFER_SPREAD/2*D186)</f>
        <v/>
      </c>
      <c r="P186" s="155">
        <f>IF(A186="","",IF(D186=0,-E186,IF(AND(D186=(N186+O186),NOT(O186=0)),0,IF(D186&gt;=M186,N186/(1+O186),N186/(1-O186)))))</f>
        <v/>
      </c>
      <c r="Q186" s="155">
        <f>IF(B186="","", IF(D186=0,F186*P186/B186, L186*P186/B186))</f>
        <v/>
      </c>
      <c r="R186" s="155">
        <f>IF(B186="","", Q186+I186)</f>
        <v/>
      </c>
      <c r="S186" s="155">
        <f>IF(A186="","",IF(Q186&gt;0,-Q186*B186*(1+BID_OFFER_SPREAD/2),-Q186*B186*(1-BID_OFFER_SPREAD/2)))</f>
        <v/>
      </c>
      <c r="T186" s="155">
        <f>IF(B186="","", K186+S186)</f>
        <v/>
      </c>
      <c r="U186" s="155">
        <f>IF(B186="","", R186*B186)</f>
        <v/>
      </c>
      <c r="V186" s="155">
        <f>IF(E186="","",U186/(U186+T186))</f>
        <v/>
      </c>
      <c r="W186" s="86">
        <f>IF(B186="","", IF(ROUND(V186,10)=ROUND(D186,10),"Correct", "Error"))</f>
        <v/>
      </c>
      <c r="X186" s="156">
        <f>IF(B186="","", T186+U186)</f>
        <v/>
      </c>
    </row>
    <row customHeight="1" ht="13.5" r="187" s="75">
      <c r="A187" s="124">
        <f>IF('Time Series Inputs'!A187="","",'Time Series Inputs'!A187)</f>
        <v/>
      </c>
      <c r="B187" s="155">
        <f>IF('Time Series Inputs'!B187="","",'Time Series Inputs'!B187)</f>
        <v/>
      </c>
      <c r="C187" s="155">
        <f>IF('Time Series Inputs'!C187="","",'Time Series Inputs'!C187)</f>
        <v/>
      </c>
      <c r="D187" s="155">
        <f>IF(A187="","",'Apply Constraints'!A187)</f>
        <v/>
      </c>
      <c r="E187" s="155">
        <f>IF(B187="","",(V186*B187/B186/(1+V186*(B187/B186-1))))</f>
        <v/>
      </c>
      <c r="F187" s="155">
        <f>IF(B187="","",R186*B187+T186)</f>
        <v/>
      </c>
      <c r="G187" s="155">
        <f>IF(B187="","", E187*F187)</f>
        <v/>
      </c>
      <c r="H187" s="155">
        <f>IF(B187="","", F187 - R186*B187)</f>
        <v/>
      </c>
      <c r="I187" s="155">
        <f>IF(B187="","", G187/B187)</f>
        <v/>
      </c>
      <c r="J187" s="155">
        <f>IF(B187="","", -F187* (1-(1-ANNUAL_STRATEGY_FEE)^(1/252)))</f>
        <v/>
      </c>
      <c r="K187" s="155">
        <f>IF(B187="","", H187+J187)</f>
        <v/>
      </c>
      <c r="L187" s="155">
        <f>IF(B187="","", K187+G187)</f>
        <v/>
      </c>
      <c r="M187" s="155">
        <f>IF(B187="","", G187/L187)</f>
        <v/>
      </c>
      <c r="N187" s="155">
        <f>IF(B187="","",(D187-M187))</f>
        <v/>
      </c>
      <c r="O187" s="155">
        <f>IF(B187="","",BID_OFFER_SPREAD/2*D187)</f>
        <v/>
      </c>
      <c r="P187" s="155">
        <f>IF(A187="","",IF(D187=0,-E187,IF(AND(D187=(N187+O187),NOT(O187=0)),0,IF(D187&gt;=M187,N187/(1+O187),N187/(1-O187)))))</f>
        <v/>
      </c>
      <c r="Q187" s="155">
        <f>IF(B187="","", IF(D187=0,F187*P187/B187, L187*P187/B187))</f>
        <v/>
      </c>
      <c r="R187" s="155">
        <f>IF(B187="","", Q187+I187)</f>
        <v/>
      </c>
      <c r="S187" s="155">
        <f>IF(A187="","",IF(Q187&gt;0,-Q187*B187*(1+BID_OFFER_SPREAD/2),-Q187*B187*(1-BID_OFFER_SPREAD/2)))</f>
        <v/>
      </c>
      <c r="T187" s="155">
        <f>IF(B187="","", K187+S187)</f>
        <v/>
      </c>
      <c r="U187" s="155">
        <f>IF(B187="","", R187*B187)</f>
        <v/>
      </c>
      <c r="V187" s="155">
        <f>IF(E187="","",U187/(U187+T187))</f>
        <v/>
      </c>
      <c r="W187" s="86">
        <f>IF(B187="","", IF(ROUND(V187,10)=ROUND(D187,10),"Correct", "Error"))</f>
        <v/>
      </c>
      <c r="X187" s="156">
        <f>IF(B187="","", T187+U187)</f>
        <v/>
      </c>
    </row>
    <row customHeight="1" ht="13.5" r="188" s="75">
      <c r="A188" s="124">
        <f>IF('Time Series Inputs'!A188="","",'Time Series Inputs'!A188)</f>
        <v/>
      </c>
      <c r="B188" s="155">
        <f>IF('Time Series Inputs'!B188="","",'Time Series Inputs'!B188)</f>
        <v/>
      </c>
      <c r="C188" s="155">
        <f>IF('Time Series Inputs'!C188="","",'Time Series Inputs'!C188)</f>
        <v/>
      </c>
      <c r="D188" s="155">
        <f>IF(A188="","",'Apply Constraints'!A188)</f>
        <v/>
      </c>
      <c r="E188" s="155">
        <f>IF(B188="","",(V187*B188/B187/(1+V187*(B188/B187-1))))</f>
        <v/>
      </c>
      <c r="F188" s="155">
        <f>IF(B188="","",R187*B188+T187)</f>
        <v/>
      </c>
      <c r="G188" s="155">
        <f>IF(B188="","", E188*F188)</f>
        <v/>
      </c>
      <c r="H188" s="155">
        <f>IF(B188="","", F188 - R187*B188)</f>
        <v/>
      </c>
      <c r="I188" s="155">
        <f>IF(B188="","", G188/B188)</f>
        <v/>
      </c>
      <c r="J188" s="155">
        <f>IF(B188="","", -F188* (1-(1-ANNUAL_STRATEGY_FEE)^(1/252)))</f>
        <v/>
      </c>
      <c r="K188" s="155">
        <f>IF(B188="","", H188+J188)</f>
        <v/>
      </c>
      <c r="L188" s="155">
        <f>IF(B188="","", K188+G188)</f>
        <v/>
      </c>
      <c r="M188" s="155">
        <f>IF(B188="","", G188/L188)</f>
        <v/>
      </c>
      <c r="N188" s="155">
        <f>IF(B188="","",(D188-M188))</f>
        <v/>
      </c>
      <c r="O188" s="155">
        <f>IF(B188="","",BID_OFFER_SPREAD/2*D188)</f>
        <v/>
      </c>
      <c r="P188" s="155">
        <f>IF(A188="","",IF(D188=0,-E188,IF(AND(D188=(N188+O188),NOT(O188=0)),0,IF(D188&gt;=M188,N188/(1+O188),N188/(1-O188)))))</f>
        <v/>
      </c>
      <c r="Q188" s="155">
        <f>IF(B188="","", IF(D188=0,F188*P188/B188, L188*P188/B188))</f>
        <v/>
      </c>
      <c r="R188" s="155">
        <f>IF(B188="","", Q188+I188)</f>
        <v/>
      </c>
      <c r="S188" s="155">
        <f>IF(A188="","",IF(Q188&gt;0,-Q188*B188*(1+BID_OFFER_SPREAD/2),-Q188*B188*(1-BID_OFFER_SPREAD/2)))</f>
        <v/>
      </c>
      <c r="T188" s="155">
        <f>IF(B188="","", K188+S188)</f>
        <v/>
      </c>
      <c r="U188" s="155">
        <f>IF(B188="","", R188*B188)</f>
        <v/>
      </c>
      <c r="V188" s="155">
        <f>IF(E188="","",U188/(U188+T188))</f>
        <v/>
      </c>
      <c r="W188" s="86">
        <f>IF(B188="","", IF(ROUND(V188,10)=ROUND(D188,10),"Correct", "Error"))</f>
        <v/>
      </c>
      <c r="X188" s="156">
        <f>IF(B188="","", T188+U188)</f>
        <v/>
      </c>
    </row>
    <row customHeight="1" ht="13.5" r="189" s="75">
      <c r="A189" s="124">
        <f>IF('Time Series Inputs'!A189="","",'Time Series Inputs'!A189)</f>
        <v/>
      </c>
      <c r="B189" s="155">
        <f>IF('Time Series Inputs'!B189="","",'Time Series Inputs'!B189)</f>
        <v/>
      </c>
      <c r="C189" s="155">
        <f>IF('Time Series Inputs'!C189="","",'Time Series Inputs'!C189)</f>
        <v/>
      </c>
      <c r="D189" s="155">
        <f>IF(A189="","",'Apply Constraints'!A189)</f>
        <v/>
      </c>
      <c r="E189" s="155">
        <f>IF(B189="","",(V188*B189/B188/(1+V188*(B189/B188-1))))</f>
        <v/>
      </c>
      <c r="F189" s="155">
        <f>IF(B189="","",R188*B189+T188)</f>
        <v/>
      </c>
      <c r="G189" s="155">
        <f>IF(B189="","", E189*F189)</f>
        <v/>
      </c>
      <c r="H189" s="155">
        <f>IF(B189="","", F189 - R188*B189)</f>
        <v/>
      </c>
      <c r="I189" s="155">
        <f>IF(B189="","", G189/B189)</f>
        <v/>
      </c>
      <c r="J189" s="155">
        <f>IF(B189="","", -F189* (1-(1-ANNUAL_STRATEGY_FEE)^(1/252)))</f>
        <v/>
      </c>
      <c r="K189" s="155">
        <f>IF(B189="","", H189+J189)</f>
        <v/>
      </c>
      <c r="L189" s="155">
        <f>IF(B189="","", K189+G189)</f>
        <v/>
      </c>
      <c r="M189" s="155">
        <f>IF(B189="","", G189/L189)</f>
        <v/>
      </c>
      <c r="N189" s="155">
        <f>IF(B189="","",(D189-M189))</f>
        <v/>
      </c>
      <c r="O189" s="155">
        <f>IF(B189="","",BID_OFFER_SPREAD/2*D189)</f>
        <v/>
      </c>
      <c r="P189" s="155">
        <f>IF(A189="","",IF(D189=0,-E189,IF(AND(D189=(N189+O189),NOT(O189=0)),0,IF(D189&gt;=M189,N189/(1+O189),N189/(1-O189)))))</f>
        <v/>
      </c>
      <c r="Q189" s="155">
        <f>IF(B189="","", IF(D189=0,F189*P189/B189, L189*P189/B189))</f>
        <v/>
      </c>
      <c r="R189" s="155">
        <f>IF(B189="","", Q189+I189)</f>
        <v/>
      </c>
      <c r="S189" s="155">
        <f>IF(A189="","",IF(Q189&gt;0,-Q189*B189*(1+BID_OFFER_SPREAD/2),-Q189*B189*(1-BID_OFFER_SPREAD/2)))</f>
        <v/>
      </c>
      <c r="T189" s="155">
        <f>IF(B189="","", K189+S189)</f>
        <v/>
      </c>
      <c r="U189" s="155">
        <f>IF(B189="","", R189*B189)</f>
        <v/>
      </c>
      <c r="V189" s="155">
        <f>IF(E189="","",U189/(U189+T189))</f>
        <v/>
      </c>
      <c r="W189" s="86">
        <f>IF(B189="","", IF(ROUND(V189,10)=ROUND(D189,10),"Correct", "Error"))</f>
        <v/>
      </c>
      <c r="X189" s="156">
        <f>IF(B189="","", T189+U189)</f>
        <v/>
      </c>
    </row>
    <row customHeight="1" ht="13.5" r="190" s="75">
      <c r="A190" s="124">
        <f>IF('Time Series Inputs'!A190="","",'Time Series Inputs'!A190)</f>
        <v/>
      </c>
      <c r="B190" s="155">
        <f>IF('Time Series Inputs'!B190="","",'Time Series Inputs'!B190)</f>
        <v/>
      </c>
      <c r="C190" s="155">
        <f>IF('Time Series Inputs'!C190="","",'Time Series Inputs'!C190)</f>
        <v/>
      </c>
      <c r="D190" s="155">
        <f>IF(A190="","",'Apply Constraints'!A190)</f>
        <v/>
      </c>
      <c r="E190" s="155">
        <f>IF(B190="","",(V189*B190/B189/(1+V189*(B190/B189-1))))</f>
        <v/>
      </c>
      <c r="F190" s="155">
        <f>IF(B190="","",R189*B190+T189)</f>
        <v/>
      </c>
      <c r="G190" s="155">
        <f>IF(B190="","", E190*F190)</f>
        <v/>
      </c>
      <c r="H190" s="155">
        <f>IF(B190="","", F190 - R189*B190)</f>
        <v/>
      </c>
      <c r="I190" s="155">
        <f>IF(B190="","", G190/B190)</f>
        <v/>
      </c>
      <c r="J190" s="155">
        <f>IF(B190="","", -F190* (1-(1-ANNUAL_STRATEGY_FEE)^(1/252)))</f>
        <v/>
      </c>
      <c r="K190" s="155">
        <f>IF(B190="","", H190+J190)</f>
        <v/>
      </c>
      <c r="L190" s="155">
        <f>IF(B190="","", K190+G190)</f>
        <v/>
      </c>
      <c r="M190" s="155">
        <f>IF(B190="","", G190/L190)</f>
        <v/>
      </c>
      <c r="N190" s="155">
        <f>IF(B190="","",(D190-M190))</f>
        <v/>
      </c>
      <c r="O190" s="155">
        <f>IF(B190="","",BID_OFFER_SPREAD/2*D190)</f>
        <v/>
      </c>
      <c r="P190" s="155">
        <f>IF(A190="","",IF(D190=0,-E190,IF(AND(D190=(N190+O190),NOT(O190=0)),0,IF(D190&gt;=M190,N190/(1+O190),N190/(1-O190)))))</f>
        <v/>
      </c>
      <c r="Q190" s="155">
        <f>IF(B190="","", IF(D190=0,F190*P190/B190, L190*P190/B190))</f>
        <v/>
      </c>
      <c r="R190" s="155">
        <f>IF(B190="","", Q190+I190)</f>
        <v/>
      </c>
      <c r="S190" s="155">
        <f>IF(A190="","",IF(Q190&gt;0,-Q190*B190*(1+BID_OFFER_SPREAD/2),-Q190*B190*(1-BID_OFFER_SPREAD/2)))</f>
        <v/>
      </c>
      <c r="T190" s="155">
        <f>IF(B190="","", K190+S190)</f>
        <v/>
      </c>
      <c r="U190" s="155">
        <f>IF(B190="","", R190*B190)</f>
        <v/>
      </c>
      <c r="V190" s="155">
        <f>IF(E190="","",U190/(U190+T190))</f>
        <v/>
      </c>
      <c r="W190" s="86">
        <f>IF(B190="","", IF(ROUND(V190,10)=ROUND(D190,10),"Correct", "Error"))</f>
        <v/>
      </c>
      <c r="X190" s="156">
        <f>IF(B190="","", T190+U190)</f>
        <v/>
      </c>
    </row>
    <row customHeight="1" ht="13.5" r="191" s="75">
      <c r="A191" s="124">
        <f>IF('Time Series Inputs'!A191="","",'Time Series Inputs'!A191)</f>
        <v/>
      </c>
      <c r="B191" s="155">
        <f>IF('Time Series Inputs'!B191="","",'Time Series Inputs'!B191)</f>
        <v/>
      </c>
      <c r="C191" s="155">
        <f>IF('Time Series Inputs'!C191="","",'Time Series Inputs'!C191)</f>
        <v/>
      </c>
      <c r="D191" s="155">
        <f>IF(A191="","",'Apply Constraints'!A191)</f>
        <v/>
      </c>
      <c r="E191" s="155">
        <f>IF(B191="","",(V190*B191/B190/(1+V190*(B191/B190-1))))</f>
        <v/>
      </c>
      <c r="F191" s="155">
        <f>IF(B191="","",R190*B191+T190)</f>
        <v/>
      </c>
      <c r="G191" s="155">
        <f>IF(B191="","", E191*F191)</f>
        <v/>
      </c>
      <c r="H191" s="155">
        <f>IF(B191="","", F191 - R190*B191)</f>
        <v/>
      </c>
      <c r="I191" s="155">
        <f>IF(B191="","", G191/B191)</f>
        <v/>
      </c>
      <c r="J191" s="155">
        <f>IF(B191="","", -F191* (1-(1-ANNUAL_STRATEGY_FEE)^(1/252)))</f>
        <v/>
      </c>
      <c r="K191" s="155">
        <f>IF(B191="","", H191+J191)</f>
        <v/>
      </c>
      <c r="L191" s="155">
        <f>IF(B191="","", K191+G191)</f>
        <v/>
      </c>
      <c r="M191" s="155">
        <f>IF(B191="","", G191/L191)</f>
        <v/>
      </c>
      <c r="N191" s="155">
        <f>IF(B191="","",(D191-M191))</f>
        <v/>
      </c>
      <c r="O191" s="155">
        <f>IF(B191="","",BID_OFFER_SPREAD/2*D191)</f>
        <v/>
      </c>
      <c r="P191" s="155">
        <f>IF(A191="","",IF(D191=0,-E191,IF(AND(D191=(N191+O191),NOT(O191=0)),0,IF(D191&gt;=M191,N191/(1+O191),N191/(1-O191)))))</f>
        <v/>
      </c>
      <c r="Q191" s="155">
        <f>IF(B191="","", IF(D191=0,F191*P191/B191, L191*P191/B191))</f>
        <v/>
      </c>
      <c r="R191" s="155">
        <f>IF(B191="","", Q191+I191)</f>
        <v/>
      </c>
      <c r="S191" s="155">
        <f>IF(A191="","",IF(Q191&gt;0,-Q191*B191*(1+BID_OFFER_SPREAD/2),-Q191*B191*(1-BID_OFFER_SPREAD/2)))</f>
        <v/>
      </c>
      <c r="T191" s="155">
        <f>IF(B191="","", K191+S191)</f>
        <v/>
      </c>
      <c r="U191" s="155">
        <f>IF(B191="","", R191*B191)</f>
        <v/>
      </c>
      <c r="V191" s="155">
        <f>IF(E191="","",U191/(U191+T191))</f>
        <v/>
      </c>
      <c r="W191" s="86">
        <f>IF(B191="","", IF(ROUND(V191,10)=ROUND(D191,10),"Correct", "Error"))</f>
        <v/>
      </c>
      <c r="X191" s="156">
        <f>IF(B191="","", T191+U191)</f>
        <v/>
      </c>
    </row>
    <row customHeight="1" ht="13.5" r="192" s="75">
      <c r="A192" s="124">
        <f>IF('Time Series Inputs'!A192="","",'Time Series Inputs'!A192)</f>
        <v/>
      </c>
      <c r="B192" s="155">
        <f>IF('Time Series Inputs'!B192="","",'Time Series Inputs'!B192)</f>
        <v/>
      </c>
      <c r="C192" s="155">
        <f>IF('Time Series Inputs'!C192="","",'Time Series Inputs'!C192)</f>
        <v/>
      </c>
      <c r="D192" s="155">
        <f>IF(A192="","",'Apply Constraints'!A192)</f>
        <v/>
      </c>
      <c r="E192" s="155">
        <f>IF(B192="","",(V191*B192/B191/(1+V191*(B192/B191-1))))</f>
        <v/>
      </c>
      <c r="F192" s="155">
        <f>IF(B192="","",R191*B192+T191)</f>
        <v/>
      </c>
      <c r="G192" s="155">
        <f>IF(B192="","", E192*F192)</f>
        <v/>
      </c>
      <c r="H192" s="155">
        <f>IF(B192="","", F192 - R191*B192)</f>
        <v/>
      </c>
      <c r="I192" s="155">
        <f>IF(B192="","", G192/B192)</f>
        <v/>
      </c>
      <c r="J192" s="155">
        <f>IF(B192="","", -F192* (1-(1-ANNUAL_STRATEGY_FEE)^(1/252)))</f>
        <v/>
      </c>
      <c r="K192" s="155">
        <f>IF(B192="","", H192+J192)</f>
        <v/>
      </c>
      <c r="L192" s="155">
        <f>IF(B192="","", K192+G192)</f>
        <v/>
      </c>
      <c r="M192" s="155">
        <f>IF(B192="","", G192/L192)</f>
        <v/>
      </c>
      <c r="N192" s="155">
        <f>IF(B192="","",(D192-M192))</f>
        <v/>
      </c>
      <c r="O192" s="155">
        <f>IF(B192="","",BID_OFFER_SPREAD/2*D192)</f>
        <v/>
      </c>
      <c r="P192" s="155">
        <f>IF(A192="","",IF(D192=0,-E192,IF(AND(D192=(N192+O192),NOT(O192=0)),0,IF(D192&gt;=M192,N192/(1+O192),N192/(1-O192)))))</f>
        <v/>
      </c>
      <c r="Q192" s="155">
        <f>IF(B192="","", IF(D192=0,F192*P192/B192, L192*P192/B192))</f>
        <v/>
      </c>
      <c r="R192" s="155">
        <f>IF(B192="","", Q192+I192)</f>
        <v/>
      </c>
      <c r="S192" s="155">
        <f>IF(A192="","",IF(Q192&gt;0,-Q192*B192*(1+BID_OFFER_SPREAD/2),-Q192*B192*(1-BID_OFFER_SPREAD/2)))</f>
        <v/>
      </c>
      <c r="T192" s="155">
        <f>IF(B192="","", K192+S192)</f>
        <v/>
      </c>
      <c r="U192" s="155">
        <f>IF(B192="","", R192*B192)</f>
        <v/>
      </c>
      <c r="V192" s="155">
        <f>IF(E192="","",U192/(U192+T192))</f>
        <v/>
      </c>
      <c r="W192" s="86">
        <f>IF(B192="","", IF(ROUND(V192,10)=ROUND(D192,10),"Correct", "Error"))</f>
        <v/>
      </c>
      <c r="X192" s="156">
        <f>IF(B192="","", T192+U192)</f>
        <v/>
      </c>
    </row>
    <row customHeight="1" ht="13.5" r="193" s="75">
      <c r="A193" s="124">
        <f>IF('Time Series Inputs'!A193="","",'Time Series Inputs'!A193)</f>
        <v/>
      </c>
      <c r="B193" s="155">
        <f>IF('Time Series Inputs'!B193="","",'Time Series Inputs'!B193)</f>
        <v/>
      </c>
      <c r="C193" s="155">
        <f>IF('Time Series Inputs'!C193="","",'Time Series Inputs'!C193)</f>
        <v/>
      </c>
      <c r="D193" s="155">
        <f>IF(A193="","",'Apply Constraints'!A193)</f>
        <v/>
      </c>
      <c r="E193" s="155">
        <f>IF(B193="","",(V192*B193/B192/(1+V192*(B193/B192-1))))</f>
        <v/>
      </c>
      <c r="F193" s="155">
        <f>IF(B193="","",R192*B193+T192)</f>
        <v/>
      </c>
      <c r="G193" s="155">
        <f>IF(B193="","", E193*F193)</f>
        <v/>
      </c>
      <c r="H193" s="155">
        <f>IF(B193="","", F193 - R192*B193)</f>
        <v/>
      </c>
      <c r="I193" s="155">
        <f>IF(B193="","", G193/B193)</f>
        <v/>
      </c>
      <c r="J193" s="155">
        <f>IF(B193="","", -F193* (1-(1-ANNUAL_STRATEGY_FEE)^(1/252)))</f>
        <v/>
      </c>
      <c r="K193" s="155">
        <f>IF(B193="","", H193+J193)</f>
        <v/>
      </c>
      <c r="L193" s="155">
        <f>IF(B193="","", K193+G193)</f>
        <v/>
      </c>
      <c r="M193" s="155">
        <f>IF(B193="","", G193/L193)</f>
        <v/>
      </c>
      <c r="N193" s="155">
        <f>IF(B193="","",(D193-M193))</f>
        <v/>
      </c>
      <c r="O193" s="155">
        <f>IF(B193="","",BID_OFFER_SPREAD/2*D193)</f>
        <v/>
      </c>
      <c r="P193" s="155">
        <f>IF(A193="","",IF(D193=0,-E193,IF(AND(D193=(N193+O193),NOT(O193=0)),0,IF(D193&gt;=M193,N193/(1+O193),N193/(1-O193)))))</f>
        <v/>
      </c>
      <c r="Q193" s="155">
        <f>IF(B193="","", IF(D193=0,F193*P193/B193, L193*P193/B193))</f>
        <v/>
      </c>
      <c r="R193" s="155">
        <f>IF(B193="","", Q193+I193)</f>
        <v/>
      </c>
      <c r="S193" s="155">
        <f>IF(A193="","",IF(Q193&gt;0,-Q193*B193*(1+BID_OFFER_SPREAD/2),-Q193*B193*(1-BID_OFFER_SPREAD/2)))</f>
        <v/>
      </c>
      <c r="T193" s="155">
        <f>IF(B193="","", K193+S193)</f>
        <v/>
      </c>
      <c r="U193" s="155">
        <f>IF(B193="","", R193*B193)</f>
        <v/>
      </c>
      <c r="V193" s="155">
        <f>IF(E193="","",U193/(U193+T193))</f>
        <v/>
      </c>
      <c r="W193" s="86">
        <f>IF(B193="","", IF(ROUND(V193,10)=ROUND(D193,10),"Correct", "Error"))</f>
        <v/>
      </c>
      <c r="X193" s="156">
        <f>IF(B193="","", T193+U193)</f>
        <v/>
      </c>
    </row>
    <row customHeight="1" ht="13.5" r="194" s="75">
      <c r="A194" s="124">
        <f>IF('Time Series Inputs'!A194="","",'Time Series Inputs'!A194)</f>
        <v/>
      </c>
      <c r="B194" s="155">
        <f>IF('Time Series Inputs'!B194="","",'Time Series Inputs'!B194)</f>
        <v/>
      </c>
      <c r="C194" s="155">
        <f>IF('Time Series Inputs'!C194="","",'Time Series Inputs'!C194)</f>
        <v/>
      </c>
      <c r="D194" s="155">
        <f>IF(A194="","",'Apply Constraints'!A194)</f>
        <v/>
      </c>
      <c r="E194" s="155">
        <f>IF(B194="","",(V193*B194/B193/(1+V193*(B194/B193-1))))</f>
        <v/>
      </c>
      <c r="F194" s="155">
        <f>IF(B194="","",R193*B194+T193)</f>
        <v/>
      </c>
      <c r="G194" s="155">
        <f>IF(B194="","", E194*F194)</f>
        <v/>
      </c>
      <c r="H194" s="155">
        <f>IF(B194="","", F194 - R193*B194)</f>
        <v/>
      </c>
      <c r="I194" s="155">
        <f>IF(B194="","", G194/B194)</f>
        <v/>
      </c>
      <c r="J194" s="155">
        <f>IF(B194="","", -F194* (1-(1-ANNUAL_STRATEGY_FEE)^(1/252)))</f>
        <v/>
      </c>
      <c r="K194" s="155">
        <f>IF(B194="","", H194+J194)</f>
        <v/>
      </c>
      <c r="L194" s="155">
        <f>IF(B194="","", K194+G194)</f>
        <v/>
      </c>
      <c r="M194" s="155">
        <f>IF(B194="","", G194/L194)</f>
        <v/>
      </c>
      <c r="N194" s="155">
        <f>IF(B194="","",(D194-M194))</f>
        <v/>
      </c>
      <c r="O194" s="155">
        <f>IF(B194="","",BID_OFFER_SPREAD/2*D194)</f>
        <v/>
      </c>
      <c r="P194" s="155">
        <f>IF(A194="","",IF(D194=0,-E194,IF(AND(D194=(N194+O194),NOT(O194=0)),0,IF(D194&gt;=M194,N194/(1+O194),N194/(1-O194)))))</f>
        <v/>
      </c>
      <c r="Q194" s="155">
        <f>IF(B194="","", IF(D194=0,F194*P194/B194, L194*P194/B194))</f>
        <v/>
      </c>
      <c r="R194" s="155">
        <f>IF(B194="","", Q194+I194)</f>
        <v/>
      </c>
      <c r="S194" s="155">
        <f>IF(A194="","",IF(Q194&gt;0,-Q194*B194*(1+BID_OFFER_SPREAD/2),-Q194*B194*(1-BID_OFFER_SPREAD/2)))</f>
        <v/>
      </c>
      <c r="T194" s="155">
        <f>IF(B194="","", K194+S194)</f>
        <v/>
      </c>
      <c r="U194" s="155">
        <f>IF(B194="","", R194*B194)</f>
        <v/>
      </c>
      <c r="V194" s="155">
        <f>IF(E194="","",U194/(U194+T194))</f>
        <v/>
      </c>
      <c r="W194" s="86">
        <f>IF(B194="","", IF(ROUND(V194,10)=ROUND(D194,10),"Correct", "Error"))</f>
        <v/>
      </c>
      <c r="X194" s="156">
        <f>IF(B194="","", T194+U194)</f>
        <v/>
      </c>
    </row>
    <row customHeight="1" ht="13.5" r="195" s="75">
      <c r="A195" s="124">
        <f>IF('Time Series Inputs'!A195="","",'Time Series Inputs'!A195)</f>
        <v/>
      </c>
      <c r="B195" s="155">
        <f>IF('Time Series Inputs'!B195="","",'Time Series Inputs'!B195)</f>
        <v/>
      </c>
      <c r="C195" s="155">
        <f>IF('Time Series Inputs'!C195="","",'Time Series Inputs'!C195)</f>
        <v/>
      </c>
      <c r="D195" s="155">
        <f>IF(A195="","",'Apply Constraints'!A195)</f>
        <v/>
      </c>
      <c r="E195" s="155">
        <f>IF(B195="","",(V194*B195/B194/(1+V194*(B195/B194-1))))</f>
        <v/>
      </c>
      <c r="F195" s="155">
        <f>IF(B195="","",R194*B195+T194)</f>
        <v/>
      </c>
      <c r="G195" s="155">
        <f>IF(B195="","", E195*F195)</f>
        <v/>
      </c>
      <c r="H195" s="155">
        <f>IF(B195="","", F195 - R194*B195)</f>
        <v/>
      </c>
      <c r="I195" s="155">
        <f>IF(B195="","", G195/B195)</f>
        <v/>
      </c>
      <c r="J195" s="155">
        <f>IF(B195="","", -F195* (1-(1-ANNUAL_STRATEGY_FEE)^(1/252)))</f>
        <v/>
      </c>
      <c r="K195" s="155">
        <f>IF(B195="","", H195+J195)</f>
        <v/>
      </c>
      <c r="L195" s="155">
        <f>IF(B195="","", K195+G195)</f>
        <v/>
      </c>
      <c r="M195" s="155">
        <f>IF(B195="","", G195/L195)</f>
        <v/>
      </c>
      <c r="N195" s="155">
        <f>IF(B195="","",(D195-M195))</f>
        <v/>
      </c>
      <c r="O195" s="155">
        <f>IF(B195="","",BID_OFFER_SPREAD/2*D195)</f>
        <v/>
      </c>
      <c r="P195" s="155">
        <f>IF(A195="","",IF(D195=0,-E195,IF(AND(D195=(N195+O195),NOT(O195=0)),0,IF(D195&gt;=M195,N195/(1+O195),N195/(1-O195)))))</f>
        <v/>
      </c>
      <c r="Q195" s="155">
        <f>IF(B195="","", IF(D195=0,F195*P195/B195, L195*P195/B195))</f>
        <v/>
      </c>
      <c r="R195" s="155">
        <f>IF(B195="","", Q195+I195)</f>
        <v/>
      </c>
      <c r="S195" s="155">
        <f>IF(A195="","",IF(Q195&gt;0,-Q195*B195*(1+BID_OFFER_SPREAD/2),-Q195*B195*(1-BID_OFFER_SPREAD/2)))</f>
        <v/>
      </c>
      <c r="T195" s="155">
        <f>IF(B195="","", K195+S195)</f>
        <v/>
      </c>
      <c r="U195" s="155">
        <f>IF(B195="","", R195*B195)</f>
        <v/>
      </c>
      <c r="V195" s="155">
        <f>IF(E195="","",U195/(U195+T195))</f>
        <v/>
      </c>
      <c r="W195" s="86">
        <f>IF(B195="","", IF(ROUND(V195,10)=ROUND(D195,10),"Correct", "Error"))</f>
        <v/>
      </c>
      <c r="X195" s="156">
        <f>IF(B195="","", T195+U195)</f>
        <v/>
      </c>
    </row>
    <row customHeight="1" ht="13.5" r="196" s="75">
      <c r="A196" s="124">
        <f>IF('Time Series Inputs'!A196="","",'Time Series Inputs'!A196)</f>
        <v/>
      </c>
      <c r="B196" s="155">
        <f>IF('Time Series Inputs'!B196="","",'Time Series Inputs'!B196)</f>
        <v/>
      </c>
      <c r="C196" s="155">
        <f>IF('Time Series Inputs'!C196="","",'Time Series Inputs'!C196)</f>
        <v/>
      </c>
      <c r="D196" s="155">
        <f>IF(A196="","",'Apply Constraints'!A196)</f>
        <v/>
      </c>
      <c r="E196" s="155">
        <f>IF(B196="","",(V195*B196/B195/(1+V195*(B196/B195-1))))</f>
        <v/>
      </c>
      <c r="F196" s="155">
        <f>IF(B196="","",R195*B196+T195)</f>
        <v/>
      </c>
      <c r="G196" s="155">
        <f>IF(B196="","", E196*F196)</f>
        <v/>
      </c>
      <c r="H196" s="155">
        <f>IF(B196="","", F196 - R195*B196)</f>
        <v/>
      </c>
      <c r="I196" s="155">
        <f>IF(B196="","", G196/B196)</f>
        <v/>
      </c>
      <c r="J196" s="155">
        <f>IF(B196="","", -F196* (1-(1-ANNUAL_STRATEGY_FEE)^(1/252)))</f>
        <v/>
      </c>
      <c r="K196" s="155">
        <f>IF(B196="","", H196+J196)</f>
        <v/>
      </c>
      <c r="L196" s="155">
        <f>IF(B196="","", K196+G196)</f>
        <v/>
      </c>
      <c r="M196" s="155">
        <f>IF(B196="","", G196/L196)</f>
        <v/>
      </c>
      <c r="N196" s="155">
        <f>IF(B196="","",(D196-M196))</f>
        <v/>
      </c>
      <c r="O196" s="155">
        <f>IF(B196="","",BID_OFFER_SPREAD/2*D196)</f>
        <v/>
      </c>
      <c r="P196" s="155">
        <f>IF(A196="","",IF(D196=0,-E196,IF(AND(D196=(N196+O196),NOT(O196=0)),0,IF(D196&gt;=M196,N196/(1+O196),N196/(1-O196)))))</f>
        <v/>
      </c>
      <c r="Q196" s="155">
        <f>IF(B196="","", IF(D196=0,F196*P196/B196, L196*P196/B196))</f>
        <v/>
      </c>
      <c r="R196" s="155">
        <f>IF(B196="","", Q196+I196)</f>
        <v/>
      </c>
      <c r="S196" s="155">
        <f>IF(A196="","",IF(Q196&gt;0,-Q196*B196*(1+BID_OFFER_SPREAD/2),-Q196*B196*(1-BID_OFFER_SPREAD/2)))</f>
        <v/>
      </c>
      <c r="T196" s="155">
        <f>IF(B196="","", K196+S196)</f>
        <v/>
      </c>
      <c r="U196" s="155">
        <f>IF(B196="","", R196*B196)</f>
        <v/>
      </c>
      <c r="V196" s="155">
        <f>IF(E196="","",U196/(U196+T196))</f>
        <v/>
      </c>
      <c r="W196" s="86">
        <f>IF(B196="","", IF(ROUND(V196,10)=ROUND(D196,10),"Correct", "Error"))</f>
        <v/>
      </c>
      <c r="X196" s="156">
        <f>IF(B196="","", T196+U196)</f>
        <v/>
      </c>
    </row>
    <row customHeight="1" ht="13.5" r="197" s="75">
      <c r="A197" s="124">
        <f>IF('Time Series Inputs'!A197="","",'Time Series Inputs'!A197)</f>
        <v/>
      </c>
      <c r="B197" s="155">
        <f>IF('Time Series Inputs'!B197="","",'Time Series Inputs'!B197)</f>
        <v/>
      </c>
      <c r="C197" s="155">
        <f>IF('Time Series Inputs'!C197="","",'Time Series Inputs'!C197)</f>
        <v/>
      </c>
      <c r="D197" s="155">
        <f>IF(A197="","",'Apply Constraints'!A197)</f>
        <v/>
      </c>
      <c r="E197" s="155">
        <f>IF(B197="","",(V196*B197/B196/(1+V196*(B197/B196-1))))</f>
        <v/>
      </c>
      <c r="F197" s="155">
        <f>IF(B197="","",R196*B197+T196)</f>
        <v/>
      </c>
      <c r="G197" s="155">
        <f>IF(B197="","", E197*F197)</f>
        <v/>
      </c>
      <c r="H197" s="155">
        <f>IF(B197="","", F197 - R196*B197)</f>
        <v/>
      </c>
      <c r="I197" s="155">
        <f>IF(B197="","", G197/B197)</f>
        <v/>
      </c>
      <c r="J197" s="155">
        <f>IF(B197="","", -F197* (1-(1-ANNUAL_STRATEGY_FEE)^(1/252)))</f>
        <v/>
      </c>
      <c r="K197" s="155">
        <f>IF(B197="","", H197+J197)</f>
        <v/>
      </c>
      <c r="L197" s="155">
        <f>IF(B197="","", K197+G197)</f>
        <v/>
      </c>
      <c r="M197" s="155">
        <f>IF(B197="","", G197/L197)</f>
        <v/>
      </c>
      <c r="N197" s="155">
        <f>IF(B197="","",(D197-M197))</f>
        <v/>
      </c>
      <c r="O197" s="155">
        <f>IF(B197="","",BID_OFFER_SPREAD/2*D197)</f>
        <v/>
      </c>
      <c r="P197" s="155">
        <f>IF(A197="","",IF(D197=0,-E197,IF(AND(D197=(N197+O197),NOT(O197=0)),0,IF(D197&gt;=M197,N197/(1+O197),N197/(1-O197)))))</f>
        <v/>
      </c>
      <c r="Q197" s="155">
        <f>IF(B197="","", IF(D197=0,F197*P197/B197, L197*P197/B197))</f>
        <v/>
      </c>
      <c r="R197" s="155">
        <f>IF(B197="","", Q197+I197)</f>
        <v/>
      </c>
      <c r="S197" s="155">
        <f>IF(A197="","",IF(Q197&gt;0,-Q197*B197*(1+BID_OFFER_SPREAD/2),-Q197*B197*(1-BID_OFFER_SPREAD/2)))</f>
        <v/>
      </c>
      <c r="T197" s="155">
        <f>IF(B197="","", K197+S197)</f>
        <v/>
      </c>
      <c r="U197" s="155">
        <f>IF(B197="","", R197*B197)</f>
        <v/>
      </c>
      <c r="V197" s="155">
        <f>IF(E197="","",U197/(U197+T197))</f>
        <v/>
      </c>
      <c r="W197" s="86">
        <f>IF(B197="","", IF(ROUND(V197,10)=ROUND(D197,10),"Correct", "Error"))</f>
        <v/>
      </c>
      <c r="X197" s="156">
        <f>IF(B197="","", T197+U197)</f>
        <v/>
      </c>
    </row>
    <row customHeight="1" ht="13.5" r="198" s="75">
      <c r="A198" s="124">
        <f>IF('Time Series Inputs'!A198="","",'Time Series Inputs'!A198)</f>
        <v/>
      </c>
      <c r="B198" s="155">
        <f>IF('Time Series Inputs'!B198="","",'Time Series Inputs'!B198)</f>
        <v/>
      </c>
      <c r="C198" s="155">
        <f>IF('Time Series Inputs'!C198="","",'Time Series Inputs'!C198)</f>
        <v/>
      </c>
      <c r="D198" s="155">
        <f>IF(A198="","",'Apply Constraints'!A198)</f>
        <v/>
      </c>
      <c r="E198" s="155">
        <f>IF(B198="","",(V197*B198/B197/(1+V197*(B198/B197-1))))</f>
        <v/>
      </c>
      <c r="F198" s="155">
        <f>IF(B198="","",R197*B198+T197)</f>
        <v/>
      </c>
      <c r="G198" s="155">
        <f>IF(B198="","", E198*F198)</f>
        <v/>
      </c>
      <c r="H198" s="155">
        <f>IF(B198="","", F198 - R197*B198)</f>
        <v/>
      </c>
      <c r="I198" s="155">
        <f>IF(B198="","", G198/B198)</f>
        <v/>
      </c>
      <c r="J198" s="155">
        <f>IF(B198="","", -F198* (1-(1-ANNUAL_STRATEGY_FEE)^(1/252)))</f>
        <v/>
      </c>
      <c r="K198" s="155">
        <f>IF(B198="","", H198+J198)</f>
        <v/>
      </c>
      <c r="L198" s="155">
        <f>IF(B198="","", K198+G198)</f>
        <v/>
      </c>
      <c r="M198" s="155">
        <f>IF(B198="","", G198/L198)</f>
        <v/>
      </c>
      <c r="N198" s="155">
        <f>IF(B198="","",(D198-M198))</f>
        <v/>
      </c>
      <c r="O198" s="155">
        <f>IF(B198="","",BID_OFFER_SPREAD/2*D198)</f>
        <v/>
      </c>
      <c r="P198" s="155">
        <f>IF(A198="","",IF(D198=0,-E198,IF(AND(D198=(N198+O198),NOT(O198=0)),0,IF(D198&gt;=M198,N198/(1+O198),N198/(1-O198)))))</f>
        <v/>
      </c>
      <c r="Q198" s="155">
        <f>IF(B198="","", IF(D198=0,F198*P198/B198, L198*P198/B198))</f>
        <v/>
      </c>
      <c r="R198" s="155">
        <f>IF(B198="","", Q198+I198)</f>
        <v/>
      </c>
      <c r="S198" s="155">
        <f>IF(A198="","",IF(Q198&gt;0,-Q198*B198*(1+BID_OFFER_SPREAD/2),-Q198*B198*(1-BID_OFFER_SPREAD/2)))</f>
        <v/>
      </c>
      <c r="T198" s="155">
        <f>IF(B198="","", K198+S198)</f>
        <v/>
      </c>
      <c r="U198" s="155">
        <f>IF(B198="","", R198*B198)</f>
        <v/>
      </c>
      <c r="V198" s="155">
        <f>IF(E198="","",U198/(U198+T198))</f>
        <v/>
      </c>
      <c r="W198" s="86">
        <f>IF(B198="","", IF(ROUND(V198,10)=ROUND(D198,10),"Correct", "Error"))</f>
        <v/>
      </c>
      <c r="X198" s="156">
        <f>IF(B198="","", T198+U198)</f>
        <v/>
      </c>
    </row>
    <row customHeight="1" ht="13.5" r="199" s="75">
      <c r="A199" s="124">
        <f>IF('Time Series Inputs'!A199="","",'Time Series Inputs'!A199)</f>
        <v/>
      </c>
      <c r="B199" s="155">
        <f>IF('Time Series Inputs'!B199="","",'Time Series Inputs'!B199)</f>
        <v/>
      </c>
      <c r="C199" s="155">
        <f>IF('Time Series Inputs'!C199="","",'Time Series Inputs'!C199)</f>
        <v/>
      </c>
      <c r="D199" s="155">
        <f>IF(A199="","",'Apply Constraints'!A199)</f>
        <v/>
      </c>
      <c r="E199" s="155">
        <f>IF(B199="","",(V198*B199/B198/(1+V198*(B199/B198-1))))</f>
        <v/>
      </c>
      <c r="F199" s="155">
        <f>IF(B199="","",R198*B199+T198)</f>
        <v/>
      </c>
      <c r="G199" s="155">
        <f>IF(B199="","", E199*F199)</f>
        <v/>
      </c>
      <c r="H199" s="155">
        <f>IF(B199="","", F199 - R198*B199)</f>
        <v/>
      </c>
      <c r="I199" s="155">
        <f>IF(B199="","", G199/B199)</f>
        <v/>
      </c>
      <c r="J199" s="155">
        <f>IF(B199="","", -F199* (1-(1-ANNUAL_STRATEGY_FEE)^(1/252)))</f>
        <v/>
      </c>
      <c r="K199" s="155">
        <f>IF(B199="","", H199+J199)</f>
        <v/>
      </c>
      <c r="L199" s="155">
        <f>IF(B199="","", K199+G199)</f>
        <v/>
      </c>
      <c r="M199" s="155">
        <f>IF(B199="","", G199/L199)</f>
        <v/>
      </c>
      <c r="N199" s="155">
        <f>IF(B199="","",(D199-M199))</f>
        <v/>
      </c>
      <c r="O199" s="155">
        <f>IF(B199="","",BID_OFFER_SPREAD/2*D199)</f>
        <v/>
      </c>
      <c r="P199" s="155">
        <f>IF(A199="","",IF(D199=0,-E199,IF(AND(D199=(N199+O199),NOT(O199=0)),0,IF(D199&gt;=M199,N199/(1+O199),N199/(1-O199)))))</f>
        <v/>
      </c>
      <c r="Q199" s="155">
        <f>IF(B199="","", IF(D199=0,F199*P199/B199, L199*P199/B199))</f>
        <v/>
      </c>
      <c r="R199" s="155">
        <f>IF(B199="","", Q199+I199)</f>
        <v/>
      </c>
      <c r="S199" s="155">
        <f>IF(A199="","",IF(Q199&gt;0,-Q199*B199*(1+BID_OFFER_SPREAD/2),-Q199*B199*(1-BID_OFFER_SPREAD/2)))</f>
        <v/>
      </c>
      <c r="T199" s="155">
        <f>IF(B199="","", K199+S199)</f>
        <v/>
      </c>
      <c r="U199" s="155">
        <f>IF(B199="","", R199*B199)</f>
        <v/>
      </c>
      <c r="V199" s="155">
        <f>IF(E199="","",U199/(U199+T199))</f>
        <v/>
      </c>
      <c r="W199" s="86">
        <f>IF(B199="","", IF(ROUND(V199,10)=ROUND(D199,10),"Correct", "Error"))</f>
        <v/>
      </c>
      <c r="X199" s="156">
        <f>IF(B199="","", T199+U199)</f>
        <v/>
      </c>
    </row>
    <row customHeight="1" ht="13.5" r="200" s="75">
      <c r="A200" s="124">
        <f>IF('Time Series Inputs'!A200="","",'Time Series Inputs'!A200)</f>
        <v/>
      </c>
      <c r="B200" s="155">
        <f>IF('Time Series Inputs'!B200="","",'Time Series Inputs'!B200)</f>
        <v/>
      </c>
      <c r="C200" s="155">
        <f>IF('Time Series Inputs'!C200="","",'Time Series Inputs'!C200)</f>
        <v/>
      </c>
      <c r="D200" s="155">
        <f>IF(A200="","",'Apply Constraints'!A200)</f>
        <v/>
      </c>
      <c r="E200" s="155">
        <f>IF(B200="","",(V199*B200/B199/(1+V199*(B200/B199-1))))</f>
        <v/>
      </c>
      <c r="F200" s="155">
        <f>IF(B200="","",R199*B200+T199)</f>
        <v/>
      </c>
      <c r="G200" s="155">
        <f>IF(B200="","", E200*F200)</f>
        <v/>
      </c>
      <c r="H200" s="155">
        <f>IF(B200="","", F200 - R199*B200)</f>
        <v/>
      </c>
      <c r="I200" s="155">
        <f>IF(B200="","", G200/B200)</f>
        <v/>
      </c>
      <c r="J200" s="155">
        <f>IF(B200="","", -F200* (1-(1-ANNUAL_STRATEGY_FEE)^(1/252)))</f>
        <v/>
      </c>
      <c r="K200" s="155">
        <f>IF(B200="","", H200+J200)</f>
        <v/>
      </c>
      <c r="L200" s="155">
        <f>IF(B200="","", K200+G200)</f>
        <v/>
      </c>
      <c r="M200" s="155">
        <f>IF(B200="","", G200/L200)</f>
        <v/>
      </c>
      <c r="N200" s="155">
        <f>IF(B200="","",(D200-M200))</f>
        <v/>
      </c>
      <c r="O200" s="155">
        <f>IF(B200="","",BID_OFFER_SPREAD/2*D200)</f>
        <v/>
      </c>
      <c r="P200" s="155">
        <f>IF(A200="","",IF(D200=0,-E200,IF(AND(D200=(N200+O200),NOT(O200=0)),0,IF(D200&gt;=M200,N200/(1+O200),N200/(1-O200)))))</f>
        <v/>
      </c>
      <c r="Q200" s="155">
        <f>IF(B200="","", IF(D200=0,F200*P200/B200, L200*P200/B200))</f>
        <v/>
      </c>
      <c r="R200" s="155">
        <f>IF(B200="","", Q200+I200)</f>
        <v/>
      </c>
      <c r="S200" s="155">
        <f>IF(A200="","",IF(Q200&gt;0,-Q200*B200*(1+BID_OFFER_SPREAD/2),-Q200*B200*(1-BID_OFFER_SPREAD/2)))</f>
        <v/>
      </c>
      <c r="T200" s="155">
        <f>IF(B200="","", K200+S200)</f>
        <v/>
      </c>
      <c r="U200" s="155">
        <f>IF(B200="","", R200*B200)</f>
        <v/>
      </c>
      <c r="V200" s="155">
        <f>IF(E200="","",U200/(U200+T200))</f>
        <v/>
      </c>
      <c r="W200" s="86">
        <f>IF(B200="","", IF(ROUND(V200,10)=ROUND(D200,10),"Correct", "Error"))</f>
        <v/>
      </c>
      <c r="X200" s="156">
        <f>IF(B200="","", T200+U200)</f>
        <v/>
      </c>
    </row>
    <row customHeight="1" ht="13.5" r="201" s="75">
      <c r="A201" s="124">
        <f>IF('Time Series Inputs'!A201="","",'Time Series Inputs'!A201)</f>
        <v/>
      </c>
      <c r="B201" s="155">
        <f>IF('Time Series Inputs'!B201="","",'Time Series Inputs'!B201)</f>
        <v/>
      </c>
      <c r="C201" s="155">
        <f>IF('Time Series Inputs'!C201="","",'Time Series Inputs'!C201)</f>
        <v/>
      </c>
      <c r="D201" s="155">
        <f>IF(A201="","",'Apply Constraints'!A201)</f>
        <v/>
      </c>
      <c r="E201" s="155">
        <f>IF(B201="","",(V200*B201/B200/(1+V200*(B201/B200-1))))</f>
        <v/>
      </c>
      <c r="F201" s="155">
        <f>IF(B201="","",R200*B201+T200)</f>
        <v/>
      </c>
      <c r="G201" s="155">
        <f>IF(B201="","", E201*F201)</f>
        <v/>
      </c>
      <c r="H201" s="155">
        <f>IF(B201="","", F201 - R200*B201)</f>
        <v/>
      </c>
      <c r="I201" s="155">
        <f>IF(B201="","", G201/B201)</f>
        <v/>
      </c>
      <c r="J201" s="155">
        <f>IF(B201="","", -F201* (1-(1-ANNUAL_STRATEGY_FEE)^(1/252)))</f>
        <v/>
      </c>
      <c r="K201" s="155">
        <f>IF(B201="","", H201+J201)</f>
        <v/>
      </c>
      <c r="L201" s="155">
        <f>IF(B201="","", K201+G201)</f>
        <v/>
      </c>
      <c r="M201" s="155">
        <f>IF(B201="","", G201/L201)</f>
        <v/>
      </c>
      <c r="N201" s="155">
        <f>IF(B201="","",(D201-M201))</f>
        <v/>
      </c>
      <c r="O201" s="155">
        <f>IF(B201="","",BID_OFFER_SPREAD/2*D201)</f>
        <v/>
      </c>
      <c r="P201" s="155">
        <f>IF(A201="","",IF(D201=0,-E201,IF(AND(D201=(N201+O201),NOT(O201=0)),0,IF(D201&gt;=M201,N201/(1+O201),N201/(1-O201)))))</f>
        <v/>
      </c>
      <c r="Q201" s="155">
        <f>IF(B201="","", IF(D201=0,F201*P201/B201, L201*P201/B201))</f>
        <v/>
      </c>
      <c r="R201" s="155">
        <f>IF(B201="","", Q201+I201)</f>
        <v/>
      </c>
      <c r="S201" s="155">
        <f>IF(A201="","",IF(Q201&gt;0,-Q201*B201*(1+BID_OFFER_SPREAD/2),-Q201*B201*(1-BID_OFFER_SPREAD/2)))</f>
        <v/>
      </c>
      <c r="T201" s="155">
        <f>IF(B201="","", K201+S201)</f>
        <v/>
      </c>
      <c r="U201" s="155">
        <f>IF(B201="","", R201*B201)</f>
        <v/>
      </c>
      <c r="V201" s="155">
        <f>IF(E201="","",U201/(U201+T201))</f>
        <v/>
      </c>
      <c r="W201" s="86">
        <f>IF(B201="","", IF(ROUND(V201,10)=ROUND(D201,10),"Correct", "Error"))</f>
        <v/>
      </c>
      <c r="X201" s="156">
        <f>IF(B201="","", T201+U201)</f>
        <v/>
      </c>
    </row>
    <row customHeight="1" ht="13.5" r="202" s="75">
      <c r="A202" s="124">
        <f>IF('Time Series Inputs'!A202="","",'Time Series Inputs'!A202)</f>
        <v/>
      </c>
      <c r="B202" s="155">
        <f>IF('Time Series Inputs'!B202="","",'Time Series Inputs'!B202)</f>
        <v/>
      </c>
      <c r="C202" s="155">
        <f>IF('Time Series Inputs'!C202="","",'Time Series Inputs'!C202)</f>
        <v/>
      </c>
      <c r="D202" s="155">
        <f>IF(A202="","",'Apply Constraints'!A202)</f>
        <v/>
      </c>
      <c r="E202" s="155">
        <f>IF(B202="","",(V201*B202/B201/(1+V201*(B202/B201-1))))</f>
        <v/>
      </c>
      <c r="F202" s="155">
        <f>IF(B202="","",R201*B202+T201)</f>
        <v/>
      </c>
      <c r="G202" s="155">
        <f>IF(B202="","", E202*F202)</f>
        <v/>
      </c>
      <c r="H202" s="155">
        <f>IF(B202="","", F202 - R201*B202)</f>
        <v/>
      </c>
      <c r="I202" s="155">
        <f>IF(B202="","", G202/B202)</f>
        <v/>
      </c>
      <c r="J202" s="155">
        <f>IF(B202="","", -F202* (1-(1-ANNUAL_STRATEGY_FEE)^(1/252)))</f>
        <v/>
      </c>
      <c r="K202" s="155">
        <f>IF(B202="","", H202+J202)</f>
        <v/>
      </c>
      <c r="L202" s="155">
        <f>IF(B202="","", K202+G202)</f>
        <v/>
      </c>
      <c r="M202" s="155">
        <f>IF(B202="","", G202/L202)</f>
        <v/>
      </c>
      <c r="N202" s="155">
        <f>IF(B202="","",(D202-M202))</f>
        <v/>
      </c>
      <c r="O202" s="155">
        <f>IF(B202="","",BID_OFFER_SPREAD/2*D202)</f>
        <v/>
      </c>
      <c r="P202" s="155">
        <f>IF(A202="","",IF(D202=0,-E202,IF(AND(D202=(N202+O202),NOT(O202=0)),0,IF(D202&gt;=M202,N202/(1+O202),N202/(1-O202)))))</f>
        <v/>
      </c>
      <c r="Q202" s="155">
        <f>IF(B202="","", IF(D202=0,F202*P202/B202, L202*P202/B202))</f>
        <v/>
      </c>
      <c r="R202" s="155">
        <f>IF(B202="","", Q202+I202)</f>
        <v/>
      </c>
      <c r="S202" s="155">
        <f>IF(A202="","",IF(Q202&gt;0,-Q202*B202*(1+BID_OFFER_SPREAD/2),-Q202*B202*(1-BID_OFFER_SPREAD/2)))</f>
        <v/>
      </c>
      <c r="T202" s="155">
        <f>IF(B202="","", K202+S202)</f>
        <v/>
      </c>
      <c r="U202" s="155">
        <f>IF(B202="","", R202*B202)</f>
        <v/>
      </c>
      <c r="V202" s="155">
        <f>IF(E202="","",U202/(U202+T202))</f>
        <v/>
      </c>
      <c r="W202" s="86">
        <f>IF(B202="","", IF(ROUND(V202,10)=ROUND(D202,10),"Correct", "Error"))</f>
        <v/>
      </c>
      <c r="X202" s="156">
        <f>IF(B202="","", T202+U202)</f>
        <v/>
      </c>
    </row>
    <row customHeight="1" ht="13.5" r="203" s="75">
      <c r="A203" s="124">
        <f>IF('Time Series Inputs'!A203="","",'Time Series Inputs'!A203)</f>
        <v/>
      </c>
      <c r="B203" s="155">
        <f>IF('Time Series Inputs'!B203="","",'Time Series Inputs'!B203)</f>
        <v/>
      </c>
      <c r="C203" s="155">
        <f>IF('Time Series Inputs'!C203="","",'Time Series Inputs'!C203)</f>
        <v/>
      </c>
      <c r="D203" s="155">
        <f>IF(A203="","",'Apply Constraints'!A203)</f>
        <v/>
      </c>
      <c r="E203" s="155">
        <f>IF(B203="","",(V202*B203/B202/(1+V202*(B203/B202-1))))</f>
        <v/>
      </c>
      <c r="F203" s="155">
        <f>IF(B203="","",R202*B203+T202)</f>
        <v/>
      </c>
      <c r="G203" s="155">
        <f>IF(B203="","", E203*F203)</f>
        <v/>
      </c>
      <c r="H203" s="155">
        <f>IF(B203="","", F203 - R202*B203)</f>
        <v/>
      </c>
      <c r="I203" s="155">
        <f>IF(B203="","", G203/B203)</f>
        <v/>
      </c>
      <c r="J203" s="155">
        <f>IF(B203="","", -F203* (1-(1-ANNUAL_STRATEGY_FEE)^(1/252)))</f>
        <v/>
      </c>
      <c r="K203" s="155">
        <f>IF(B203="","", H203+J203)</f>
        <v/>
      </c>
      <c r="L203" s="155">
        <f>IF(B203="","", K203+G203)</f>
        <v/>
      </c>
      <c r="M203" s="155">
        <f>IF(B203="","", G203/L203)</f>
        <v/>
      </c>
      <c r="N203" s="155">
        <f>IF(B203="","",(D203-M203))</f>
        <v/>
      </c>
      <c r="O203" s="155">
        <f>IF(B203="","",BID_OFFER_SPREAD/2*D203)</f>
        <v/>
      </c>
      <c r="P203" s="155">
        <f>IF(A203="","",IF(D203=0,-E203,IF(AND(D203=(N203+O203),NOT(O203=0)),0,IF(D203&gt;=M203,N203/(1+O203),N203/(1-O203)))))</f>
        <v/>
      </c>
      <c r="Q203" s="155">
        <f>IF(B203="","", IF(D203=0,F203*P203/B203, L203*P203/B203))</f>
        <v/>
      </c>
      <c r="R203" s="155">
        <f>IF(B203="","", Q203+I203)</f>
        <v/>
      </c>
      <c r="S203" s="155">
        <f>IF(A203="","",IF(Q203&gt;0,-Q203*B203*(1+BID_OFFER_SPREAD/2),-Q203*B203*(1-BID_OFFER_SPREAD/2)))</f>
        <v/>
      </c>
      <c r="T203" s="155">
        <f>IF(B203="","", K203+S203)</f>
        <v/>
      </c>
      <c r="U203" s="155">
        <f>IF(B203="","", R203*B203)</f>
        <v/>
      </c>
      <c r="V203" s="155">
        <f>IF(E203="","",U203/(U203+T203))</f>
        <v/>
      </c>
      <c r="W203" s="86">
        <f>IF(B203="","", IF(ROUND(V203,10)=ROUND(D203,10),"Correct", "Error"))</f>
        <v/>
      </c>
      <c r="X203" s="156">
        <f>IF(B203="","", T203+U203)</f>
        <v/>
      </c>
    </row>
    <row customHeight="1" ht="13.5" r="204" s="75">
      <c r="A204" s="124">
        <f>IF('Time Series Inputs'!A204="","",'Time Series Inputs'!A204)</f>
        <v/>
      </c>
      <c r="B204" s="155">
        <f>IF('Time Series Inputs'!B204="","",'Time Series Inputs'!B204)</f>
        <v/>
      </c>
      <c r="C204" s="155">
        <f>IF('Time Series Inputs'!C204="","",'Time Series Inputs'!C204)</f>
        <v/>
      </c>
      <c r="D204" s="155">
        <f>IF(A204="","",'Apply Constraints'!A204)</f>
        <v/>
      </c>
      <c r="E204" s="155">
        <f>IF(B204="","",(V203*B204/B203/(1+V203*(B204/B203-1))))</f>
        <v/>
      </c>
      <c r="F204" s="155">
        <f>IF(B204="","",R203*B204+T203)</f>
        <v/>
      </c>
      <c r="G204" s="155">
        <f>IF(B204="","", E204*F204)</f>
        <v/>
      </c>
      <c r="H204" s="155">
        <f>IF(B204="","", F204 - R203*B204)</f>
        <v/>
      </c>
      <c r="I204" s="155">
        <f>IF(B204="","", G204/B204)</f>
        <v/>
      </c>
      <c r="J204" s="155">
        <f>IF(B204="","", -F204* (1-(1-ANNUAL_STRATEGY_FEE)^(1/252)))</f>
        <v/>
      </c>
      <c r="K204" s="155">
        <f>IF(B204="","", H204+J204)</f>
        <v/>
      </c>
      <c r="L204" s="155">
        <f>IF(B204="","", K204+G204)</f>
        <v/>
      </c>
      <c r="M204" s="155">
        <f>IF(B204="","", G204/L204)</f>
        <v/>
      </c>
      <c r="N204" s="155">
        <f>IF(B204="","",(D204-M204))</f>
        <v/>
      </c>
      <c r="O204" s="155">
        <f>IF(B204="","",BID_OFFER_SPREAD/2*D204)</f>
        <v/>
      </c>
      <c r="P204" s="155">
        <f>IF(A204="","",IF(D204=0,-E204,IF(AND(D204=(N204+O204),NOT(O204=0)),0,IF(D204&gt;=M204,N204/(1+O204),N204/(1-O204)))))</f>
        <v/>
      </c>
      <c r="Q204" s="155">
        <f>IF(B204="","", IF(D204=0,F204*P204/B204, L204*P204/B204))</f>
        <v/>
      </c>
      <c r="R204" s="155">
        <f>IF(B204="","", Q204+I204)</f>
        <v/>
      </c>
      <c r="S204" s="155">
        <f>IF(A204="","",IF(Q204&gt;0,-Q204*B204*(1+BID_OFFER_SPREAD/2),-Q204*B204*(1-BID_OFFER_SPREAD/2)))</f>
        <v/>
      </c>
      <c r="T204" s="155">
        <f>IF(B204="","", K204+S204)</f>
        <v/>
      </c>
      <c r="U204" s="155">
        <f>IF(B204="","", R204*B204)</f>
        <v/>
      </c>
      <c r="V204" s="155">
        <f>IF(E204="","",U204/(U204+T204))</f>
        <v/>
      </c>
      <c r="W204" s="86">
        <f>IF(B204="","", IF(ROUND(V204,10)=ROUND(D204,10),"Correct", "Error"))</f>
        <v/>
      </c>
      <c r="X204" s="156">
        <f>IF(B204="","", T204+U204)</f>
        <v/>
      </c>
    </row>
    <row customHeight="1" ht="13.5" r="205" s="75">
      <c r="A205" s="124">
        <f>IF('Time Series Inputs'!A205="","",'Time Series Inputs'!A205)</f>
        <v/>
      </c>
      <c r="B205" s="155">
        <f>IF('Time Series Inputs'!B205="","",'Time Series Inputs'!B205)</f>
        <v/>
      </c>
      <c r="C205" s="155">
        <f>IF('Time Series Inputs'!C205="","",'Time Series Inputs'!C205)</f>
        <v/>
      </c>
      <c r="D205" s="155">
        <f>IF(A205="","",'Apply Constraints'!A205)</f>
        <v/>
      </c>
      <c r="E205" s="155">
        <f>IF(B205="","",(V204*B205/B204/(1+V204*(B205/B204-1))))</f>
        <v/>
      </c>
      <c r="F205" s="155">
        <f>IF(B205="","",R204*B205+T204)</f>
        <v/>
      </c>
      <c r="G205" s="155">
        <f>IF(B205="","", E205*F205)</f>
        <v/>
      </c>
      <c r="H205" s="155">
        <f>IF(B205="","", F205 - R204*B205)</f>
        <v/>
      </c>
      <c r="I205" s="155">
        <f>IF(B205="","", G205/B205)</f>
        <v/>
      </c>
      <c r="J205" s="155">
        <f>IF(B205="","", -F205* (1-(1-ANNUAL_STRATEGY_FEE)^(1/252)))</f>
        <v/>
      </c>
      <c r="K205" s="155">
        <f>IF(B205="","", H205+J205)</f>
        <v/>
      </c>
      <c r="L205" s="155">
        <f>IF(B205="","", K205+G205)</f>
        <v/>
      </c>
      <c r="M205" s="155">
        <f>IF(B205="","", G205/L205)</f>
        <v/>
      </c>
      <c r="N205" s="155">
        <f>IF(B205="","",(D205-M205))</f>
        <v/>
      </c>
      <c r="O205" s="155">
        <f>IF(B205="","",BID_OFFER_SPREAD/2*D205)</f>
        <v/>
      </c>
      <c r="P205" s="155">
        <f>IF(A205="","",IF(D205=0,-E205,IF(AND(D205=(N205+O205),NOT(O205=0)),0,IF(D205&gt;=M205,N205/(1+O205),N205/(1-O205)))))</f>
        <v/>
      </c>
      <c r="Q205" s="155">
        <f>IF(B205="","", IF(D205=0,F205*P205/B205, L205*P205/B205))</f>
        <v/>
      </c>
      <c r="R205" s="155">
        <f>IF(B205="","", Q205+I205)</f>
        <v/>
      </c>
      <c r="S205" s="155">
        <f>IF(A205="","",IF(Q205&gt;0,-Q205*B205*(1+BID_OFFER_SPREAD/2),-Q205*B205*(1-BID_OFFER_SPREAD/2)))</f>
        <v/>
      </c>
      <c r="T205" s="155">
        <f>IF(B205="","", K205+S205)</f>
        <v/>
      </c>
      <c r="U205" s="155">
        <f>IF(B205="","", R205*B205)</f>
        <v/>
      </c>
      <c r="V205" s="155">
        <f>IF(E205="","",U205/(U205+T205))</f>
        <v/>
      </c>
      <c r="W205" s="86">
        <f>IF(B205="","", IF(ROUND(V205,10)=ROUND(D205,10),"Correct", "Error"))</f>
        <v/>
      </c>
      <c r="X205" s="156">
        <f>IF(B205="","", T205+U205)</f>
        <v/>
      </c>
    </row>
    <row customHeight="1" ht="13.5" r="206" s="75">
      <c r="A206" s="124">
        <f>IF('Time Series Inputs'!A206="","",'Time Series Inputs'!A206)</f>
        <v/>
      </c>
      <c r="B206" s="155">
        <f>IF('Time Series Inputs'!B206="","",'Time Series Inputs'!B206)</f>
        <v/>
      </c>
      <c r="C206" s="155">
        <f>IF('Time Series Inputs'!C206="","",'Time Series Inputs'!C206)</f>
        <v/>
      </c>
      <c r="D206" s="155">
        <f>IF(A206="","",'Apply Constraints'!A206)</f>
        <v/>
      </c>
      <c r="E206" s="155">
        <f>IF(B206="","",(V205*B206/B205/(1+V205*(B206/B205-1))))</f>
        <v/>
      </c>
      <c r="F206" s="155">
        <f>IF(B206="","",R205*B206+T205)</f>
        <v/>
      </c>
      <c r="G206" s="155">
        <f>IF(B206="","", E206*F206)</f>
        <v/>
      </c>
      <c r="H206" s="155">
        <f>IF(B206="","", F206 - R205*B206)</f>
        <v/>
      </c>
      <c r="I206" s="155">
        <f>IF(B206="","", G206/B206)</f>
        <v/>
      </c>
      <c r="J206" s="155">
        <f>IF(B206="","", -F206* (1-(1-ANNUAL_STRATEGY_FEE)^(1/252)))</f>
        <v/>
      </c>
      <c r="K206" s="155">
        <f>IF(B206="","", H206+J206)</f>
        <v/>
      </c>
      <c r="L206" s="155">
        <f>IF(B206="","", K206+G206)</f>
        <v/>
      </c>
      <c r="M206" s="155">
        <f>IF(B206="","", G206/L206)</f>
        <v/>
      </c>
      <c r="N206" s="155">
        <f>IF(B206="","",(D206-M206))</f>
        <v/>
      </c>
      <c r="O206" s="155">
        <f>IF(B206="","",BID_OFFER_SPREAD/2*D206)</f>
        <v/>
      </c>
      <c r="P206" s="155">
        <f>IF(A206="","",IF(D206=0,-E206,IF(AND(D206=(N206+O206),NOT(O206=0)),0,IF(D206&gt;=M206,N206/(1+O206),N206/(1-O206)))))</f>
        <v/>
      </c>
      <c r="Q206" s="155">
        <f>IF(B206="","", IF(D206=0,F206*P206/B206, L206*P206/B206))</f>
        <v/>
      </c>
      <c r="R206" s="155">
        <f>IF(B206="","", Q206+I206)</f>
        <v/>
      </c>
      <c r="S206" s="155">
        <f>IF(A206="","",IF(Q206&gt;0,-Q206*B206*(1+BID_OFFER_SPREAD/2),-Q206*B206*(1-BID_OFFER_SPREAD/2)))</f>
        <v/>
      </c>
      <c r="T206" s="155">
        <f>IF(B206="","", K206+S206)</f>
        <v/>
      </c>
      <c r="U206" s="155">
        <f>IF(B206="","", R206*B206)</f>
        <v/>
      </c>
      <c r="V206" s="155">
        <f>IF(E206="","",U206/(U206+T206))</f>
        <v/>
      </c>
      <c r="W206" s="86">
        <f>IF(B206="","", IF(ROUND(V206,10)=ROUND(D206,10),"Correct", "Error"))</f>
        <v/>
      </c>
      <c r="X206" s="156">
        <f>IF(B206="","", T206+U206)</f>
        <v/>
      </c>
    </row>
    <row customHeight="1" ht="13.5" r="207" s="75">
      <c r="A207" s="124">
        <f>IF('Time Series Inputs'!A207="","",'Time Series Inputs'!A207)</f>
        <v/>
      </c>
      <c r="B207" s="155">
        <f>IF('Time Series Inputs'!B207="","",'Time Series Inputs'!B207)</f>
        <v/>
      </c>
      <c r="C207" s="155">
        <f>IF('Time Series Inputs'!C207="","",'Time Series Inputs'!C207)</f>
        <v/>
      </c>
      <c r="D207" s="155">
        <f>IF(A207="","",'Apply Constraints'!A207)</f>
        <v/>
      </c>
      <c r="E207" s="155">
        <f>IF(B207="","",(V206*B207/B206/(1+V206*(B207/B206-1))))</f>
        <v/>
      </c>
      <c r="F207" s="155">
        <f>IF(B207="","",R206*B207+T206)</f>
        <v/>
      </c>
      <c r="G207" s="155">
        <f>IF(B207="","", E207*F207)</f>
        <v/>
      </c>
      <c r="H207" s="155">
        <f>IF(B207="","", F207 - R206*B207)</f>
        <v/>
      </c>
      <c r="I207" s="155">
        <f>IF(B207="","", G207/B207)</f>
        <v/>
      </c>
      <c r="J207" s="155">
        <f>IF(B207="","", -F207* (1-(1-ANNUAL_STRATEGY_FEE)^(1/252)))</f>
        <v/>
      </c>
      <c r="K207" s="155">
        <f>IF(B207="","", H207+J207)</f>
        <v/>
      </c>
      <c r="L207" s="155">
        <f>IF(B207="","", K207+G207)</f>
        <v/>
      </c>
      <c r="M207" s="155">
        <f>IF(B207="","", G207/L207)</f>
        <v/>
      </c>
      <c r="N207" s="155">
        <f>IF(B207="","",(D207-M207))</f>
        <v/>
      </c>
      <c r="O207" s="155">
        <f>IF(B207="","",BID_OFFER_SPREAD/2*D207)</f>
        <v/>
      </c>
      <c r="P207" s="155">
        <f>IF(A207="","",IF(D207=0,-E207,IF(AND(D207=(N207+O207),NOT(O207=0)),0,IF(D207&gt;=M207,N207/(1+O207),N207/(1-O207)))))</f>
        <v/>
      </c>
      <c r="Q207" s="155">
        <f>IF(B207="","", IF(D207=0,F207*P207/B207, L207*P207/B207))</f>
        <v/>
      </c>
      <c r="R207" s="155">
        <f>IF(B207="","", Q207+I207)</f>
        <v/>
      </c>
      <c r="S207" s="155">
        <f>IF(A207="","",IF(Q207&gt;0,-Q207*B207*(1+BID_OFFER_SPREAD/2),-Q207*B207*(1-BID_OFFER_SPREAD/2)))</f>
        <v/>
      </c>
      <c r="T207" s="155">
        <f>IF(B207="","", K207+S207)</f>
        <v/>
      </c>
      <c r="U207" s="155">
        <f>IF(B207="","", R207*B207)</f>
        <v/>
      </c>
      <c r="V207" s="155">
        <f>IF(E207="","",U207/(U207+T207))</f>
        <v/>
      </c>
      <c r="W207" s="86">
        <f>IF(B207="","", IF(ROUND(V207,10)=ROUND(D207,10),"Correct", "Error"))</f>
        <v/>
      </c>
      <c r="X207" s="156">
        <f>IF(B207="","", T207+U207)</f>
        <v/>
      </c>
    </row>
    <row customHeight="1" ht="13.5" r="208" s="75">
      <c r="A208" s="124">
        <f>IF('Time Series Inputs'!A208="","",'Time Series Inputs'!A208)</f>
        <v/>
      </c>
      <c r="B208" s="155">
        <f>IF('Time Series Inputs'!B208="","",'Time Series Inputs'!B208)</f>
        <v/>
      </c>
      <c r="C208" s="155">
        <f>IF('Time Series Inputs'!C208="","",'Time Series Inputs'!C208)</f>
        <v/>
      </c>
      <c r="D208" s="155">
        <f>IF(A208="","",'Apply Constraints'!A208)</f>
        <v/>
      </c>
      <c r="E208" s="155">
        <f>IF(B208="","",(V207*B208/B207/(1+V207*(B208/B207-1))))</f>
        <v/>
      </c>
      <c r="F208" s="155">
        <f>IF(B208="","",R207*B208+T207)</f>
        <v/>
      </c>
      <c r="G208" s="155">
        <f>IF(B208="","", E208*F208)</f>
        <v/>
      </c>
      <c r="H208" s="155">
        <f>IF(B208="","", F208 - R207*B208)</f>
        <v/>
      </c>
      <c r="I208" s="155">
        <f>IF(B208="","", G208/B208)</f>
        <v/>
      </c>
      <c r="J208" s="155">
        <f>IF(B208="","", -F208* (1-(1-ANNUAL_STRATEGY_FEE)^(1/252)))</f>
        <v/>
      </c>
      <c r="K208" s="155">
        <f>IF(B208="","", H208+J208)</f>
        <v/>
      </c>
      <c r="L208" s="155">
        <f>IF(B208="","", K208+G208)</f>
        <v/>
      </c>
      <c r="M208" s="155">
        <f>IF(B208="","", G208/L208)</f>
        <v/>
      </c>
      <c r="N208" s="155">
        <f>IF(B208="","",(D208-M208))</f>
        <v/>
      </c>
      <c r="O208" s="155">
        <f>IF(B208="","",BID_OFFER_SPREAD/2*D208)</f>
        <v/>
      </c>
      <c r="P208" s="155">
        <f>IF(A208="","",IF(D208=0,-E208,IF(AND(D208=(N208+O208),NOT(O208=0)),0,IF(D208&gt;=M208,N208/(1+O208),N208/(1-O208)))))</f>
        <v/>
      </c>
      <c r="Q208" s="155">
        <f>IF(B208="","", IF(D208=0,F208*P208/B208, L208*P208/B208))</f>
        <v/>
      </c>
      <c r="R208" s="155">
        <f>IF(B208="","", Q208+I208)</f>
        <v/>
      </c>
      <c r="S208" s="155">
        <f>IF(A208="","",IF(Q208&gt;0,-Q208*B208*(1+BID_OFFER_SPREAD/2),-Q208*B208*(1-BID_OFFER_SPREAD/2)))</f>
        <v/>
      </c>
      <c r="T208" s="155">
        <f>IF(B208="","", K208+S208)</f>
        <v/>
      </c>
      <c r="U208" s="155">
        <f>IF(B208="","", R208*B208)</f>
        <v/>
      </c>
      <c r="V208" s="155">
        <f>IF(E208="","",U208/(U208+T208))</f>
        <v/>
      </c>
      <c r="W208" s="86">
        <f>IF(B208="","", IF(ROUND(V208,10)=ROUND(D208,10),"Correct", "Error"))</f>
        <v/>
      </c>
      <c r="X208" s="156">
        <f>IF(B208="","", T208+U208)</f>
        <v/>
      </c>
    </row>
    <row customHeight="1" ht="13.5" r="209" s="75">
      <c r="A209" s="124">
        <f>IF('Time Series Inputs'!A209="","",'Time Series Inputs'!A209)</f>
        <v/>
      </c>
      <c r="B209" s="155">
        <f>IF('Time Series Inputs'!B209="","",'Time Series Inputs'!B209)</f>
        <v/>
      </c>
      <c r="C209" s="155">
        <f>IF('Time Series Inputs'!C209="","",'Time Series Inputs'!C209)</f>
        <v/>
      </c>
      <c r="D209" s="155">
        <f>IF(A209="","",'Apply Constraints'!A209)</f>
        <v/>
      </c>
      <c r="E209" s="155">
        <f>IF(B209="","",(V208*B209/B208/(1+V208*(B209/B208-1))))</f>
        <v/>
      </c>
      <c r="F209" s="155">
        <f>IF(B209="","",R208*B209+T208)</f>
        <v/>
      </c>
      <c r="G209" s="155">
        <f>IF(B209="","", E209*F209)</f>
        <v/>
      </c>
      <c r="H209" s="155">
        <f>IF(B209="","", F209 - R208*B209)</f>
        <v/>
      </c>
      <c r="I209" s="155">
        <f>IF(B209="","", G209/B209)</f>
        <v/>
      </c>
      <c r="J209" s="155">
        <f>IF(B209="","", -F209* (1-(1-ANNUAL_STRATEGY_FEE)^(1/252)))</f>
        <v/>
      </c>
      <c r="K209" s="155">
        <f>IF(B209="","", H209+J209)</f>
        <v/>
      </c>
      <c r="L209" s="155">
        <f>IF(B209="","", K209+G209)</f>
        <v/>
      </c>
      <c r="M209" s="155">
        <f>IF(B209="","", G209/L209)</f>
        <v/>
      </c>
      <c r="N209" s="155">
        <f>IF(B209="","",(D209-M209))</f>
        <v/>
      </c>
      <c r="O209" s="155">
        <f>IF(B209="","",BID_OFFER_SPREAD/2*D209)</f>
        <v/>
      </c>
      <c r="P209" s="155">
        <f>IF(A209="","",IF(D209=0,-E209,IF(AND(D209=(N209+O209),NOT(O209=0)),0,IF(D209&gt;=M209,N209/(1+O209),N209/(1-O209)))))</f>
        <v/>
      </c>
      <c r="Q209" s="155">
        <f>IF(B209="","", IF(D209=0,F209*P209/B209, L209*P209/B209))</f>
        <v/>
      </c>
      <c r="R209" s="155">
        <f>IF(B209="","", Q209+I209)</f>
        <v/>
      </c>
      <c r="S209" s="155">
        <f>IF(A209="","",IF(Q209&gt;0,-Q209*B209*(1+BID_OFFER_SPREAD/2),-Q209*B209*(1-BID_OFFER_SPREAD/2)))</f>
        <v/>
      </c>
      <c r="T209" s="155">
        <f>IF(B209="","", K209+S209)</f>
        <v/>
      </c>
      <c r="U209" s="155">
        <f>IF(B209="","", R209*B209)</f>
        <v/>
      </c>
      <c r="V209" s="155">
        <f>IF(E209="","",U209/(U209+T209))</f>
        <v/>
      </c>
      <c r="W209" s="86">
        <f>IF(B209="","", IF(ROUND(V209,10)=ROUND(D209,10),"Correct", "Error"))</f>
        <v/>
      </c>
      <c r="X209" s="156">
        <f>IF(B209="","", T209+U209)</f>
        <v/>
      </c>
    </row>
    <row customHeight="1" ht="13.5" r="210" s="75">
      <c r="A210" s="124">
        <f>IF('Time Series Inputs'!A210="","",'Time Series Inputs'!A210)</f>
        <v/>
      </c>
      <c r="B210" s="155">
        <f>IF('Time Series Inputs'!B210="","",'Time Series Inputs'!B210)</f>
        <v/>
      </c>
      <c r="C210" s="155">
        <f>IF('Time Series Inputs'!C210="","",'Time Series Inputs'!C210)</f>
        <v/>
      </c>
      <c r="D210" s="155">
        <f>IF(A210="","",'Apply Constraints'!A210)</f>
        <v/>
      </c>
      <c r="E210" s="155">
        <f>IF(B210="","",(V209*B210/B209/(1+V209*(B210/B209-1))))</f>
        <v/>
      </c>
      <c r="F210" s="155">
        <f>IF(B210="","",R209*B210+T209)</f>
        <v/>
      </c>
      <c r="G210" s="155">
        <f>IF(B210="","", E210*F210)</f>
        <v/>
      </c>
      <c r="H210" s="155">
        <f>IF(B210="","", F210 - R209*B210)</f>
        <v/>
      </c>
      <c r="I210" s="155">
        <f>IF(B210="","", G210/B210)</f>
        <v/>
      </c>
      <c r="J210" s="155">
        <f>IF(B210="","", -F210* (1-(1-ANNUAL_STRATEGY_FEE)^(1/252)))</f>
        <v/>
      </c>
      <c r="K210" s="155">
        <f>IF(B210="","", H210+J210)</f>
        <v/>
      </c>
      <c r="L210" s="155">
        <f>IF(B210="","", K210+G210)</f>
        <v/>
      </c>
      <c r="M210" s="155">
        <f>IF(B210="","", G210/L210)</f>
        <v/>
      </c>
      <c r="N210" s="155">
        <f>IF(B210="","",(D210-M210))</f>
        <v/>
      </c>
      <c r="O210" s="155">
        <f>IF(B210="","",BID_OFFER_SPREAD/2*D210)</f>
        <v/>
      </c>
      <c r="P210" s="155">
        <f>IF(A210="","",IF(D210=0,-E210,IF(AND(D210=(N210+O210),NOT(O210=0)),0,IF(D210&gt;=M210,N210/(1+O210),N210/(1-O210)))))</f>
        <v/>
      </c>
      <c r="Q210" s="155">
        <f>IF(B210="","", IF(D210=0,F210*P210/B210, L210*P210/B210))</f>
        <v/>
      </c>
      <c r="R210" s="155">
        <f>IF(B210="","", Q210+I210)</f>
        <v/>
      </c>
      <c r="S210" s="155">
        <f>IF(A210="","",IF(Q210&gt;0,-Q210*B210*(1+BID_OFFER_SPREAD/2),-Q210*B210*(1-BID_OFFER_SPREAD/2)))</f>
        <v/>
      </c>
      <c r="T210" s="155">
        <f>IF(B210="","", K210+S210)</f>
        <v/>
      </c>
      <c r="U210" s="155">
        <f>IF(B210="","", R210*B210)</f>
        <v/>
      </c>
      <c r="V210" s="155">
        <f>IF(E210="","",U210/(U210+T210))</f>
        <v/>
      </c>
      <c r="W210" s="86">
        <f>IF(B210="","", IF(ROUND(V210,10)=ROUND(D210,10),"Correct", "Error"))</f>
        <v/>
      </c>
      <c r="X210" s="156">
        <f>IF(B210="","", T210+U210)</f>
        <v/>
      </c>
    </row>
    <row customHeight="1" ht="13.5" r="211" s="75">
      <c r="A211" s="124">
        <f>IF('Time Series Inputs'!A211="","",'Time Series Inputs'!A211)</f>
        <v/>
      </c>
      <c r="B211" s="155">
        <f>IF('Time Series Inputs'!B211="","",'Time Series Inputs'!B211)</f>
        <v/>
      </c>
      <c r="C211" s="155">
        <f>IF('Time Series Inputs'!C211="","",'Time Series Inputs'!C211)</f>
        <v/>
      </c>
      <c r="D211" s="155">
        <f>IF(A211="","",'Apply Constraints'!A211)</f>
        <v/>
      </c>
      <c r="E211" s="155">
        <f>IF(B211="","",(V210*B211/B210/(1+V210*(B211/B210-1))))</f>
        <v/>
      </c>
      <c r="F211" s="155">
        <f>IF(B211="","",R210*B211+T210)</f>
        <v/>
      </c>
      <c r="G211" s="155">
        <f>IF(B211="","", E211*F211)</f>
        <v/>
      </c>
      <c r="H211" s="155">
        <f>IF(B211="","", F211 - R210*B211)</f>
        <v/>
      </c>
      <c r="I211" s="155">
        <f>IF(B211="","", G211/B211)</f>
        <v/>
      </c>
      <c r="J211" s="155">
        <f>IF(B211="","", -F211* (1-(1-ANNUAL_STRATEGY_FEE)^(1/252)))</f>
        <v/>
      </c>
      <c r="K211" s="155">
        <f>IF(B211="","", H211+J211)</f>
        <v/>
      </c>
      <c r="L211" s="155">
        <f>IF(B211="","", K211+G211)</f>
        <v/>
      </c>
      <c r="M211" s="155">
        <f>IF(B211="","", G211/L211)</f>
        <v/>
      </c>
      <c r="N211" s="155">
        <f>IF(B211="","",(D211-M211))</f>
        <v/>
      </c>
      <c r="O211" s="155">
        <f>IF(B211="","",BID_OFFER_SPREAD/2*D211)</f>
        <v/>
      </c>
      <c r="P211" s="155">
        <f>IF(A211="","",IF(D211=0,-E211,IF(AND(D211=(N211+O211),NOT(O211=0)),0,IF(D211&gt;=M211,N211/(1+O211),N211/(1-O211)))))</f>
        <v/>
      </c>
      <c r="Q211" s="155">
        <f>IF(B211="","", IF(D211=0,F211*P211/B211, L211*P211/B211))</f>
        <v/>
      </c>
      <c r="R211" s="155">
        <f>IF(B211="","", Q211+I211)</f>
        <v/>
      </c>
      <c r="S211" s="155">
        <f>IF(A211="","",IF(Q211&gt;0,-Q211*B211*(1+BID_OFFER_SPREAD/2),-Q211*B211*(1-BID_OFFER_SPREAD/2)))</f>
        <v/>
      </c>
      <c r="T211" s="155">
        <f>IF(B211="","", K211+S211)</f>
        <v/>
      </c>
      <c r="U211" s="155">
        <f>IF(B211="","", R211*B211)</f>
        <v/>
      </c>
      <c r="V211" s="155">
        <f>IF(E211="","",U211/(U211+T211))</f>
        <v/>
      </c>
      <c r="W211" s="86">
        <f>IF(B211="","", IF(ROUND(V211,10)=ROUND(D211,10),"Correct", "Error"))</f>
        <v/>
      </c>
      <c r="X211" s="156">
        <f>IF(B211="","", T211+U211)</f>
        <v/>
      </c>
    </row>
    <row customHeight="1" ht="13.5" r="212" s="75">
      <c r="A212" s="124">
        <f>IF('Time Series Inputs'!A212="","",'Time Series Inputs'!A212)</f>
        <v/>
      </c>
      <c r="B212" s="155">
        <f>IF('Time Series Inputs'!B212="","",'Time Series Inputs'!B212)</f>
        <v/>
      </c>
      <c r="C212" s="155">
        <f>IF('Time Series Inputs'!C212="","",'Time Series Inputs'!C212)</f>
        <v/>
      </c>
      <c r="D212" s="155">
        <f>IF(A212="","",'Apply Constraints'!A212)</f>
        <v/>
      </c>
      <c r="E212" s="155">
        <f>IF(B212="","",(V211*B212/B211/(1+V211*(B212/B211-1))))</f>
        <v/>
      </c>
      <c r="F212" s="155">
        <f>IF(B212="","",R211*B212+T211)</f>
        <v/>
      </c>
      <c r="G212" s="155">
        <f>IF(B212="","", E212*F212)</f>
        <v/>
      </c>
      <c r="H212" s="155">
        <f>IF(B212="","", F212 - R211*B212)</f>
        <v/>
      </c>
      <c r="I212" s="155">
        <f>IF(B212="","", G212/B212)</f>
        <v/>
      </c>
      <c r="J212" s="155">
        <f>IF(B212="","", -F212* (1-(1-ANNUAL_STRATEGY_FEE)^(1/252)))</f>
        <v/>
      </c>
      <c r="K212" s="155">
        <f>IF(B212="","", H212+J212)</f>
        <v/>
      </c>
      <c r="L212" s="155">
        <f>IF(B212="","", K212+G212)</f>
        <v/>
      </c>
      <c r="M212" s="155">
        <f>IF(B212="","", G212/L212)</f>
        <v/>
      </c>
      <c r="N212" s="155">
        <f>IF(B212="","",(D212-M212))</f>
        <v/>
      </c>
      <c r="O212" s="155">
        <f>IF(B212="","",BID_OFFER_SPREAD/2*D212)</f>
        <v/>
      </c>
      <c r="P212" s="155">
        <f>IF(A212="","",IF(D212=0,-E212,IF(AND(D212=(N212+O212),NOT(O212=0)),0,IF(D212&gt;=M212,N212/(1+O212),N212/(1-O212)))))</f>
        <v/>
      </c>
      <c r="Q212" s="155">
        <f>IF(B212="","", IF(D212=0,F212*P212/B212, L212*P212/B212))</f>
        <v/>
      </c>
      <c r="R212" s="155">
        <f>IF(B212="","", Q212+I212)</f>
        <v/>
      </c>
      <c r="S212" s="155">
        <f>IF(A212="","",IF(Q212&gt;0,-Q212*B212*(1+BID_OFFER_SPREAD/2),-Q212*B212*(1-BID_OFFER_SPREAD/2)))</f>
        <v/>
      </c>
      <c r="T212" s="155">
        <f>IF(B212="","", K212+S212)</f>
        <v/>
      </c>
      <c r="U212" s="155">
        <f>IF(B212="","", R212*B212)</f>
        <v/>
      </c>
      <c r="V212" s="155">
        <f>IF(E212="","",U212/(U212+T212))</f>
        <v/>
      </c>
      <c r="W212" s="86">
        <f>IF(B212="","", IF(ROUND(V212,10)=ROUND(D212,10),"Correct", "Error"))</f>
        <v/>
      </c>
      <c r="X212" s="156">
        <f>IF(B212="","", T212+U212)</f>
        <v/>
      </c>
    </row>
    <row customHeight="1" ht="13.5" r="213" s="75">
      <c r="A213" s="124">
        <f>IF('Time Series Inputs'!A213="","",'Time Series Inputs'!A213)</f>
        <v/>
      </c>
      <c r="B213" s="155">
        <f>IF('Time Series Inputs'!B213="","",'Time Series Inputs'!B213)</f>
        <v/>
      </c>
      <c r="C213" s="155">
        <f>IF('Time Series Inputs'!C213="","",'Time Series Inputs'!C213)</f>
        <v/>
      </c>
      <c r="D213" s="155">
        <f>IF(A213="","",'Apply Constraints'!A213)</f>
        <v/>
      </c>
      <c r="E213" s="155">
        <f>IF(B213="","",(V212*B213/B212/(1+V212*(B213/B212-1))))</f>
        <v/>
      </c>
      <c r="F213" s="155">
        <f>IF(B213="","",R212*B213+T212)</f>
        <v/>
      </c>
      <c r="G213" s="155">
        <f>IF(B213="","", E213*F213)</f>
        <v/>
      </c>
      <c r="H213" s="155">
        <f>IF(B213="","", F213 - R212*B213)</f>
        <v/>
      </c>
      <c r="I213" s="155">
        <f>IF(B213="","", G213/B213)</f>
        <v/>
      </c>
      <c r="J213" s="155">
        <f>IF(B213="","", -F213* (1-(1-ANNUAL_STRATEGY_FEE)^(1/252)))</f>
        <v/>
      </c>
      <c r="K213" s="155">
        <f>IF(B213="","", H213+J213)</f>
        <v/>
      </c>
      <c r="L213" s="155">
        <f>IF(B213="","", K213+G213)</f>
        <v/>
      </c>
      <c r="M213" s="155">
        <f>IF(B213="","", G213/L213)</f>
        <v/>
      </c>
      <c r="N213" s="155">
        <f>IF(B213="","",(D213-M213))</f>
        <v/>
      </c>
      <c r="O213" s="155">
        <f>IF(B213="","",BID_OFFER_SPREAD/2*D213)</f>
        <v/>
      </c>
      <c r="P213" s="155">
        <f>IF(A213="","",IF(D213=0,-E213,IF(AND(D213=(N213+O213),NOT(O213=0)),0,IF(D213&gt;=M213,N213/(1+O213),N213/(1-O213)))))</f>
        <v/>
      </c>
      <c r="Q213" s="155">
        <f>IF(B213="","", IF(D213=0,F213*P213/B213, L213*P213/B213))</f>
        <v/>
      </c>
      <c r="R213" s="155">
        <f>IF(B213="","", Q213+I213)</f>
        <v/>
      </c>
      <c r="S213" s="155">
        <f>IF(A213="","",IF(Q213&gt;0,-Q213*B213*(1+BID_OFFER_SPREAD/2),-Q213*B213*(1-BID_OFFER_SPREAD/2)))</f>
        <v/>
      </c>
      <c r="T213" s="155">
        <f>IF(B213="","", K213+S213)</f>
        <v/>
      </c>
      <c r="U213" s="155">
        <f>IF(B213="","", R213*B213)</f>
        <v/>
      </c>
      <c r="V213" s="155">
        <f>IF(E213="","",U213/(U213+T213))</f>
        <v/>
      </c>
      <c r="W213" s="86">
        <f>IF(B213="","", IF(ROUND(V213,10)=ROUND(D213,10),"Correct", "Error"))</f>
        <v/>
      </c>
      <c r="X213" s="156">
        <f>IF(B213="","", T213+U213)</f>
        <v/>
      </c>
    </row>
    <row customHeight="1" ht="13.5" r="214" s="75">
      <c r="A214" s="124">
        <f>IF('Time Series Inputs'!A214="","",'Time Series Inputs'!A214)</f>
        <v/>
      </c>
      <c r="B214" s="155">
        <f>IF('Time Series Inputs'!B214="","",'Time Series Inputs'!B214)</f>
        <v/>
      </c>
      <c r="C214" s="155">
        <f>IF('Time Series Inputs'!C214="","",'Time Series Inputs'!C214)</f>
        <v/>
      </c>
      <c r="D214" s="155">
        <f>IF(A214="","",'Apply Constraints'!A214)</f>
        <v/>
      </c>
      <c r="E214" s="155">
        <f>IF(B214="","",(V213*B214/B213/(1+V213*(B214/B213-1))))</f>
        <v/>
      </c>
      <c r="F214" s="155">
        <f>IF(B214="","",R213*B214+T213)</f>
        <v/>
      </c>
      <c r="G214" s="155">
        <f>IF(B214="","", E214*F214)</f>
        <v/>
      </c>
      <c r="H214" s="155">
        <f>IF(B214="","", F214 - R213*B214)</f>
        <v/>
      </c>
      <c r="I214" s="155">
        <f>IF(B214="","", G214/B214)</f>
        <v/>
      </c>
      <c r="J214" s="155">
        <f>IF(B214="","", -F214* (1-(1-ANNUAL_STRATEGY_FEE)^(1/252)))</f>
        <v/>
      </c>
      <c r="K214" s="155">
        <f>IF(B214="","", H214+J214)</f>
        <v/>
      </c>
      <c r="L214" s="155">
        <f>IF(B214="","", K214+G214)</f>
        <v/>
      </c>
      <c r="M214" s="155">
        <f>IF(B214="","", G214/L214)</f>
        <v/>
      </c>
      <c r="N214" s="155">
        <f>IF(B214="","",(D214-M214))</f>
        <v/>
      </c>
      <c r="O214" s="155">
        <f>IF(B214="","",BID_OFFER_SPREAD/2*D214)</f>
        <v/>
      </c>
      <c r="P214" s="155">
        <f>IF(A214="","",IF(D214=0,-E214,IF(AND(D214=(N214+O214),NOT(O214=0)),0,IF(D214&gt;=M214,N214/(1+O214),N214/(1-O214)))))</f>
        <v/>
      </c>
      <c r="Q214" s="155">
        <f>IF(B214="","", IF(D214=0,F214*P214/B214, L214*P214/B214))</f>
        <v/>
      </c>
      <c r="R214" s="155">
        <f>IF(B214="","", Q214+I214)</f>
        <v/>
      </c>
      <c r="S214" s="155">
        <f>IF(A214="","",IF(Q214&gt;0,-Q214*B214*(1+BID_OFFER_SPREAD/2),-Q214*B214*(1-BID_OFFER_SPREAD/2)))</f>
        <v/>
      </c>
      <c r="T214" s="155">
        <f>IF(B214="","", K214+S214)</f>
        <v/>
      </c>
      <c r="U214" s="155">
        <f>IF(B214="","", R214*B214)</f>
        <v/>
      </c>
      <c r="V214" s="155">
        <f>IF(E214="","",U214/(U214+T214))</f>
        <v/>
      </c>
      <c r="W214" s="86">
        <f>IF(B214="","", IF(ROUND(V214,10)=ROUND(D214,10),"Correct", "Error"))</f>
        <v/>
      </c>
      <c r="X214" s="156">
        <f>IF(B214="","", T214+U214)</f>
        <v/>
      </c>
    </row>
    <row customHeight="1" ht="13.5" r="215" s="75">
      <c r="A215" s="124">
        <f>IF('Time Series Inputs'!A215="","",'Time Series Inputs'!A215)</f>
        <v/>
      </c>
      <c r="B215" s="155">
        <f>IF('Time Series Inputs'!B215="","",'Time Series Inputs'!B215)</f>
        <v/>
      </c>
      <c r="C215" s="155">
        <f>IF('Time Series Inputs'!C215="","",'Time Series Inputs'!C215)</f>
        <v/>
      </c>
      <c r="D215" s="155">
        <f>IF(A215="","",'Apply Constraints'!A215)</f>
        <v/>
      </c>
      <c r="E215" s="155">
        <f>IF(B215="","",(V214*B215/B214/(1+V214*(B215/B214-1))))</f>
        <v/>
      </c>
      <c r="F215" s="155">
        <f>IF(B215="","",R214*B215+T214)</f>
        <v/>
      </c>
      <c r="G215" s="155">
        <f>IF(B215="","", E215*F215)</f>
        <v/>
      </c>
      <c r="H215" s="155">
        <f>IF(B215="","", F215 - R214*B215)</f>
        <v/>
      </c>
      <c r="I215" s="155">
        <f>IF(B215="","", G215/B215)</f>
        <v/>
      </c>
      <c r="J215" s="155">
        <f>IF(B215="","", -F215* (1-(1-ANNUAL_STRATEGY_FEE)^(1/252)))</f>
        <v/>
      </c>
      <c r="K215" s="155">
        <f>IF(B215="","", H215+J215)</f>
        <v/>
      </c>
      <c r="L215" s="155">
        <f>IF(B215="","", K215+G215)</f>
        <v/>
      </c>
      <c r="M215" s="155">
        <f>IF(B215="","", G215/L215)</f>
        <v/>
      </c>
      <c r="N215" s="155">
        <f>IF(B215="","",(D215-M215))</f>
        <v/>
      </c>
      <c r="O215" s="155">
        <f>IF(B215="","",BID_OFFER_SPREAD/2*D215)</f>
        <v/>
      </c>
      <c r="P215" s="155">
        <f>IF(A215="","",IF(D215=0,-E215,IF(AND(D215=(N215+O215),NOT(O215=0)),0,IF(D215&gt;=M215,N215/(1+O215),N215/(1-O215)))))</f>
        <v/>
      </c>
      <c r="Q215" s="155">
        <f>IF(B215="","", IF(D215=0,F215*P215/B215, L215*P215/B215))</f>
        <v/>
      </c>
      <c r="R215" s="155">
        <f>IF(B215="","", Q215+I215)</f>
        <v/>
      </c>
      <c r="S215" s="155">
        <f>IF(A215="","",IF(Q215&gt;0,-Q215*B215*(1+BID_OFFER_SPREAD/2),-Q215*B215*(1-BID_OFFER_SPREAD/2)))</f>
        <v/>
      </c>
      <c r="T215" s="155">
        <f>IF(B215="","", K215+S215)</f>
        <v/>
      </c>
      <c r="U215" s="155">
        <f>IF(B215="","", R215*B215)</f>
        <v/>
      </c>
      <c r="V215" s="155">
        <f>IF(E215="","",U215/(U215+T215))</f>
        <v/>
      </c>
      <c r="W215" s="86">
        <f>IF(B215="","", IF(ROUND(V215,10)=ROUND(D215,10),"Correct", "Error"))</f>
        <v/>
      </c>
      <c r="X215" s="156">
        <f>IF(B215="","", T215+U215)</f>
        <v/>
      </c>
    </row>
    <row customHeight="1" ht="13.5" r="216" s="75">
      <c r="A216" s="124">
        <f>IF('Time Series Inputs'!A216="","",'Time Series Inputs'!A216)</f>
        <v/>
      </c>
      <c r="B216" s="155">
        <f>IF('Time Series Inputs'!B216="","",'Time Series Inputs'!B216)</f>
        <v/>
      </c>
      <c r="C216" s="155">
        <f>IF('Time Series Inputs'!C216="","",'Time Series Inputs'!C216)</f>
        <v/>
      </c>
      <c r="D216" s="155">
        <f>IF(A216="","",'Apply Constraints'!A216)</f>
        <v/>
      </c>
      <c r="E216" s="155">
        <f>IF(B216="","",(V215*B216/B215/(1+V215*(B216/B215-1))))</f>
        <v/>
      </c>
      <c r="F216" s="155">
        <f>IF(B216="","",R215*B216+T215)</f>
        <v/>
      </c>
      <c r="G216" s="155">
        <f>IF(B216="","", E216*F216)</f>
        <v/>
      </c>
      <c r="H216" s="155">
        <f>IF(B216="","", F216 - R215*B216)</f>
        <v/>
      </c>
      <c r="I216" s="155">
        <f>IF(B216="","", G216/B216)</f>
        <v/>
      </c>
      <c r="J216" s="155">
        <f>IF(B216="","", -F216* (1-(1-ANNUAL_STRATEGY_FEE)^(1/252)))</f>
        <v/>
      </c>
      <c r="K216" s="155">
        <f>IF(B216="","", H216+J216)</f>
        <v/>
      </c>
      <c r="L216" s="155">
        <f>IF(B216="","", K216+G216)</f>
        <v/>
      </c>
      <c r="M216" s="155">
        <f>IF(B216="","", G216/L216)</f>
        <v/>
      </c>
      <c r="N216" s="155">
        <f>IF(B216="","",(D216-M216))</f>
        <v/>
      </c>
      <c r="O216" s="155">
        <f>IF(B216="","",BID_OFFER_SPREAD/2*D216)</f>
        <v/>
      </c>
      <c r="P216" s="155">
        <f>IF(A216="","",IF(D216=0,-E216,IF(AND(D216=(N216+O216),NOT(O216=0)),0,IF(D216&gt;=M216,N216/(1+O216),N216/(1-O216)))))</f>
        <v/>
      </c>
      <c r="Q216" s="155">
        <f>IF(B216="","", IF(D216=0,F216*P216/B216, L216*P216/B216))</f>
        <v/>
      </c>
      <c r="R216" s="155">
        <f>IF(B216="","", Q216+I216)</f>
        <v/>
      </c>
      <c r="S216" s="155">
        <f>IF(A216="","",IF(Q216&gt;0,-Q216*B216*(1+BID_OFFER_SPREAD/2),-Q216*B216*(1-BID_OFFER_SPREAD/2)))</f>
        <v/>
      </c>
      <c r="T216" s="155">
        <f>IF(B216="","", K216+S216)</f>
        <v/>
      </c>
      <c r="U216" s="155">
        <f>IF(B216="","", R216*B216)</f>
        <v/>
      </c>
      <c r="V216" s="155">
        <f>IF(E216="","",U216/(U216+T216))</f>
        <v/>
      </c>
      <c r="W216" s="86">
        <f>IF(B216="","", IF(ROUND(V216,10)=ROUND(D216,10),"Correct", "Error"))</f>
        <v/>
      </c>
      <c r="X216" s="156">
        <f>IF(B216="","", T216+U216)</f>
        <v/>
      </c>
    </row>
    <row customHeight="1" ht="13.5" r="217" s="75">
      <c r="A217" s="124">
        <f>IF('Time Series Inputs'!A217="","",'Time Series Inputs'!A217)</f>
        <v/>
      </c>
      <c r="B217" s="155">
        <f>IF('Time Series Inputs'!B217="","",'Time Series Inputs'!B217)</f>
        <v/>
      </c>
      <c r="C217" s="155">
        <f>IF('Time Series Inputs'!C217="","",'Time Series Inputs'!C217)</f>
        <v/>
      </c>
      <c r="D217" s="155">
        <f>IF(A217="","",'Apply Constraints'!A217)</f>
        <v/>
      </c>
      <c r="E217" s="155">
        <f>IF(B217="","",(V216*B217/B216/(1+V216*(B217/B216-1))))</f>
        <v/>
      </c>
      <c r="F217" s="155">
        <f>IF(B217="","",R216*B217+T216)</f>
        <v/>
      </c>
      <c r="G217" s="155">
        <f>IF(B217="","", E217*F217)</f>
        <v/>
      </c>
      <c r="H217" s="155">
        <f>IF(B217="","", F217 - R216*B217)</f>
        <v/>
      </c>
      <c r="I217" s="155">
        <f>IF(B217="","", G217/B217)</f>
        <v/>
      </c>
      <c r="J217" s="155">
        <f>IF(B217="","", -F217* (1-(1-ANNUAL_STRATEGY_FEE)^(1/252)))</f>
        <v/>
      </c>
      <c r="K217" s="155">
        <f>IF(B217="","", H217+J217)</f>
        <v/>
      </c>
      <c r="L217" s="155">
        <f>IF(B217="","", K217+G217)</f>
        <v/>
      </c>
      <c r="M217" s="155">
        <f>IF(B217="","", G217/L217)</f>
        <v/>
      </c>
      <c r="N217" s="155">
        <f>IF(B217="","",(D217-M217))</f>
        <v/>
      </c>
      <c r="O217" s="155">
        <f>IF(B217="","",BID_OFFER_SPREAD/2*D217)</f>
        <v/>
      </c>
      <c r="P217" s="155">
        <f>IF(A217="","",IF(D217=0,-E217,IF(AND(D217=(N217+O217),NOT(O217=0)),0,IF(D217&gt;=M217,N217/(1+O217),N217/(1-O217)))))</f>
        <v/>
      </c>
      <c r="Q217" s="155">
        <f>IF(B217="","", IF(D217=0,F217*P217/B217, L217*P217/B217))</f>
        <v/>
      </c>
      <c r="R217" s="155">
        <f>IF(B217="","", Q217+I217)</f>
        <v/>
      </c>
      <c r="S217" s="155">
        <f>IF(A217="","",IF(Q217&gt;0,-Q217*B217*(1+BID_OFFER_SPREAD/2),-Q217*B217*(1-BID_OFFER_SPREAD/2)))</f>
        <v/>
      </c>
      <c r="T217" s="155">
        <f>IF(B217="","", K217+S217)</f>
        <v/>
      </c>
      <c r="U217" s="155">
        <f>IF(B217="","", R217*B217)</f>
        <v/>
      </c>
      <c r="V217" s="155">
        <f>IF(E217="","",U217/(U217+T217))</f>
        <v/>
      </c>
      <c r="W217" s="86">
        <f>IF(B217="","", IF(ROUND(V217,10)=ROUND(D217,10),"Correct", "Error"))</f>
        <v/>
      </c>
      <c r="X217" s="156">
        <f>IF(B217="","", T217+U217)</f>
        <v/>
      </c>
    </row>
    <row customHeight="1" ht="13.5" r="218" s="75">
      <c r="A218" s="124">
        <f>IF('Time Series Inputs'!A218="","",'Time Series Inputs'!A218)</f>
        <v/>
      </c>
      <c r="B218" s="155">
        <f>IF('Time Series Inputs'!B218="","",'Time Series Inputs'!B218)</f>
        <v/>
      </c>
      <c r="C218" s="155">
        <f>IF('Time Series Inputs'!C218="","",'Time Series Inputs'!C218)</f>
        <v/>
      </c>
      <c r="D218" s="155">
        <f>IF(A218="","",'Apply Constraints'!A218)</f>
        <v/>
      </c>
      <c r="E218" s="155">
        <f>IF(B218="","",(V217*B218/B217/(1+V217*(B218/B217-1))))</f>
        <v/>
      </c>
      <c r="F218" s="155">
        <f>IF(B218="","",R217*B218+T217)</f>
        <v/>
      </c>
      <c r="G218" s="155">
        <f>IF(B218="","", E218*F218)</f>
        <v/>
      </c>
      <c r="H218" s="155">
        <f>IF(B218="","", F218 - R217*B218)</f>
        <v/>
      </c>
      <c r="I218" s="155">
        <f>IF(B218="","", G218/B218)</f>
        <v/>
      </c>
      <c r="J218" s="155">
        <f>IF(B218="","", -F218* (1-(1-ANNUAL_STRATEGY_FEE)^(1/252)))</f>
        <v/>
      </c>
      <c r="K218" s="155">
        <f>IF(B218="","", H218+J218)</f>
        <v/>
      </c>
      <c r="L218" s="155">
        <f>IF(B218="","", K218+G218)</f>
        <v/>
      </c>
      <c r="M218" s="155">
        <f>IF(B218="","", G218/L218)</f>
        <v/>
      </c>
      <c r="N218" s="155">
        <f>IF(B218="","",(D218-M218))</f>
        <v/>
      </c>
      <c r="O218" s="155">
        <f>IF(B218="","",BID_OFFER_SPREAD/2*D218)</f>
        <v/>
      </c>
      <c r="P218" s="155">
        <f>IF(A218="","",IF(D218=0,-E218,IF(AND(D218=(N218+O218),NOT(O218=0)),0,IF(D218&gt;=M218,N218/(1+O218),N218/(1-O218)))))</f>
        <v/>
      </c>
      <c r="Q218" s="155">
        <f>IF(B218="","", IF(D218=0,F218*P218/B218, L218*P218/B218))</f>
        <v/>
      </c>
      <c r="R218" s="155">
        <f>IF(B218="","", Q218+I218)</f>
        <v/>
      </c>
      <c r="S218" s="155">
        <f>IF(A218="","",IF(Q218&gt;0,-Q218*B218*(1+BID_OFFER_SPREAD/2),-Q218*B218*(1-BID_OFFER_SPREAD/2)))</f>
        <v/>
      </c>
      <c r="T218" s="155">
        <f>IF(B218="","", K218+S218)</f>
        <v/>
      </c>
      <c r="U218" s="155">
        <f>IF(B218="","", R218*B218)</f>
        <v/>
      </c>
      <c r="V218" s="155">
        <f>IF(E218="","",U218/(U218+T218))</f>
        <v/>
      </c>
      <c r="W218" s="86">
        <f>IF(B218="","", IF(ROUND(V218,10)=ROUND(D218,10),"Correct", "Error"))</f>
        <v/>
      </c>
      <c r="X218" s="156">
        <f>IF(B218="","", T218+U218)</f>
        <v/>
      </c>
    </row>
    <row customHeight="1" ht="13.5" r="219" s="75">
      <c r="A219" s="124">
        <f>IF('Time Series Inputs'!A219="","",'Time Series Inputs'!A219)</f>
        <v/>
      </c>
      <c r="B219" s="155">
        <f>IF('Time Series Inputs'!B219="","",'Time Series Inputs'!B219)</f>
        <v/>
      </c>
      <c r="C219" s="155">
        <f>IF('Time Series Inputs'!C219="","",'Time Series Inputs'!C219)</f>
        <v/>
      </c>
      <c r="D219" s="155">
        <f>IF(A219="","",'Apply Constraints'!A219)</f>
        <v/>
      </c>
      <c r="E219" s="155">
        <f>IF(B219="","",(V218*B219/B218/(1+V218*(B219/B218-1))))</f>
        <v/>
      </c>
      <c r="F219" s="155">
        <f>IF(B219="","",R218*B219+T218)</f>
        <v/>
      </c>
      <c r="G219" s="155">
        <f>IF(B219="","", E219*F219)</f>
        <v/>
      </c>
      <c r="H219" s="155">
        <f>IF(B219="","", F219 - R218*B219)</f>
        <v/>
      </c>
      <c r="I219" s="155">
        <f>IF(B219="","", G219/B219)</f>
        <v/>
      </c>
      <c r="J219" s="155">
        <f>IF(B219="","", -F219* (1-(1-ANNUAL_STRATEGY_FEE)^(1/252)))</f>
        <v/>
      </c>
      <c r="K219" s="155">
        <f>IF(B219="","", H219+J219)</f>
        <v/>
      </c>
      <c r="L219" s="155">
        <f>IF(B219="","", K219+G219)</f>
        <v/>
      </c>
      <c r="M219" s="155">
        <f>IF(B219="","", G219/L219)</f>
        <v/>
      </c>
      <c r="N219" s="155">
        <f>IF(B219="","",(D219-M219))</f>
        <v/>
      </c>
      <c r="O219" s="155">
        <f>IF(B219="","",BID_OFFER_SPREAD/2*D219)</f>
        <v/>
      </c>
      <c r="P219" s="155">
        <f>IF(A219="","",IF(D219=0,-E219,IF(AND(D219=(N219+O219),NOT(O219=0)),0,IF(D219&gt;=M219,N219/(1+O219),N219/(1-O219)))))</f>
        <v/>
      </c>
      <c r="Q219" s="155">
        <f>IF(B219="","", IF(D219=0,F219*P219/B219, L219*P219/B219))</f>
        <v/>
      </c>
      <c r="R219" s="155">
        <f>IF(B219="","", Q219+I219)</f>
        <v/>
      </c>
      <c r="S219" s="155">
        <f>IF(A219="","",IF(Q219&gt;0,-Q219*B219*(1+BID_OFFER_SPREAD/2),-Q219*B219*(1-BID_OFFER_SPREAD/2)))</f>
        <v/>
      </c>
      <c r="T219" s="155">
        <f>IF(B219="","", K219+S219)</f>
        <v/>
      </c>
      <c r="U219" s="155">
        <f>IF(B219="","", R219*B219)</f>
        <v/>
      </c>
      <c r="V219" s="155">
        <f>IF(E219="","",U219/(U219+T219))</f>
        <v/>
      </c>
      <c r="W219" s="86">
        <f>IF(B219="","", IF(ROUND(V219,10)=ROUND(D219,10),"Correct", "Error"))</f>
        <v/>
      </c>
      <c r="X219" s="156">
        <f>IF(B219="","", T219+U219)</f>
        <v/>
      </c>
    </row>
    <row customHeight="1" ht="13.5" r="220" s="75">
      <c r="A220" s="124">
        <f>IF('Time Series Inputs'!A220="","",'Time Series Inputs'!A220)</f>
        <v/>
      </c>
      <c r="B220" s="155">
        <f>IF('Time Series Inputs'!B220="","",'Time Series Inputs'!B220)</f>
        <v/>
      </c>
      <c r="C220" s="155">
        <f>IF('Time Series Inputs'!C220="","",'Time Series Inputs'!C220)</f>
        <v/>
      </c>
      <c r="D220" s="155">
        <f>IF(A220="","",'Apply Constraints'!A220)</f>
        <v/>
      </c>
      <c r="E220" s="155">
        <f>IF(B220="","",(V219*B220/B219/(1+V219*(B220/B219-1))))</f>
        <v/>
      </c>
      <c r="F220" s="155">
        <f>IF(B220="","",R219*B220+T219)</f>
        <v/>
      </c>
      <c r="G220" s="155">
        <f>IF(B220="","", E220*F220)</f>
        <v/>
      </c>
      <c r="H220" s="155">
        <f>IF(B220="","", F220 - R219*B220)</f>
        <v/>
      </c>
      <c r="I220" s="155">
        <f>IF(B220="","", G220/B220)</f>
        <v/>
      </c>
      <c r="J220" s="155">
        <f>IF(B220="","", -F220* (1-(1-ANNUAL_STRATEGY_FEE)^(1/252)))</f>
        <v/>
      </c>
      <c r="K220" s="155">
        <f>IF(B220="","", H220+J220)</f>
        <v/>
      </c>
      <c r="L220" s="155">
        <f>IF(B220="","", K220+G220)</f>
        <v/>
      </c>
      <c r="M220" s="155">
        <f>IF(B220="","", G220/L220)</f>
        <v/>
      </c>
      <c r="N220" s="155">
        <f>IF(B220="","",(D220-M220))</f>
        <v/>
      </c>
      <c r="O220" s="155">
        <f>IF(B220="","",BID_OFFER_SPREAD/2*D220)</f>
        <v/>
      </c>
      <c r="P220" s="155">
        <f>IF(A220="","",IF(D220=0,-E220,IF(AND(D220=(N220+O220),NOT(O220=0)),0,IF(D220&gt;=M220,N220/(1+O220),N220/(1-O220)))))</f>
        <v/>
      </c>
      <c r="Q220" s="155">
        <f>IF(B220="","", IF(D220=0,F220*P220/B220, L220*P220/B220))</f>
        <v/>
      </c>
      <c r="R220" s="155">
        <f>IF(B220="","", Q220+I220)</f>
        <v/>
      </c>
      <c r="S220" s="155">
        <f>IF(A220="","",IF(Q220&gt;0,-Q220*B220*(1+BID_OFFER_SPREAD/2),-Q220*B220*(1-BID_OFFER_SPREAD/2)))</f>
        <v/>
      </c>
      <c r="T220" s="155">
        <f>IF(B220="","", K220+S220)</f>
        <v/>
      </c>
      <c r="U220" s="155">
        <f>IF(B220="","", R220*B220)</f>
        <v/>
      </c>
      <c r="V220" s="155">
        <f>IF(E220="","",U220/(U220+T220))</f>
        <v/>
      </c>
      <c r="W220" s="86">
        <f>IF(B220="","", IF(ROUND(V220,10)=ROUND(D220,10),"Correct", "Error"))</f>
        <v/>
      </c>
      <c r="X220" s="156">
        <f>IF(B220="","", T220+U220)</f>
        <v/>
      </c>
    </row>
    <row customHeight="1" ht="13.5" r="221" s="75">
      <c r="A221" s="124">
        <f>IF('Time Series Inputs'!A221="","",'Time Series Inputs'!A221)</f>
        <v/>
      </c>
      <c r="B221" s="155">
        <f>IF('Time Series Inputs'!B221="","",'Time Series Inputs'!B221)</f>
        <v/>
      </c>
      <c r="C221" s="155">
        <f>IF('Time Series Inputs'!C221="","",'Time Series Inputs'!C221)</f>
        <v/>
      </c>
      <c r="D221" s="155">
        <f>IF(A221="","",'Apply Constraints'!A221)</f>
        <v/>
      </c>
      <c r="E221" s="155">
        <f>IF(B221="","",(V220*B221/B220/(1+V220*(B221/B220-1))))</f>
        <v/>
      </c>
      <c r="F221" s="155">
        <f>IF(B221="","",R220*B221+T220)</f>
        <v/>
      </c>
      <c r="G221" s="155">
        <f>IF(B221="","", E221*F221)</f>
        <v/>
      </c>
      <c r="H221" s="155">
        <f>IF(B221="","", F221 - R220*B221)</f>
        <v/>
      </c>
      <c r="I221" s="155">
        <f>IF(B221="","", G221/B221)</f>
        <v/>
      </c>
      <c r="J221" s="155">
        <f>IF(B221="","", -F221* (1-(1-ANNUAL_STRATEGY_FEE)^(1/252)))</f>
        <v/>
      </c>
      <c r="K221" s="155">
        <f>IF(B221="","", H221+J221)</f>
        <v/>
      </c>
      <c r="L221" s="155">
        <f>IF(B221="","", K221+G221)</f>
        <v/>
      </c>
      <c r="M221" s="155">
        <f>IF(B221="","", G221/L221)</f>
        <v/>
      </c>
      <c r="N221" s="155">
        <f>IF(B221="","",(D221-M221))</f>
        <v/>
      </c>
      <c r="O221" s="155">
        <f>IF(B221="","",BID_OFFER_SPREAD/2*D221)</f>
        <v/>
      </c>
      <c r="P221" s="155">
        <f>IF(A221="","",IF(D221=0,-E221,IF(AND(D221=(N221+O221),NOT(O221=0)),0,IF(D221&gt;=M221,N221/(1+O221),N221/(1-O221)))))</f>
        <v/>
      </c>
      <c r="Q221" s="155">
        <f>IF(B221="","", IF(D221=0,F221*P221/B221, L221*P221/B221))</f>
        <v/>
      </c>
      <c r="R221" s="155">
        <f>IF(B221="","", Q221+I221)</f>
        <v/>
      </c>
      <c r="S221" s="155">
        <f>IF(A221="","",IF(Q221&gt;0,-Q221*B221*(1+BID_OFFER_SPREAD/2),-Q221*B221*(1-BID_OFFER_SPREAD/2)))</f>
        <v/>
      </c>
      <c r="T221" s="155">
        <f>IF(B221="","", K221+S221)</f>
        <v/>
      </c>
      <c r="U221" s="155">
        <f>IF(B221="","", R221*B221)</f>
        <v/>
      </c>
      <c r="V221" s="155">
        <f>IF(E221="","",U221/(U221+T221))</f>
        <v/>
      </c>
      <c r="W221" s="86">
        <f>IF(B221="","", IF(ROUND(V221,10)=ROUND(D221,10),"Correct", "Error"))</f>
        <v/>
      </c>
      <c r="X221" s="156">
        <f>IF(B221="","", T221+U221)</f>
        <v/>
      </c>
    </row>
    <row customHeight="1" ht="13.5" r="222" s="75">
      <c r="A222" s="124">
        <f>IF('Time Series Inputs'!A222="","",'Time Series Inputs'!A222)</f>
        <v/>
      </c>
      <c r="B222" s="155">
        <f>IF('Time Series Inputs'!B222="","",'Time Series Inputs'!B222)</f>
        <v/>
      </c>
      <c r="C222" s="155">
        <f>IF('Time Series Inputs'!C222="","",'Time Series Inputs'!C222)</f>
        <v/>
      </c>
      <c r="D222" s="155">
        <f>IF(A222="","",'Apply Constraints'!A222)</f>
        <v/>
      </c>
      <c r="E222" s="155">
        <f>IF(B222="","",(V221*B222/B221/(1+V221*(B222/B221-1))))</f>
        <v/>
      </c>
      <c r="F222" s="155">
        <f>IF(B222="","",R221*B222+T221)</f>
        <v/>
      </c>
      <c r="G222" s="155">
        <f>IF(B222="","", E222*F222)</f>
        <v/>
      </c>
      <c r="H222" s="155">
        <f>IF(B222="","", F222 - R221*B222)</f>
        <v/>
      </c>
      <c r="I222" s="155">
        <f>IF(B222="","", G222/B222)</f>
        <v/>
      </c>
      <c r="J222" s="155">
        <f>IF(B222="","", -F222* (1-(1-ANNUAL_STRATEGY_FEE)^(1/252)))</f>
        <v/>
      </c>
      <c r="K222" s="155">
        <f>IF(B222="","", H222+J222)</f>
        <v/>
      </c>
      <c r="L222" s="155">
        <f>IF(B222="","", K222+G222)</f>
        <v/>
      </c>
      <c r="M222" s="155">
        <f>IF(B222="","", G222/L222)</f>
        <v/>
      </c>
      <c r="N222" s="155">
        <f>IF(B222="","",(D222-M222))</f>
        <v/>
      </c>
      <c r="O222" s="155">
        <f>IF(B222="","",BID_OFFER_SPREAD/2*D222)</f>
        <v/>
      </c>
      <c r="P222" s="155">
        <f>IF(A222="","",IF(D222=0,-E222,IF(AND(D222=(N222+O222),NOT(O222=0)),0,IF(D222&gt;=M222,N222/(1+O222),N222/(1-O222)))))</f>
        <v/>
      </c>
      <c r="Q222" s="155">
        <f>IF(B222="","", IF(D222=0,F222*P222/B222, L222*P222/B222))</f>
        <v/>
      </c>
      <c r="R222" s="155">
        <f>IF(B222="","", Q222+I222)</f>
        <v/>
      </c>
      <c r="S222" s="155">
        <f>IF(A222="","",IF(Q222&gt;0,-Q222*B222*(1+BID_OFFER_SPREAD/2),-Q222*B222*(1-BID_OFFER_SPREAD/2)))</f>
        <v/>
      </c>
      <c r="T222" s="155">
        <f>IF(B222="","", K222+S222)</f>
        <v/>
      </c>
      <c r="U222" s="155">
        <f>IF(B222="","", R222*B222)</f>
        <v/>
      </c>
      <c r="V222" s="155">
        <f>IF(E222="","",U222/(U222+T222))</f>
        <v/>
      </c>
      <c r="W222" s="86">
        <f>IF(B222="","", IF(ROUND(V222,10)=ROUND(D222,10),"Correct", "Error"))</f>
        <v/>
      </c>
      <c r="X222" s="156">
        <f>IF(B222="","", T222+U222)</f>
        <v/>
      </c>
    </row>
    <row customHeight="1" ht="13.5" r="223" s="75">
      <c r="A223" s="124">
        <f>IF('Time Series Inputs'!A223="","",'Time Series Inputs'!A223)</f>
        <v/>
      </c>
      <c r="B223" s="155">
        <f>IF('Time Series Inputs'!B223="","",'Time Series Inputs'!B223)</f>
        <v/>
      </c>
      <c r="C223" s="155">
        <f>IF('Time Series Inputs'!C223="","",'Time Series Inputs'!C223)</f>
        <v/>
      </c>
      <c r="D223" s="155">
        <f>IF(A223="","",'Apply Constraints'!A223)</f>
        <v/>
      </c>
      <c r="E223" s="155">
        <f>IF(B223="","",(V222*B223/B222/(1+V222*(B223/B222-1))))</f>
        <v/>
      </c>
      <c r="F223" s="155">
        <f>IF(B223="","",R222*B223+T222)</f>
        <v/>
      </c>
      <c r="G223" s="155">
        <f>IF(B223="","", E223*F223)</f>
        <v/>
      </c>
      <c r="H223" s="155">
        <f>IF(B223="","", F223 - R222*B223)</f>
        <v/>
      </c>
      <c r="I223" s="155">
        <f>IF(B223="","", G223/B223)</f>
        <v/>
      </c>
      <c r="J223" s="155">
        <f>IF(B223="","", -F223* (1-(1-ANNUAL_STRATEGY_FEE)^(1/252)))</f>
        <v/>
      </c>
      <c r="K223" s="155">
        <f>IF(B223="","", H223+J223)</f>
        <v/>
      </c>
      <c r="L223" s="155">
        <f>IF(B223="","", K223+G223)</f>
        <v/>
      </c>
      <c r="M223" s="155">
        <f>IF(B223="","", G223/L223)</f>
        <v/>
      </c>
      <c r="N223" s="155">
        <f>IF(B223="","",(D223-M223))</f>
        <v/>
      </c>
      <c r="O223" s="155">
        <f>IF(B223="","",BID_OFFER_SPREAD/2*D223)</f>
        <v/>
      </c>
      <c r="P223" s="155">
        <f>IF(A223="","",IF(D223=0,-E223,IF(AND(D223=(N223+O223),NOT(O223=0)),0,IF(D223&gt;=M223,N223/(1+O223),N223/(1-O223)))))</f>
        <v/>
      </c>
      <c r="Q223" s="155">
        <f>IF(B223="","", IF(D223=0,F223*P223/B223, L223*P223/B223))</f>
        <v/>
      </c>
      <c r="R223" s="155">
        <f>IF(B223="","", Q223+I223)</f>
        <v/>
      </c>
      <c r="S223" s="155">
        <f>IF(A223="","",IF(Q223&gt;0,-Q223*B223*(1+BID_OFFER_SPREAD/2),-Q223*B223*(1-BID_OFFER_SPREAD/2)))</f>
        <v/>
      </c>
      <c r="T223" s="155">
        <f>IF(B223="","", K223+S223)</f>
        <v/>
      </c>
      <c r="U223" s="155">
        <f>IF(B223="","", R223*B223)</f>
        <v/>
      </c>
      <c r="V223" s="155">
        <f>IF(E223="","",U223/(U223+T223))</f>
        <v/>
      </c>
      <c r="W223" s="86">
        <f>IF(B223="","", IF(ROUND(V223,10)=ROUND(D223,10),"Correct", "Error"))</f>
        <v/>
      </c>
      <c r="X223" s="156">
        <f>IF(B223="","", T223+U223)</f>
        <v/>
      </c>
    </row>
    <row customHeight="1" ht="13.5" r="224" s="75">
      <c r="A224" s="124">
        <f>IF('Time Series Inputs'!A224="","",'Time Series Inputs'!A224)</f>
        <v/>
      </c>
      <c r="B224" s="155">
        <f>IF('Time Series Inputs'!B224="","",'Time Series Inputs'!B224)</f>
        <v/>
      </c>
      <c r="C224" s="155">
        <f>IF('Time Series Inputs'!C224="","",'Time Series Inputs'!C224)</f>
        <v/>
      </c>
      <c r="D224" s="155">
        <f>IF(A224="","",'Apply Constraints'!A224)</f>
        <v/>
      </c>
      <c r="E224" s="155">
        <f>IF(B224="","",(V223*B224/B223/(1+V223*(B224/B223-1))))</f>
        <v/>
      </c>
      <c r="F224" s="155">
        <f>IF(B224="","",R223*B224+T223)</f>
        <v/>
      </c>
      <c r="G224" s="155">
        <f>IF(B224="","", E224*F224)</f>
        <v/>
      </c>
      <c r="H224" s="155">
        <f>IF(B224="","", F224 - R223*B224)</f>
        <v/>
      </c>
      <c r="I224" s="155">
        <f>IF(B224="","", G224/B224)</f>
        <v/>
      </c>
      <c r="J224" s="155">
        <f>IF(B224="","", -F224* (1-(1-ANNUAL_STRATEGY_FEE)^(1/252)))</f>
        <v/>
      </c>
      <c r="K224" s="155">
        <f>IF(B224="","", H224+J224)</f>
        <v/>
      </c>
      <c r="L224" s="155">
        <f>IF(B224="","", K224+G224)</f>
        <v/>
      </c>
      <c r="M224" s="155">
        <f>IF(B224="","", G224/L224)</f>
        <v/>
      </c>
      <c r="N224" s="155">
        <f>IF(B224="","",(D224-M224))</f>
        <v/>
      </c>
      <c r="O224" s="155">
        <f>IF(B224="","",BID_OFFER_SPREAD/2*D224)</f>
        <v/>
      </c>
      <c r="P224" s="155">
        <f>IF(A224="","",IF(D224=0,-E224,IF(AND(D224=(N224+O224),NOT(O224=0)),0,IF(D224&gt;=M224,N224/(1+O224),N224/(1-O224)))))</f>
        <v/>
      </c>
      <c r="Q224" s="155">
        <f>IF(B224="","", IF(D224=0,F224*P224/B224, L224*P224/B224))</f>
        <v/>
      </c>
      <c r="R224" s="155">
        <f>IF(B224="","", Q224+I224)</f>
        <v/>
      </c>
      <c r="S224" s="155">
        <f>IF(A224="","",IF(Q224&gt;0,-Q224*B224*(1+BID_OFFER_SPREAD/2),-Q224*B224*(1-BID_OFFER_SPREAD/2)))</f>
        <v/>
      </c>
      <c r="T224" s="155">
        <f>IF(B224="","", K224+S224)</f>
        <v/>
      </c>
      <c r="U224" s="155">
        <f>IF(B224="","", R224*B224)</f>
        <v/>
      </c>
      <c r="V224" s="155">
        <f>IF(E224="","",U224/(U224+T224))</f>
        <v/>
      </c>
      <c r="W224" s="86">
        <f>IF(B224="","", IF(ROUND(V224,10)=ROUND(D224,10),"Correct", "Error"))</f>
        <v/>
      </c>
      <c r="X224" s="156">
        <f>IF(B224="","", T224+U224)</f>
        <v/>
      </c>
    </row>
    <row customHeight="1" ht="13.5" r="225" s="75">
      <c r="A225" s="124">
        <f>IF('Time Series Inputs'!A225="","",'Time Series Inputs'!A225)</f>
        <v/>
      </c>
      <c r="B225" s="155">
        <f>IF('Time Series Inputs'!B225="","",'Time Series Inputs'!B225)</f>
        <v/>
      </c>
      <c r="C225" s="155">
        <f>IF('Time Series Inputs'!C225="","",'Time Series Inputs'!C225)</f>
        <v/>
      </c>
      <c r="D225" s="155">
        <f>IF(A225="","",'Apply Constraints'!A225)</f>
        <v/>
      </c>
      <c r="E225" s="155">
        <f>IF(B225="","",(V224*B225/B224/(1+V224*(B225/B224-1))))</f>
        <v/>
      </c>
      <c r="F225" s="155">
        <f>IF(B225="","",R224*B225+T224)</f>
        <v/>
      </c>
      <c r="G225" s="155">
        <f>IF(B225="","", E225*F225)</f>
        <v/>
      </c>
      <c r="H225" s="155">
        <f>IF(B225="","", F225 - R224*B225)</f>
        <v/>
      </c>
      <c r="I225" s="155">
        <f>IF(B225="","", G225/B225)</f>
        <v/>
      </c>
      <c r="J225" s="155">
        <f>IF(B225="","", -F225* (1-(1-ANNUAL_STRATEGY_FEE)^(1/252)))</f>
        <v/>
      </c>
      <c r="K225" s="155">
        <f>IF(B225="","", H225+J225)</f>
        <v/>
      </c>
      <c r="L225" s="155">
        <f>IF(B225="","", K225+G225)</f>
        <v/>
      </c>
      <c r="M225" s="155">
        <f>IF(B225="","", G225/L225)</f>
        <v/>
      </c>
      <c r="N225" s="155">
        <f>IF(B225="","",(D225-M225))</f>
        <v/>
      </c>
      <c r="O225" s="155">
        <f>IF(B225="","",BID_OFFER_SPREAD/2*D225)</f>
        <v/>
      </c>
      <c r="P225" s="155">
        <f>IF(A225="","",IF(D225=0,-E225,IF(AND(D225=(N225+O225),NOT(O225=0)),0,IF(D225&gt;=M225,N225/(1+O225),N225/(1-O225)))))</f>
        <v/>
      </c>
      <c r="Q225" s="155">
        <f>IF(B225="","", IF(D225=0,F225*P225/B225, L225*P225/B225))</f>
        <v/>
      </c>
      <c r="R225" s="155">
        <f>IF(B225="","", Q225+I225)</f>
        <v/>
      </c>
      <c r="S225" s="155">
        <f>IF(A225="","",IF(Q225&gt;0,-Q225*B225*(1+BID_OFFER_SPREAD/2),-Q225*B225*(1-BID_OFFER_SPREAD/2)))</f>
        <v/>
      </c>
      <c r="T225" s="155">
        <f>IF(B225="","", K225+S225)</f>
        <v/>
      </c>
      <c r="U225" s="155">
        <f>IF(B225="","", R225*B225)</f>
        <v/>
      </c>
      <c r="V225" s="155">
        <f>IF(E225="","",U225/(U225+T225))</f>
        <v/>
      </c>
      <c r="W225" s="86">
        <f>IF(B225="","", IF(ROUND(V225,10)=ROUND(D225,10),"Correct", "Error"))</f>
        <v/>
      </c>
      <c r="X225" s="156">
        <f>IF(B225="","", T225+U225)</f>
        <v/>
      </c>
    </row>
    <row customHeight="1" ht="13.5" r="226" s="75">
      <c r="A226" s="124">
        <f>IF('Time Series Inputs'!A226="","",'Time Series Inputs'!A226)</f>
        <v/>
      </c>
      <c r="B226" s="155">
        <f>IF('Time Series Inputs'!B226="","",'Time Series Inputs'!B226)</f>
        <v/>
      </c>
      <c r="C226" s="155">
        <f>IF('Time Series Inputs'!C226="","",'Time Series Inputs'!C226)</f>
        <v/>
      </c>
      <c r="D226" s="155">
        <f>IF(A226="","",'Apply Constraints'!A226)</f>
        <v/>
      </c>
      <c r="E226" s="155">
        <f>IF(B226="","",(V225*B226/B225/(1+V225*(B226/B225-1))))</f>
        <v/>
      </c>
      <c r="F226" s="155">
        <f>IF(B226="","",R225*B226+T225)</f>
        <v/>
      </c>
      <c r="G226" s="155">
        <f>IF(B226="","", E226*F226)</f>
        <v/>
      </c>
      <c r="H226" s="155">
        <f>IF(B226="","", F226 - R225*B226)</f>
        <v/>
      </c>
      <c r="I226" s="155">
        <f>IF(B226="","", G226/B226)</f>
        <v/>
      </c>
      <c r="J226" s="155">
        <f>IF(B226="","", -F226* (1-(1-ANNUAL_STRATEGY_FEE)^(1/252)))</f>
        <v/>
      </c>
      <c r="K226" s="155">
        <f>IF(B226="","", H226+J226)</f>
        <v/>
      </c>
      <c r="L226" s="155">
        <f>IF(B226="","", K226+G226)</f>
        <v/>
      </c>
      <c r="M226" s="155">
        <f>IF(B226="","", G226/L226)</f>
        <v/>
      </c>
      <c r="N226" s="155">
        <f>IF(B226="","",(D226-M226))</f>
        <v/>
      </c>
      <c r="O226" s="155">
        <f>IF(B226="","",BID_OFFER_SPREAD/2*D226)</f>
        <v/>
      </c>
      <c r="P226" s="155">
        <f>IF(A226="","",IF(D226=0,-E226,IF(AND(D226=(N226+O226),NOT(O226=0)),0,IF(D226&gt;=M226,N226/(1+O226),N226/(1-O226)))))</f>
        <v/>
      </c>
      <c r="Q226" s="155">
        <f>IF(B226="","", IF(D226=0,F226*P226/B226, L226*P226/B226))</f>
        <v/>
      </c>
      <c r="R226" s="155">
        <f>IF(B226="","", Q226+I226)</f>
        <v/>
      </c>
      <c r="S226" s="155">
        <f>IF(A226="","",IF(Q226&gt;0,-Q226*B226*(1+BID_OFFER_SPREAD/2),-Q226*B226*(1-BID_OFFER_SPREAD/2)))</f>
        <v/>
      </c>
      <c r="T226" s="155">
        <f>IF(B226="","", K226+S226)</f>
        <v/>
      </c>
      <c r="U226" s="155">
        <f>IF(B226="","", R226*B226)</f>
        <v/>
      </c>
      <c r="V226" s="155">
        <f>IF(E226="","",U226/(U226+T226))</f>
        <v/>
      </c>
      <c r="W226" s="86">
        <f>IF(B226="","", IF(ROUND(V226,10)=ROUND(D226,10),"Correct", "Error"))</f>
        <v/>
      </c>
      <c r="X226" s="156">
        <f>IF(B226="","", T226+U226)</f>
        <v/>
      </c>
    </row>
    <row customHeight="1" ht="13.5" r="227" s="75">
      <c r="A227" s="124">
        <f>IF('Time Series Inputs'!A227="","",'Time Series Inputs'!A227)</f>
        <v/>
      </c>
      <c r="B227" s="155">
        <f>IF('Time Series Inputs'!B227="","",'Time Series Inputs'!B227)</f>
        <v/>
      </c>
      <c r="C227" s="155">
        <f>IF('Time Series Inputs'!C227="","",'Time Series Inputs'!C227)</f>
        <v/>
      </c>
      <c r="D227" s="155">
        <f>IF(A227="","",'Apply Constraints'!A227)</f>
        <v/>
      </c>
      <c r="E227" s="155">
        <f>IF(B227="","",(V226*B227/B226/(1+V226*(B227/B226-1))))</f>
        <v/>
      </c>
      <c r="F227" s="155">
        <f>IF(B227="","",R226*B227+T226)</f>
        <v/>
      </c>
      <c r="G227" s="155">
        <f>IF(B227="","", E227*F227)</f>
        <v/>
      </c>
      <c r="H227" s="155">
        <f>IF(B227="","", F227 - R226*B227)</f>
        <v/>
      </c>
      <c r="I227" s="155">
        <f>IF(B227="","", G227/B227)</f>
        <v/>
      </c>
      <c r="J227" s="155">
        <f>IF(B227="","", -F227* (1-(1-ANNUAL_STRATEGY_FEE)^(1/252)))</f>
        <v/>
      </c>
      <c r="K227" s="155">
        <f>IF(B227="","", H227+J227)</f>
        <v/>
      </c>
      <c r="L227" s="155">
        <f>IF(B227="","", K227+G227)</f>
        <v/>
      </c>
      <c r="M227" s="155">
        <f>IF(B227="","", G227/L227)</f>
        <v/>
      </c>
      <c r="N227" s="155">
        <f>IF(B227="","",(D227-M227))</f>
        <v/>
      </c>
      <c r="O227" s="155">
        <f>IF(B227="","",BID_OFFER_SPREAD/2*D227)</f>
        <v/>
      </c>
      <c r="P227" s="155">
        <f>IF(A227="","",IF(D227=0,-E227,IF(AND(D227=(N227+O227),NOT(O227=0)),0,IF(D227&gt;=M227,N227/(1+O227),N227/(1-O227)))))</f>
        <v/>
      </c>
      <c r="Q227" s="155">
        <f>IF(B227="","", IF(D227=0,F227*P227/B227, L227*P227/B227))</f>
        <v/>
      </c>
      <c r="R227" s="155">
        <f>IF(B227="","", Q227+I227)</f>
        <v/>
      </c>
      <c r="S227" s="155">
        <f>IF(A227="","",IF(Q227&gt;0,-Q227*B227*(1+BID_OFFER_SPREAD/2),-Q227*B227*(1-BID_OFFER_SPREAD/2)))</f>
        <v/>
      </c>
      <c r="T227" s="155">
        <f>IF(B227="","", K227+S227)</f>
        <v/>
      </c>
      <c r="U227" s="155">
        <f>IF(B227="","", R227*B227)</f>
        <v/>
      </c>
      <c r="V227" s="155">
        <f>IF(E227="","",U227/(U227+T227))</f>
        <v/>
      </c>
      <c r="W227" s="86">
        <f>IF(B227="","", IF(ROUND(V227,10)=ROUND(D227,10),"Correct", "Error"))</f>
        <v/>
      </c>
      <c r="X227" s="156">
        <f>IF(B227="","", T227+U227)</f>
        <v/>
      </c>
    </row>
    <row customHeight="1" ht="13.5" r="228" s="75">
      <c r="A228" s="124">
        <f>IF('Time Series Inputs'!A228="","",'Time Series Inputs'!A228)</f>
        <v/>
      </c>
      <c r="B228" s="155">
        <f>IF('Time Series Inputs'!B228="","",'Time Series Inputs'!B228)</f>
        <v/>
      </c>
      <c r="C228" s="155">
        <f>IF('Time Series Inputs'!C228="","",'Time Series Inputs'!C228)</f>
        <v/>
      </c>
      <c r="D228" s="155">
        <f>IF(A228="","",'Apply Constraints'!A228)</f>
        <v/>
      </c>
      <c r="E228" s="155">
        <f>IF(B228="","",(V227*B228/B227/(1+V227*(B228/B227-1))))</f>
        <v/>
      </c>
      <c r="F228" s="155">
        <f>IF(B228="","",R227*B228+T227)</f>
        <v/>
      </c>
      <c r="G228" s="155">
        <f>IF(B228="","", E228*F228)</f>
        <v/>
      </c>
      <c r="H228" s="155">
        <f>IF(B228="","", F228 - R227*B228)</f>
        <v/>
      </c>
      <c r="I228" s="155">
        <f>IF(B228="","", G228/B228)</f>
        <v/>
      </c>
      <c r="J228" s="155">
        <f>IF(B228="","", -F228* (1-(1-ANNUAL_STRATEGY_FEE)^(1/252)))</f>
        <v/>
      </c>
      <c r="K228" s="155">
        <f>IF(B228="","", H228+J228)</f>
        <v/>
      </c>
      <c r="L228" s="155">
        <f>IF(B228="","", K228+G228)</f>
        <v/>
      </c>
      <c r="M228" s="155">
        <f>IF(B228="","", G228/L228)</f>
        <v/>
      </c>
      <c r="N228" s="155">
        <f>IF(B228="","",(D228-M228))</f>
        <v/>
      </c>
      <c r="O228" s="155">
        <f>IF(B228="","",BID_OFFER_SPREAD/2*D228)</f>
        <v/>
      </c>
      <c r="P228" s="155">
        <f>IF(A228="","",IF(D228=0,-E228,IF(AND(D228=(N228+O228),NOT(O228=0)),0,IF(D228&gt;=M228,N228/(1+O228),N228/(1-O228)))))</f>
        <v/>
      </c>
      <c r="Q228" s="155">
        <f>IF(B228="","", IF(D228=0,F228*P228/B228, L228*P228/B228))</f>
        <v/>
      </c>
      <c r="R228" s="155">
        <f>IF(B228="","", Q228+I228)</f>
        <v/>
      </c>
      <c r="S228" s="155">
        <f>IF(A228="","",IF(Q228&gt;0,-Q228*B228*(1+BID_OFFER_SPREAD/2),-Q228*B228*(1-BID_OFFER_SPREAD/2)))</f>
        <v/>
      </c>
      <c r="T228" s="155">
        <f>IF(B228="","", K228+S228)</f>
        <v/>
      </c>
      <c r="U228" s="155">
        <f>IF(B228="","", R228*B228)</f>
        <v/>
      </c>
      <c r="V228" s="155">
        <f>IF(E228="","",U228/(U228+T228))</f>
        <v/>
      </c>
      <c r="W228" s="86">
        <f>IF(B228="","", IF(ROUND(V228,10)=ROUND(D228,10),"Correct", "Error"))</f>
        <v/>
      </c>
      <c r="X228" s="156">
        <f>IF(B228="","", T228+U228)</f>
        <v/>
      </c>
    </row>
    <row customHeight="1" ht="13.5" r="229" s="75">
      <c r="A229" s="124">
        <f>IF('Time Series Inputs'!A229="","",'Time Series Inputs'!A229)</f>
        <v/>
      </c>
      <c r="B229" s="155">
        <f>IF('Time Series Inputs'!B229="","",'Time Series Inputs'!B229)</f>
        <v/>
      </c>
      <c r="C229" s="155">
        <f>IF('Time Series Inputs'!C229="","",'Time Series Inputs'!C229)</f>
        <v/>
      </c>
      <c r="D229" s="155">
        <f>IF(A229="","",'Apply Constraints'!A229)</f>
        <v/>
      </c>
      <c r="E229" s="155">
        <f>IF(B229="","",(V228*B229/B228/(1+V228*(B229/B228-1))))</f>
        <v/>
      </c>
      <c r="F229" s="155">
        <f>IF(B229="","",R228*B229+T228)</f>
        <v/>
      </c>
      <c r="G229" s="155">
        <f>IF(B229="","", E229*F229)</f>
        <v/>
      </c>
      <c r="H229" s="155">
        <f>IF(B229="","", F229 - R228*B229)</f>
        <v/>
      </c>
      <c r="I229" s="155">
        <f>IF(B229="","", G229/B229)</f>
        <v/>
      </c>
      <c r="J229" s="155">
        <f>IF(B229="","", -F229* (1-(1-ANNUAL_STRATEGY_FEE)^(1/252)))</f>
        <v/>
      </c>
      <c r="K229" s="155">
        <f>IF(B229="","", H229+J229)</f>
        <v/>
      </c>
      <c r="L229" s="155">
        <f>IF(B229="","", K229+G229)</f>
        <v/>
      </c>
      <c r="M229" s="155">
        <f>IF(B229="","", G229/L229)</f>
        <v/>
      </c>
      <c r="N229" s="155">
        <f>IF(B229="","",(D229-M229))</f>
        <v/>
      </c>
      <c r="O229" s="155">
        <f>IF(B229="","",BID_OFFER_SPREAD/2*D229)</f>
        <v/>
      </c>
      <c r="P229" s="155">
        <f>IF(A229="","",IF(D229=0,-E229,IF(AND(D229=(N229+O229),NOT(O229=0)),0,IF(D229&gt;=M229,N229/(1+O229),N229/(1-O229)))))</f>
        <v/>
      </c>
      <c r="Q229" s="155">
        <f>IF(B229="","", IF(D229=0,F229*P229/B229, L229*P229/B229))</f>
        <v/>
      </c>
      <c r="R229" s="155">
        <f>IF(B229="","", Q229+I229)</f>
        <v/>
      </c>
      <c r="S229" s="155">
        <f>IF(A229="","",IF(Q229&gt;0,-Q229*B229*(1+BID_OFFER_SPREAD/2),-Q229*B229*(1-BID_OFFER_SPREAD/2)))</f>
        <v/>
      </c>
      <c r="T229" s="155">
        <f>IF(B229="","", K229+S229)</f>
        <v/>
      </c>
      <c r="U229" s="155">
        <f>IF(B229="","", R229*B229)</f>
        <v/>
      </c>
      <c r="V229" s="155">
        <f>IF(E229="","",U229/(U229+T229))</f>
        <v/>
      </c>
      <c r="W229" s="86">
        <f>IF(B229="","", IF(ROUND(V229,10)=ROUND(D229,10),"Correct", "Error"))</f>
        <v/>
      </c>
      <c r="X229" s="156">
        <f>IF(B229="","", T229+U229)</f>
        <v/>
      </c>
    </row>
    <row customHeight="1" ht="13.5" r="230" s="75">
      <c r="A230" s="124">
        <f>IF('Time Series Inputs'!A230="","",'Time Series Inputs'!A230)</f>
        <v/>
      </c>
      <c r="B230" s="155">
        <f>IF('Time Series Inputs'!B230="","",'Time Series Inputs'!B230)</f>
        <v/>
      </c>
      <c r="C230" s="155">
        <f>IF('Time Series Inputs'!C230="","",'Time Series Inputs'!C230)</f>
        <v/>
      </c>
      <c r="D230" s="155">
        <f>IF(A230="","",'Apply Constraints'!A230)</f>
        <v/>
      </c>
      <c r="E230" s="155">
        <f>IF(B230="","",(V229*B230/B229/(1+V229*(B230/B229-1))))</f>
        <v/>
      </c>
      <c r="F230" s="155">
        <f>IF(B230="","",R229*B230+T229)</f>
        <v/>
      </c>
      <c r="G230" s="155">
        <f>IF(B230="","", E230*F230)</f>
        <v/>
      </c>
      <c r="H230" s="155">
        <f>IF(B230="","", F230 - R229*B230)</f>
        <v/>
      </c>
      <c r="I230" s="155">
        <f>IF(B230="","", G230/B230)</f>
        <v/>
      </c>
      <c r="J230" s="155">
        <f>IF(B230="","", -F230* (1-(1-ANNUAL_STRATEGY_FEE)^(1/252)))</f>
        <v/>
      </c>
      <c r="K230" s="155">
        <f>IF(B230="","", H230+J230)</f>
        <v/>
      </c>
      <c r="L230" s="155">
        <f>IF(B230="","", K230+G230)</f>
        <v/>
      </c>
      <c r="M230" s="155">
        <f>IF(B230="","", G230/L230)</f>
        <v/>
      </c>
      <c r="N230" s="155">
        <f>IF(B230="","",(D230-M230))</f>
        <v/>
      </c>
      <c r="O230" s="155">
        <f>IF(B230="","",BID_OFFER_SPREAD/2*D230)</f>
        <v/>
      </c>
      <c r="P230" s="155">
        <f>IF(A230="","",IF(D230=0,-E230,IF(AND(D230=(N230+O230),NOT(O230=0)),0,IF(D230&gt;=M230,N230/(1+O230),N230/(1-O230)))))</f>
        <v/>
      </c>
      <c r="Q230" s="155">
        <f>IF(B230="","", IF(D230=0,F230*P230/B230, L230*P230/B230))</f>
        <v/>
      </c>
      <c r="R230" s="155">
        <f>IF(B230="","", Q230+I230)</f>
        <v/>
      </c>
      <c r="S230" s="155">
        <f>IF(A230="","",IF(Q230&gt;0,-Q230*B230*(1+BID_OFFER_SPREAD/2),-Q230*B230*(1-BID_OFFER_SPREAD/2)))</f>
        <v/>
      </c>
      <c r="T230" s="155">
        <f>IF(B230="","", K230+S230)</f>
        <v/>
      </c>
      <c r="U230" s="155">
        <f>IF(B230="","", R230*B230)</f>
        <v/>
      </c>
      <c r="V230" s="155">
        <f>IF(E230="","",U230/(U230+T230))</f>
        <v/>
      </c>
      <c r="W230" s="86">
        <f>IF(B230="","", IF(ROUND(V230,10)=ROUND(D230,10),"Correct", "Error"))</f>
        <v/>
      </c>
      <c r="X230" s="156">
        <f>IF(B230="","", T230+U230)</f>
        <v/>
      </c>
    </row>
    <row customHeight="1" ht="13.5" r="231" s="75">
      <c r="A231" s="124">
        <f>IF('Time Series Inputs'!A231="","",'Time Series Inputs'!A231)</f>
        <v/>
      </c>
      <c r="B231" s="155">
        <f>IF('Time Series Inputs'!B231="","",'Time Series Inputs'!B231)</f>
        <v/>
      </c>
      <c r="C231" s="155">
        <f>IF('Time Series Inputs'!C231="","",'Time Series Inputs'!C231)</f>
        <v/>
      </c>
      <c r="D231" s="155">
        <f>IF(A231="","",'Apply Constraints'!A231)</f>
        <v/>
      </c>
      <c r="E231" s="155">
        <f>IF(B231="","",(V230*B231/B230/(1+V230*(B231/B230-1))))</f>
        <v/>
      </c>
      <c r="F231" s="155">
        <f>IF(B231="","",R230*B231+T230)</f>
        <v/>
      </c>
      <c r="G231" s="155">
        <f>IF(B231="","", E231*F231)</f>
        <v/>
      </c>
      <c r="H231" s="155">
        <f>IF(B231="","", F231 - R230*B231)</f>
        <v/>
      </c>
      <c r="I231" s="155">
        <f>IF(B231="","", G231/B231)</f>
        <v/>
      </c>
      <c r="J231" s="155">
        <f>IF(B231="","", -F231* (1-(1-ANNUAL_STRATEGY_FEE)^(1/252)))</f>
        <v/>
      </c>
      <c r="K231" s="155">
        <f>IF(B231="","", H231+J231)</f>
        <v/>
      </c>
      <c r="L231" s="155">
        <f>IF(B231="","", K231+G231)</f>
        <v/>
      </c>
      <c r="M231" s="155">
        <f>IF(B231="","", G231/L231)</f>
        <v/>
      </c>
      <c r="N231" s="155">
        <f>IF(B231="","",(D231-M231))</f>
        <v/>
      </c>
      <c r="O231" s="155">
        <f>IF(B231="","",BID_OFFER_SPREAD/2*D231)</f>
        <v/>
      </c>
      <c r="P231" s="155">
        <f>IF(A231="","",IF(D231=0,-E231,IF(AND(D231=(N231+O231),NOT(O231=0)),0,IF(D231&gt;=M231,N231/(1+O231),N231/(1-O231)))))</f>
        <v/>
      </c>
      <c r="Q231" s="155">
        <f>IF(B231="","", IF(D231=0,F231*P231/B231, L231*P231/B231))</f>
        <v/>
      </c>
      <c r="R231" s="155">
        <f>IF(B231="","", Q231+I231)</f>
        <v/>
      </c>
      <c r="S231" s="155">
        <f>IF(A231="","",IF(Q231&gt;0,-Q231*B231*(1+BID_OFFER_SPREAD/2),-Q231*B231*(1-BID_OFFER_SPREAD/2)))</f>
        <v/>
      </c>
      <c r="T231" s="155">
        <f>IF(B231="","", K231+S231)</f>
        <v/>
      </c>
      <c r="U231" s="155">
        <f>IF(B231="","", R231*B231)</f>
        <v/>
      </c>
      <c r="V231" s="155">
        <f>IF(E231="","",U231/(U231+T231))</f>
        <v/>
      </c>
      <c r="W231" s="86">
        <f>IF(B231="","", IF(ROUND(V231,10)=ROUND(D231,10),"Correct", "Error"))</f>
        <v/>
      </c>
      <c r="X231" s="156">
        <f>IF(B231="","", T231+U231)</f>
        <v/>
      </c>
    </row>
    <row customHeight="1" ht="13.5" r="232" s="75">
      <c r="A232" s="124">
        <f>IF('Time Series Inputs'!A232="","",'Time Series Inputs'!A232)</f>
        <v/>
      </c>
      <c r="B232" s="155">
        <f>IF('Time Series Inputs'!B232="","",'Time Series Inputs'!B232)</f>
        <v/>
      </c>
      <c r="C232" s="155">
        <f>IF('Time Series Inputs'!C232="","",'Time Series Inputs'!C232)</f>
        <v/>
      </c>
      <c r="D232" s="155">
        <f>IF(A232="","",'Apply Constraints'!A232)</f>
        <v/>
      </c>
      <c r="E232" s="155">
        <f>IF(B232="","",(V231*B232/B231/(1+V231*(B232/B231-1))))</f>
        <v/>
      </c>
      <c r="F232" s="155">
        <f>IF(B232="","",R231*B232+T231)</f>
        <v/>
      </c>
      <c r="G232" s="155">
        <f>IF(B232="","", E232*F232)</f>
        <v/>
      </c>
      <c r="H232" s="155">
        <f>IF(B232="","", F232 - R231*B232)</f>
        <v/>
      </c>
      <c r="I232" s="155">
        <f>IF(B232="","", G232/B232)</f>
        <v/>
      </c>
      <c r="J232" s="155">
        <f>IF(B232="","", -F232* (1-(1-ANNUAL_STRATEGY_FEE)^(1/252)))</f>
        <v/>
      </c>
      <c r="K232" s="155">
        <f>IF(B232="","", H232+J232)</f>
        <v/>
      </c>
      <c r="L232" s="155">
        <f>IF(B232="","", K232+G232)</f>
        <v/>
      </c>
      <c r="M232" s="155">
        <f>IF(B232="","", G232/L232)</f>
        <v/>
      </c>
      <c r="N232" s="155">
        <f>IF(B232="","",(D232-M232))</f>
        <v/>
      </c>
      <c r="O232" s="155">
        <f>IF(B232="","",BID_OFFER_SPREAD/2*D232)</f>
        <v/>
      </c>
      <c r="P232" s="155">
        <f>IF(A232="","",IF(D232=0,-E232,IF(AND(D232=(N232+O232),NOT(O232=0)),0,IF(D232&gt;=M232,N232/(1+O232),N232/(1-O232)))))</f>
        <v/>
      </c>
      <c r="Q232" s="155">
        <f>IF(B232="","", IF(D232=0,F232*P232/B232, L232*P232/B232))</f>
        <v/>
      </c>
      <c r="R232" s="155">
        <f>IF(B232="","", Q232+I232)</f>
        <v/>
      </c>
      <c r="S232" s="155">
        <f>IF(A232="","",IF(Q232&gt;0,-Q232*B232*(1+BID_OFFER_SPREAD/2),-Q232*B232*(1-BID_OFFER_SPREAD/2)))</f>
        <v/>
      </c>
      <c r="T232" s="155">
        <f>IF(B232="","", K232+S232)</f>
        <v/>
      </c>
      <c r="U232" s="155">
        <f>IF(B232="","", R232*B232)</f>
        <v/>
      </c>
      <c r="V232" s="155">
        <f>IF(E232="","",U232/(U232+T232))</f>
        <v/>
      </c>
      <c r="W232" s="86">
        <f>IF(B232="","", IF(ROUND(V232,10)=ROUND(D232,10),"Correct", "Error"))</f>
        <v/>
      </c>
      <c r="X232" s="156">
        <f>IF(B232="","", T232+U232)</f>
        <v/>
      </c>
    </row>
    <row customHeight="1" ht="13.5" r="233" s="75">
      <c r="A233" s="124">
        <f>IF('Time Series Inputs'!A233="","",'Time Series Inputs'!A233)</f>
        <v/>
      </c>
      <c r="B233" s="155">
        <f>IF('Time Series Inputs'!B233="","",'Time Series Inputs'!B233)</f>
        <v/>
      </c>
      <c r="C233" s="155">
        <f>IF('Time Series Inputs'!C233="","",'Time Series Inputs'!C233)</f>
        <v/>
      </c>
      <c r="D233" s="155">
        <f>IF(A233="","",'Apply Constraints'!A233)</f>
        <v/>
      </c>
      <c r="E233" s="155">
        <f>IF(B233="","",(V232*B233/B232/(1+V232*(B233/B232-1))))</f>
        <v/>
      </c>
      <c r="F233" s="155">
        <f>IF(B233="","",R232*B233+T232)</f>
        <v/>
      </c>
      <c r="G233" s="155">
        <f>IF(B233="","", E233*F233)</f>
        <v/>
      </c>
      <c r="H233" s="155">
        <f>IF(B233="","", F233 - R232*B233)</f>
        <v/>
      </c>
      <c r="I233" s="155">
        <f>IF(B233="","", G233/B233)</f>
        <v/>
      </c>
      <c r="J233" s="155">
        <f>IF(B233="","", -F233* (1-(1-ANNUAL_STRATEGY_FEE)^(1/252)))</f>
        <v/>
      </c>
      <c r="K233" s="155">
        <f>IF(B233="","", H233+J233)</f>
        <v/>
      </c>
      <c r="L233" s="155">
        <f>IF(B233="","", K233+G233)</f>
        <v/>
      </c>
      <c r="M233" s="155">
        <f>IF(B233="","", G233/L233)</f>
        <v/>
      </c>
      <c r="N233" s="155">
        <f>IF(B233="","",(D233-M233))</f>
        <v/>
      </c>
      <c r="O233" s="155">
        <f>IF(B233="","",BID_OFFER_SPREAD/2*D233)</f>
        <v/>
      </c>
      <c r="P233" s="155">
        <f>IF(A233="","",IF(D233=0,-E233,IF(AND(D233=(N233+O233),NOT(O233=0)),0,IF(D233&gt;=M233,N233/(1+O233),N233/(1-O233)))))</f>
        <v/>
      </c>
      <c r="Q233" s="155">
        <f>IF(B233="","", IF(D233=0,F233*P233/B233, L233*P233/B233))</f>
        <v/>
      </c>
      <c r="R233" s="155">
        <f>IF(B233="","", Q233+I233)</f>
        <v/>
      </c>
      <c r="S233" s="155">
        <f>IF(A233="","",IF(Q233&gt;0,-Q233*B233*(1+BID_OFFER_SPREAD/2),-Q233*B233*(1-BID_OFFER_SPREAD/2)))</f>
        <v/>
      </c>
      <c r="T233" s="155">
        <f>IF(B233="","", K233+S233)</f>
        <v/>
      </c>
      <c r="U233" s="155">
        <f>IF(B233="","", R233*B233)</f>
        <v/>
      </c>
      <c r="V233" s="155">
        <f>IF(E233="","",U233/(U233+T233))</f>
        <v/>
      </c>
      <c r="W233" s="86">
        <f>IF(B233="","", IF(ROUND(V233,10)=ROUND(D233,10),"Correct", "Error"))</f>
        <v/>
      </c>
      <c r="X233" s="156">
        <f>IF(B233="","", T233+U233)</f>
        <v/>
      </c>
    </row>
    <row customHeight="1" ht="13.5" r="234" s="75">
      <c r="A234" s="124">
        <f>IF('Time Series Inputs'!A234="","",'Time Series Inputs'!A234)</f>
        <v/>
      </c>
      <c r="B234" s="155">
        <f>IF('Time Series Inputs'!B234="","",'Time Series Inputs'!B234)</f>
        <v/>
      </c>
      <c r="C234" s="155">
        <f>IF('Time Series Inputs'!C234="","",'Time Series Inputs'!C234)</f>
        <v/>
      </c>
      <c r="D234" s="155">
        <f>IF(A234="","",'Apply Constraints'!A234)</f>
        <v/>
      </c>
      <c r="E234" s="155">
        <f>IF(B234="","",(V233*B234/B233/(1+V233*(B234/B233-1))))</f>
        <v/>
      </c>
      <c r="F234" s="155">
        <f>IF(B234="","",R233*B234+T233)</f>
        <v/>
      </c>
      <c r="G234" s="155">
        <f>IF(B234="","", E234*F234)</f>
        <v/>
      </c>
      <c r="H234" s="155">
        <f>IF(B234="","", F234 - R233*B234)</f>
        <v/>
      </c>
      <c r="I234" s="155">
        <f>IF(B234="","", G234/B234)</f>
        <v/>
      </c>
      <c r="J234" s="155">
        <f>IF(B234="","", -F234* (1-(1-ANNUAL_STRATEGY_FEE)^(1/252)))</f>
        <v/>
      </c>
      <c r="K234" s="155">
        <f>IF(B234="","", H234+J234)</f>
        <v/>
      </c>
      <c r="L234" s="155">
        <f>IF(B234="","", K234+G234)</f>
        <v/>
      </c>
      <c r="M234" s="155">
        <f>IF(B234="","", G234/L234)</f>
        <v/>
      </c>
      <c r="N234" s="155">
        <f>IF(B234="","",(D234-M234))</f>
        <v/>
      </c>
      <c r="O234" s="155">
        <f>IF(B234="","",BID_OFFER_SPREAD/2*D234)</f>
        <v/>
      </c>
      <c r="P234" s="155">
        <f>IF(A234="","",IF(D234=0,-E234,IF(AND(D234=(N234+O234),NOT(O234=0)),0,IF(D234&gt;=M234,N234/(1+O234),N234/(1-O234)))))</f>
        <v/>
      </c>
      <c r="Q234" s="155">
        <f>IF(B234="","", IF(D234=0,F234*P234/B234, L234*P234/B234))</f>
        <v/>
      </c>
      <c r="R234" s="155">
        <f>IF(B234="","", Q234+I234)</f>
        <v/>
      </c>
      <c r="S234" s="155">
        <f>IF(A234="","",IF(Q234&gt;0,-Q234*B234*(1+BID_OFFER_SPREAD/2),-Q234*B234*(1-BID_OFFER_SPREAD/2)))</f>
        <v/>
      </c>
      <c r="T234" s="155">
        <f>IF(B234="","", K234+S234)</f>
        <v/>
      </c>
      <c r="U234" s="155">
        <f>IF(B234="","", R234*B234)</f>
        <v/>
      </c>
      <c r="V234" s="155">
        <f>IF(E234="","",U234/(U234+T234))</f>
        <v/>
      </c>
      <c r="W234" s="86">
        <f>IF(B234="","", IF(ROUND(V234,10)=ROUND(D234,10),"Correct", "Error"))</f>
        <v/>
      </c>
      <c r="X234" s="156">
        <f>IF(B234="","", T234+U234)</f>
        <v/>
      </c>
    </row>
    <row customHeight="1" ht="13.5" r="235" s="75">
      <c r="A235" s="124">
        <f>IF('Time Series Inputs'!A235="","",'Time Series Inputs'!A235)</f>
        <v/>
      </c>
      <c r="B235" s="155">
        <f>IF('Time Series Inputs'!B235="","",'Time Series Inputs'!B235)</f>
        <v/>
      </c>
      <c r="C235" s="155">
        <f>IF('Time Series Inputs'!C235="","",'Time Series Inputs'!C235)</f>
        <v/>
      </c>
      <c r="D235" s="155">
        <f>IF(A235="","",'Apply Constraints'!A235)</f>
        <v/>
      </c>
      <c r="E235" s="155">
        <f>IF(B235="","",(V234*B235/B234/(1+V234*(B235/B234-1))))</f>
        <v/>
      </c>
      <c r="F235" s="155">
        <f>IF(B235="","",R234*B235+T234)</f>
        <v/>
      </c>
      <c r="G235" s="155">
        <f>IF(B235="","", E235*F235)</f>
        <v/>
      </c>
      <c r="H235" s="155">
        <f>IF(B235="","", F235 - R234*B235)</f>
        <v/>
      </c>
      <c r="I235" s="155">
        <f>IF(B235="","", G235/B235)</f>
        <v/>
      </c>
      <c r="J235" s="155">
        <f>IF(B235="","", -F235* (1-(1-ANNUAL_STRATEGY_FEE)^(1/252)))</f>
        <v/>
      </c>
      <c r="K235" s="155">
        <f>IF(B235="","", H235+J235)</f>
        <v/>
      </c>
      <c r="L235" s="155">
        <f>IF(B235="","", K235+G235)</f>
        <v/>
      </c>
      <c r="M235" s="155">
        <f>IF(B235="","", G235/L235)</f>
        <v/>
      </c>
      <c r="N235" s="155">
        <f>IF(B235="","",(D235-M235))</f>
        <v/>
      </c>
      <c r="O235" s="155">
        <f>IF(B235="","",BID_OFFER_SPREAD/2*D235)</f>
        <v/>
      </c>
      <c r="P235" s="155">
        <f>IF(A235="","",IF(D235=0,-E235,IF(AND(D235=(N235+O235),NOT(O235=0)),0,IF(D235&gt;=M235,N235/(1+O235),N235/(1-O235)))))</f>
        <v/>
      </c>
      <c r="Q235" s="155">
        <f>IF(B235="","", IF(D235=0,F235*P235/B235, L235*P235/B235))</f>
        <v/>
      </c>
      <c r="R235" s="155">
        <f>IF(B235="","", Q235+I235)</f>
        <v/>
      </c>
      <c r="S235" s="155">
        <f>IF(A235="","",IF(Q235&gt;0,-Q235*B235*(1+BID_OFFER_SPREAD/2),-Q235*B235*(1-BID_OFFER_SPREAD/2)))</f>
        <v/>
      </c>
      <c r="T235" s="155">
        <f>IF(B235="","", K235+S235)</f>
        <v/>
      </c>
      <c r="U235" s="155">
        <f>IF(B235="","", R235*B235)</f>
        <v/>
      </c>
      <c r="V235" s="155">
        <f>IF(E235="","",U235/(U235+T235))</f>
        <v/>
      </c>
      <c r="W235" s="86">
        <f>IF(B235="","", IF(ROUND(V235,10)=ROUND(D235,10),"Correct", "Error"))</f>
        <v/>
      </c>
      <c r="X235" s="156">
        <f>IF(B235="","", T235+U235)</f>
        <v/>
      </c>
    </row>
    <row customHeight="1" ht="13.5" r="236" s="75">
      <c r="A236" s="124">
        <f>IF('Time Series Inputs'!A236="","",'Time Series Inputs'!A236)</f>
        <v/>
      </c>
      <c r="B236" s="155">
        <f>IF('Time Series Inputs'!B236="","",'Time Series Inputs'!B236)</f>
        <v/>
      </c>
      <c r="C236" s="155">
        <f>IF('Time Series Inputs'!C236="","",'Time Series Inputs'!C236)</f>
        <v/>
      </c>
      <c r="D236" s="155">
        <f>IF(A236="","",'Apply Constraints'!A236)</f>
        <v/>
      </c>
      <c r="E236" s="155">
        <f>IF(B236="","",(V235*B236/B235/(1+V235*(B236/B235-1))))</f>
        <v/>
      </c>
      <c r="F236" s="155">
        <f>IF(B236="","",R235*B236+T235)</f>
        <v/>
      </c>
      <c r="G236" s="155">
        <f>IF(B236="","", E236*F236)</f>
        <v/>
      </c>
      <c r="H236" s="155">
        <f>IF(B236="","", F236 - R235*B236)</f>
        <v/>
      </c>
      <c r="I236" s="155">
        <f>IF(B236="","", G236/B236)</f>
        <v/>
      </c>
      <c r="J236" s="155">
        <f>IF(B236="","", -F236* (1-(1-ANNUAL_STRATEGY_FEE)^(1/252)))</f>
        <v/>
      </c>
      <c r="K236" s="155">
        <f>IF(B236="","", H236+J236)</f>
        <v/>
      </c>
      <c r="L236" s="155">
        <f>IF(B236="","", K236+G236)</f>
        <v/>
      </c>
      <c r="M236" s="155">
        <f>IF(B236="","", G236/L236)</f>
        <v/>
      </c>
      <c r="N236" s="155">
        <f>IF(B236="","",(D236-M236))</f>
        <v/>
      </c>
      <c r="O236" s="155">
        <f>IF(B236="","",BID_OFFER_SPREAD/2*D236)</f>
        <v/>
      </c>
      <c r="P236" s="155">
        <f>IF(A236="","",IF(D236=0,-E236,IF(AND(D236=(N236+O236),NOT(O236=0)),0,IF(D236&gt;=M236,N236/(1+O236),N236/(1-O236)))))</f>
        <v/>
      </c>
      <c r="Q236" s="155">
        <f>IF(B236="","", IF(D236=0,F236*P236/B236, L236*P236/B236))</f>
        <v/>
      </c>
      <c r="R236" s="155">
        <f>IF(B236="","", Q236+I236)</f>
        <v/>
      </c>
      <c r="S236" s="155">
        <f>IF(A236="","",IF(Q236&gt;0,-Q236*B236*(1+BID_OFFER_SPREAD/2),-Q236*B236*(1-BID_OFFER_SPREAD/2)))</f>
        <v/>
      </c>
      <c r="T236" s="155">
        <f>IF(B236="","", K236+S236)</f>
        <v/>
      </c>
      <c r="U236" s="155">
        <f>IF(B236="","", R236*B236)</f>
        <v/>
      </c>
      <c r="V236" s="155">
        <f>IF(E236="","",U236/(U236+T236))</f>
        <v/>
      </c>
      <c r="W236" s="86">
        <f>IF(B236="","", IF(ROUND(V236,10)=ROUND(D236,10),"Correct", "Error"))</f>
        <v/>
      </c>
      <c r="X236" s="156">
        <f>IF(B236="","", T236+U236)</f>
        <v/>
      </c>
    </row>
    <row customHeight="1" ht="13.5" r="237" s="75">
      <c r="A237" s="124">
        <f>IF('Time Series Inputs'!A237="","",'Time Series Inputs'!A237)</f>
        <v/>
      </c>
      <c r="B237" s="155">
        <f>IF('Time Series Inputs'!B237="","",'Time Series Inputs'!B237)</f>
        <v/>
      </c>
      <c r="C237" s="155">
        <f>IF('Time Series Inputs'!C237="","",'Time Series Inputs'!C237)</f>
        <v/>
      </c>
      <c r="D237" s="155">
        <f>IF(A237="","",'Apply Constraints'!A237)</f>
        <v/>
      </c>
      <c r="E237" s="155">
        <f>IF(B237="","",(V236*B237/B236/(1+V236*(B237/B236-1))))</f>
        <v/>
      </c>
      <c r="F237" s="155">
        <f>IF(B237="","",R236*B237+T236)</f>
        <v/>
      </c>
      <c r="G237" s="155">
        <f>IF(B237="","", E237*F237)</f>
        <v/>
      </c>
      <c r="H237" s="155">
        <f>IF(B237="","", F237 - R236*B237)</f>
        <v/>
      </c>
      <c r="I237" s="155">
        <f>IF(B237="","", G237/B237)</f>
        <v/>
      </c>
      <c r="J237" s="155">
        <f>IF(B237="","", -F237* (1-(1-ANNUAL_STRATEGY_FEE)^(1/252)))</f>
        <v/>
      </c>
      <c r="K237" s="155">
        <f>IF(B237="","", H237+J237)</f>
        <v/>
      </c>
      <c r="L237" s="155">
        <f>IF(B237="","", K237+G237)</f>
        <v/>
      </c>
      <c r="M237" s="155">
        <f>IF(B237="","", G237/L237)</f>
        <v/>
      </c>
      <c r="N237" s="155">
        <f>IF(B237="","",(D237-M237))</f>
        <v/>
      </c>
      <c r="O237" s="155">
        <f>IF(B237="","",BID_OFFER_SPREAD/2*D237)</f>
        <v/>
      </c>
      <c r="P237" s="155">
        <f>IF(A237="","",IF(D237=0,-E237,IF(AND(D237=(N237+O237),NOT(O237=0)),0,IF(D237&gt;=M237,N237/(1+O237),N237/(1-O237)))))</f>
        <v/>
      </c>
      <c r="Q237" s="155">
        <f>IF(B237="","", IF(D237=0,F237*P237/B237, L237*P237/B237))</f>
        <v/>
      </c>
      <c r="R237" s="155">
        <f>IF(B237="","", Q237+I237)</f>
        <v/>
      </c>
      <c r="S237" s="155">
        <f>IF(A237="","",IF(Q237&gt;0,-Q237*B237*(1+BID_OFFER_SPREAD/2),-Q237*B237*(1-BID_OFFER_SPREAD/2)))</f>
        <v/>
      </c>
      <c r="T237" s="155">
        <f>IF(B237="","", K237+S237)</f>
        <v/>
      </c>
      <c r="U237" s="155">
        <f>IF(B237="","", R237*B237)</f>
        <v/>
      </c>
      <c r="V237" s="155">
        <f>IF(E237="","",U237/(U237+T237))</f>
        <v/>
      </c>
      <c r="W237" s="86">
        <f>IF(B237="","", IF(ROUND(V237,10)=ROUND(D237,10),"Correct", "Error"))</f>
        <v/>
      </c>
      <c r="X237" s="156">
        <f>IF(B237="","", T237+U237)</f>
        <v/>
      </c>
    </row>
    <row customHeight="1" ht="13.5" r="238" s="75">
      <c r="A238" s="124">
        <f>IF('Time Series Inputs'!A238="","",'Time Series Inputs'!A238)</f>
        <v/>
      </c>
      <c r="B238" s="155">
        <f>IF('Time Series Inputs'!B238="","",'Time Series Inputs'!B238)</f>
        <v/>
      </c>
      <c r="C238" s="155">
        <f>IF('Time Series Inputs'!C238="","",'Time Series Inputs'!C238)</f>
        <v/>
      </c>
      <c r="D238" s="155">
        <f>IF(A238="","",'Apply Constraints'!A238)</f>
        <v/>
      </c>
      <c r="E238" s="155">
        <f>IF(B238="","",(V237*B238/B237/(1+V237*(B238/B237-1))))</f>
        <v/>
      </c>
      <c r="F238" s="155">
        <f>IF(B238="","",R237*B238+T237)</f>
        <v/>
      </c>
      <c r="G238" s="155">
        <f>IF(B238="","", E238*F238)</f>
        <v/>
      </c>
      <c r="H238" s="155">
        <f>IF(B238="","", F238 - R237*B238)</f>
        <v/>
      </c>
      <c r="I238" s="155">
        <f>IF(B238="","", G238/B238)</f>
        <v/>
      </c>
      <c r="J238" s="155">
        <f>IF(B238="","", -F238* (1-(1-ANNUAL_STRATEGY_FEE)^(1/252)))</f>
        <v/>
      </c>
      <c r="K238" s="155">
        <f>IF(B238="","", H238+J238)</f>
        <v/>
      </c>
      <c r="L238" s="155">
        <f>IF(B238="","", K238+G238)</f>
        <v/>
      </c>
      <c r="M238" s="155">
        <f>IF(B238="","", G238/L238)</f>
        <v/>
      </c>
      <c r="N238" s="155">
        <f>IF(B238="","",(D238-M238))</f>
        <v/>
      </c>
      <c r="O238" s="155">
        <f>IF(B238="","",BID_OFFER_SPREAD/2*D238)</f>
        <v/>
      </c>
      <c r="P238" s="155">
        <f>IF(A238="","",IF(D238=0,-E238,IF(AND(D238=(N238+O238),NOT(O238=0)),0,IF(D238&gt;=M238,N238/(1+O238),N238/(1-O238)))))</f>
        <v/>
      </c>
      <c r="Q238" s="155">
        <f>IF(B238="","", IF(D238=0,F238*P238/B238, L238*P238/B238))</f>
        <v/>
      </c>
      <c r="R238" s="155">
        <f>IF(B238="","", Q238+I238)</f>
        <v/>
      </c>
      <c r="S238" s="155">
        <f>IF(A238="","",IF(Q238&gt;0,-Q238*B238*(1+BID_OFFER_SPREAD/2),-Q238*B238*(1-BID_OFFER_SPREAD/2)))</f>
        <v/>
      </c>
      <c r="T238" s="155">
        <f>IF(B238="","", K238+S238)</f>
        <v/>
      </c>
      <c r="U238" s="155">
        <f>IF(B238="","", R238*B238)</f>
        <v/>
      </c>
      <c r="V238" s="155">
        <f>IF(E238="","",U238/(U238+T238))</f>
        <v/>
      </c>
      <c r="W238" s="86">
        <f>IF(B238="","", IF(ROUND(V238,10)=ROUND(D238,10),"Correct", "Error"))</f>
        <v/>
      </c>
      <c r="X238" s="156">
        <f>IF(B238="","", T238+U238)</f>
        <v/>
      </c>
    </row>
    <row customHeight="1" ht="13.5" r="239" s="75">
      <c r="A239" s="124">
        <f>IF('Time Series Inputs'!A239="","",'Time Series Inputs'!A239)</f>
        <v/>
      </c>
      <c r="B239" s="155">
        <f>IF('Time Series Inputs'!B239="","",'Time Series Inputs'!B239)</f>
        <v/>
      </c>
      <c r="C239" s="155">
        <f>IF('Time Series Inputs'!C239="","",'Time Series Inputs'!C239)</f>
        <v/>
      </c>
      <c r="D239" s="155">
        <f>IF(A239="","",'Apply Constraints'!A239)</f>
        <v/>
      </c>
      <c r="E239" s="155">
        <f>IF(B239="","",(V238*B239/B238/(1+V238*(B239/B238-1))))</f>
        <v/>
      </c>
      <c r="F239" s="155">
        <f>IF(B239="","",R238*B239+T238)</f>
        <v/>
      </c>
      <c r="G239" s="155">
        <f>IF(B239="","", E239*F239)</f>
        <v/>
      </c>
      <c r="H239" s="155">
        <f>IF(B239="","", F239 - R238*B239)</f>
        <v/>
      </c>
      <c r="I239" s="155">
        <f>IF(B239="","", G239/B239)</f>
        <v/>
      </c>
      <c r="J239" s="155">
        <f>IF(B239="","", -F239* (1-(1-ANNUAL_STRATEGY_FEE)^(1/252)))</f>
        <v/>
      </c>
      <c r="K239" s="155">
        <f>IF(B239="","", H239+J239)</f>
        <v/>
      </c>
      <c r="L239" s="155">
        <f>IF(B239="","", K239+G239)</f>
        <v/>
      </c>
      <c r="M239" s="155">
        <f>IF(B239="","", G239/L239)</f>
        <v/>
      </c>
      <c r="N239" s="155">
        <f>IF(B239="","",(D239-M239))</f>
        <v/>
      </c>
      <c r="O239" s="155">
        <f>IF(B239="","",BID_OFFER_SPREAD/2*D239)</f>
        <v/>
      </c>
      <c r="P239" s="155">
        <f>IF(A239="","",IF(D239=0,-E239,IF(AND(D239=(N239+O239),NOT(O239=0)),0,IF(D239&gt;=M239,N239/(1+O239),N239/(1-O239)))))</f>
        <v/>
      </c>
      <c r="Q239" s="155">
        <f>IF(B239="","", IF(D239=0,F239*P239/B239, L239*P239/B239))</f>
        <v/>
      </c>
      <c r="R239" s="155">
        <f>IF(B239="","", Q239+I239)</f>
        <v/>
      </c>
      <c r="S239" s="155">
        <f>IF(A239="","",IF(Q239&gt;0,-Q239*B239*(1+BID_OFFER_SPREAD/2),-Q239*B239*(1-BID_OFFER_SPREAD/2)))</f>
        <v/>
      </c>
      <c r="T239" s="155">
        <f>IF(B239="","", K239+S239)</f>
        <v/>
      </c>
      <c r="U239" s="155">
        <f>IF(B239="","", R239*B239)</f>
        <v/>
      </c>
      <c r="V239" s="155">
        <f>IF(E239="","",U239/(U239+T239))</f>
        <v/>
      </c>
      <c r="W239" s="86">
        <f>IF(B239="","", IF(ROUND(V239,10)=ROUND(D239,10),"Correct", "Error"))</f>
        <v/>
      </c>
      <c r="X239" s="156">
        <f>IF(B239="","", T239+U239)</f>
        <v/>
      </c>
    </row>
    <row customHeight="1" ht="13.5" r="240" s="75">
      <c r="A240" s="124">
        <f>IF('Time Series Inputs'!A240="","",'Time Series Inputs'!A240)</f>
        <v/>
      </c>
      <c r="B240" s="155">
        <f>IF('Time Series Inputs'!B240="","",'Time Series Inputs'!B240)</f>
        <v/>
      </c>
      <c r="C240" s="155">
        <f>IF('Time Series Inputs'!C240="","",'Time Series Inputs'!C240)</f>
        <v/>
      </c>
      <c r="D240" s="155">
        <f>IF(A240="","",'Apply Constraints'!A240)</f>
        <v/>
      </c>
      <c r="E240" s="155">
        <f>IF(B240="","",(V239*B240/B239/(1+V239*(B240/B239-1))))</f>
        <v/>
      </c>
      <c r="F240" s="155">
        <f>IF(B240="","",R239*B240+T239)</f>
        <v/>
      </c>
      <c r="G240" s="155">
        <f>IF(B240="","", E240*F240)</f>
        <v/>
      </c>
      <c r="H240" s="155">
        <f>IF(B240="","", F240 - R239*B240)</f>
        <v/>
      </c>
      <c r="I240" s="155">
        <f>IF(B240="","", G240/B240)</f>
        <v/>
      </c>
      <c r="J240" s="155">
        <f>IF(B240="","", -F240* (1-(1-ANNUAL_STRATEGY_FEE)^(1/252)))</f>
        <v/>
      </c>
      <c r="K240" s="155">
        <f>IF(B240="","", H240+J240)</f>
        <v/>
      </c>
      <c r="L240" s="155">
        <f>IF(B240="","", K240+G240)</f>
        <v/>
      </c>
      <c r="M240" s="155">
        <f>IF(B240="","", G240/L240)</f>
        <v/>
      </c>
      <c r="N240" s="155">
        <f>IF(B240="","",(D240-M240))</f>
        <v/>
      </c>
      <c r="O240" s="155">
        <f>IF(B240="","",BID_OFFER_SPREAD/2*D240)</f>
        <v/>
      </c>
      <c r="P240" s="155">
        <f>IF(A240="","",IF(D240=0,-E240,IF(AND(D240=(N240+O240),NOT(O240=0)),0,IF(D240&gt;=M240,N240/(1+O240),N240/(1-O240)))))</f>
        <v/>
      </c>
      <c r="Q240" s="155">
        <f>IF(B240="","", IF(D240=0,F240*P240/B240, L240*P240/B240))</f>
        <v/>
      </c>
      <c r="R240" s="155">
        <f>IF(B240="","", Q240+I240)</f>
        <v/>
      </c>
      <c r="S240" s="155">
        <f>IF(A240="","",IF(Q240&gt;0,-Q240*B240*(1+BID_OFFER_SPREAD/2),-Q240*B240*(1-BID_OFFER_SPREAD/2)))</f>
        <v/>
      </c>
      <c r="T240" s="155">
        <f>IF(B240="","", K240+S240)</f>
        <v/>
      </c>
      <c r="U240" s="155">
        <f>IF(B240="","", R240*B240)</f>
        <v/>
      </c>
      <c r="V240" s="155">
        <f>IF(E240="","",U240/(U240+T240))</f>
        <v/>
      </c>
      <c r="W240" s="86">
        <f>IF(B240="","", IF(ROUND(V240,10)=ROUND(D240,10),"Correct", "Error"))</f>
        <v/>
      </c>
      <c r="X240" s="156">
        <f>IF(B240="","", T240+U240)</f>
        <v/>
      </c>
    </row>
    <row customHeight="1" ht="13.5" r="241" s="75">
      <c r="A241" s="124">
        <f>IF('Time Series Inputs'!A241="","",'Time Series Inputs'!A241)</f>
        <v/>
      </c>
      <c r="B241" s="155">
        <f>IF('Time Series Inputs'!B241="","",'Time Series Inputs'!B241)</f>
        <v/>
      </c>
      <c r="C241" s="155">
        <f>IF('Time Series Inputs'!C241="","",'Time Series Inputs'!C241)</f>
        <v/>
      </c>
      <c r="D241" s="155">
        <f>IF(A241="","",'Apply Constraints'!A241)</f>
        <v/>
      </c>
      <c r="E241" s="155">
        <f>IF(B241="","",(V240*B241/B240/(1+V240*(B241/B240-1))))</f>
        <v/>
      </c>
      <c r="F241" s="155">
        <f>IF(B241="","",R240*B241+T240)</f>
        <v/>
      </c>
      <c r="G241" s="155">
        <f>IF(B241="","", E241*F241)</f>
        <v/>
      </c>
      <c r="H241" s="155">
        <f>IF(B241="","", F241 - R240*B241)</f>
        <v/>
      </c>
      <c r="I241" s="155">
        <f>IF(B241="","", G241/B241)</f>
        <v/>
      </c>
      <c r="J241" s="155">
        <f>IF(B241="","", -F241* (1-(1-ANNUAL_STRATEGY_FEE)^(1/252)))</f>
        <v/>
      </c>
      <c r="K241" s="155">
        <f>IF(B241="","", H241+J241)</f>
        <v/>
      </c>
      <c r="L241" s="155">
        <f>IF(B241="","", K241+G241)</f>
        <v/>
      </c>
      <c r="M241" s="155">
        <f>IF(B241="","", G241/L241)</f>
        <v/>
      </c>
      <c r="N241" s="155">
        <f>IF(B241="","",(D241-M241))</f>
        <v/>
      </c>
      <c r="O241" s="155">
        <f>IF(B241="","",BID_OFFER_SPREAD/2*D241)</f>
        <v/>
      </c>
      <c r="P241" s="155">
        <f>IF(A241="","",IF(D241=0,-E241,IF(AND(D241=(N241+O241),NOT(O241=0)),0,IF(D241&gt;=M241,N241/(1+O241),N241/(1-O241)))))</f>
        <v/>
      </c>
      <c r="Q241" s="155">
        <f>IF(B241="","", IF(D241=0,F241*P241/B241, L241*P241/B241))</f>
        <v/>
      </c>
      <c r="R241" s="155">
        <f>IF(B241="","", Q241+I241)</f>
        <v/>
      </c>
      <c r="S241" s="155">
        <f>IF(A241="","",IF(Q241&gt;0,-Q241*B241*(1+BID_OFFER_SPREAD/2),-Q241*B241*(1-BID_OFFER_SPREAD/2)))</f>
        <v/>
      </c>
      <c r="T241" s="155">
        <f>IF(B241="","", K241+S241)</f>
        <v/>
      </c>
      <c r="U241" s="155">
        <f>IF(B241="","", R241*B241)</f>
        <v/>
      </c>
      <c r="V241" s="155">
        <f>IF(E241="","",U241/(U241+T241))</f>
        <v/>
      </c>
      <c r="W241" s="86">
        <f>IF(B241="","", IF(ROUND(V241,10)=ROUND(D241,10),"Correct", "Error"))</f>
        <v/>
      </c>
      <c r="X241" s="156">
        <f>IF(B241="","", T241+U241)</f>
        <v/>
      </c>
    </row>
    <row customHeight="1" ht="13.5" r="242" s="75">
      <c r="A242" s="124">
        <f>IF('Time Series Inputs'!A242="","",'Time Series Inputs'!A242)</f>
        <v/>
      </c>
      <c r="B242" s="155">
        <f>IF('Time Series Inputs'!B242="","",'Time Series Inputs'!B242)</f>
        <v/>
      </c>
      <c r="C242" s="155">
        <f>IF('Time Series Inputs'!C242="","",'Time Series Inputs'!C242)</f>
        <v/>
      </c>
      <c r="D242" s="155">
        <f>IF(A242="","",'Apply Constraints'!A242)</f>
        <v/>
      </c>
      <c r="E242" s="155">
        <f>IF(B242="","",(V241*B242/B241/(1+V241*(B242/B241-1))))</f>
        <v/>
      </c>
      <c r="F242" s="155">
        <f>IF(B242="","",R241*B242+T241)</f>
        <v/>
      </c>
      <c r="G242" s="155">
        <f>IF(B242="","", E242*F242)</f>
        <v/>
      </c>
      <c r="H242" s="155">
        <f>IF(B242="","", F242 - R241*B242)</f>
        <v/>
      </c>
      <c r="I242" s="155">
        <f>IF(B242="","", G242/B242)</f>
        <v/>
      </c>
      <c r="J242" s="155">
        <f>IF(B242="","", -F242* (1-(1-ANNUAL_STRATEGY_FEE)^(1/252)))</f>
        <v/>
      </c>
      <c r="K242" s="155">
        <f>IF(B242="","", H242+J242)</f>
        <v/>
      </c>
      <c r="L242" s="155">
        <f>IF(B242="","", K242+G242)</f>
        <v/>
      </c>
      <c r="M242" s="155">
        <f>IF(B242="","", G242/L242)</f>
        <v/>
      </c>
      <c r="N242" s="155">
        <f>IF(B242="","",(D242-M242))</f>
        <v/>
      </c>
      <c r="O242" s="155">
        <f>IF(B242="","",BID_OFFER_SPREAD/2*D242)</f>
        <v/>
      </c>
      <c r="P242" s="155">
        <f>IF(A242="","",IF(D242=0,-E242,IF(AND(D242=(N242+O242),NOT(O242=0)),0,IF(D242&gt;=M242,N242/(1+O242),N242/(1-O242)))))</f>
        <v/>
      </c>
      <c r="Q242" s="155">
        <f>IF(B242="","", IF(D242=0,F242*P242/B242, L242*P242/B242))</f>
        <v/>
      </c>
      <c r="R242" s="155">
        <f>IF(B242="","", Q242+I242)</f>
        <v/>
      </c>
      <c r="S242" s="155">
        <f>IF(A242="","",IF(Q242&gt;0,-Q242*B242*(1+BID_OFFER_SPREAD/2),-Q242*B242*(1-BID_OFFER_SPREAD/2)))</f>
        <v/>
      </c>
      <c r="T242" s="155">
        <f>IF(B242="","", K242+S242)</f>
        <v/>
      </c>
      <c r="U242" s="155">
        <f>IF(B242="","", R242*B242)</f>
        <v/>
      </c>
      <c r="V242" s="155">
        <f>IF(E242="","",U242/(U242+T242))</f>
        <v/>
      </c>
      <c r="W242" s="86">
        <f>IF(B242="","", IF(ROUND(V242,10)=ROUND(D242,10),"Correct", "Error"))</f>
        <v/>
      </c>
      <c r="X242" s="156">
        <f>IF(B242="","", T242+U242)</f>
        <v/>
      </c>
    </row>
    <row customHeight="1" ht="13.5" r="243" s="75">
      <c r="A243" s="124">
        <f>IF('Time Series Inputs'!A243="","",'Time Series Inputs'!A243)</f>
        <v/>
      </c>
      <c r="B243" s="155">
        <f>IF('Time Series Inputs'!B243="","",'Time Series Inputs'!B243)</f>
        <v/>
      </c>
      <c r="C243" s="155">
        <f>IF('Time Series Inputs'!C243="","",'Time Series Inputs'!C243)</f>
        <v/>
      </c>
      <c r="D243" s="155">
        <f>IF(A243="","",'Apply Constraints'!A243)</f>
        <v/>
      </c>
      <c r="E243" s="155">
        <f>IF(B243="","",(V242*B243/B242/(1+V242*(B243/B242-1))))</f>
        <v/>
      </c>
      <c r="F243" s="155">
        <f>IF(B243="","",R242*B243+T242)</f>
        <v/>
      </c>
      <c r="G243" s="155">
        <f>IF(B243="","", E243*F243)</f>
        <v/>
      </c>
      <c r="H243" s="155">
        <f>IF(B243="","", F243 - R242*B243)</f>
        <v/>
      </c>
      <c r="I243" s="155">
        <f>IF(B243="","", G243/B243)</f>
        <v/>
      </c>
      <c r="J243" s="155">
        <f>IF(B243="","", -F243* (1-(1-ANNUAL_STRATEGY_FEE)^(1/252)))</f>
        <v/>
      </c>
      <c r="K243" s="155">
        <f>IF(B243="","", H243+J243)</f>
        <v/>
      </c>
      <c r="L243" s="155">
        <f>IF(B243="","", K243+G243)</f>
        <v/>
      </c>
      <c r="M243" s="155">
        <f>IF(B243="","", G243/L243)</f>
        <v/>
      </c>
      <c r="N243" s="155">
        <f>IF(B243="","",(D243-M243))</f>
        <v/>
      </c>
      <c r="O243" s="155">
        <f>IF(B243="","",BID_OFFER_SPREAD/2*D243)</f>
        <v/>
      </c>
      <c r="P243" s="155">
        <f>IF(A243="","",IF(D243=0,-E243,IF(AND(D243=(N243+O243),NOT(O243=0)),0,IF(D243&gt;=M243,N243/(1+O243),N243/(1-O243)))))</f>
        <v/>
      </c>
      <c r="Q243" s="155">
        <f>IF(B243="","", IF(D243=0,F243*P243/B243, L243*P243/B243))</f>
        <v/>
      </c>
      <c r="R243" s="155">
        <f>IF(B243="","", Q243+I243)</f>
        <v/>
      </c>
      <c r="S243" s="155">
        <f>IF(A243="","",IF(Q243&gt;0,-Q243*B243*(1+BID_OFFER_SPREAD/2),-Q243*B243*(1-BID_OFFER_SPREAD/2)))</f>
        <v/>
      </c>
      <c r="T243" s="155">
        <f>IF(B243="","", K243+S243)</f>
        <v/>
      </c>
      <c r="U243" s="155">
        <f>IF(B243="","", R243*B243)</f>
        <v/>
      </c>
      <c r="V243" s="155">
        <f>IF(E243="","",U243/(U243+T243))</f>
        <v/>
      </c>
      <c r="W243" s="86">
        <f>IF(B243="","", IF(ROUND(V243,10)=ROUND(D243,10),"Correct", "Error"))</f>
        <v/>
      </c>
      <c r="X243" s="156">
        <f>IF(B243="","", T243+U243)</f>
        <v/>
      </c>
    </row>
    <row customHeight="1" ht="13.5" r="244" s="75">
      <c r="A244" s="124">
        <f>IF('Time Series Inputs'!A244="","",'Time Series Inputs'!A244)</f>
        <v/>
      </c>
      <c r="B244" s="155">
        <f>IF('Time Series Inputs'!B244="","",'Time Series Inputs'!B244)</f>
        <v/>
      </c>
      <c r="C244" s="155">
        <f>IF('Time Series Inputs'!C244="","",'Time Series Inputs'!C244)</f>
        <v/>
      </c>
      <c r="D244" s="155">
        <f>IF(A244="","",'Apply Constraints'!A244)</f>
        <v/>
      </c>
      <c r="E244" s="155">
        <f>IF(B244="","",(V243*B244/B243/(1+V243*(B244/B243-1))))</f>
        <v/>
      </c>
      <c r="F244" s="155">
        <f>IF(B244="","",R243*B244+T243)</f>
        <v/>
      </c>
      <c r="G244" s="155">
        <f>IF(B244="","", E244*F244)</f>
        <v/>
      </c>
      <c r="H244" s="155">
        <f>IF(B244="","", F244 - R243*B244)</f>
        <v/>
      </c>
      <c r="I244" s="155">
        <f>IF(B244="","", G244/B244)</f>
        <v/>
      </c>
      <c r="J244" s="155">
        <f>IF(B244="","", -F244* (1-(1-ANNUAL_STRATEGY_FEE)^(1/252)))</f>
        <v/>
      </c>
      <c r="K244" s="155">
        <f>IF(B244="","", H244+J244)</f>
        <v/>
      </c>
      <c r="L244" s="155">
        <f>IF(B244="","", K244+G244)</f>
        <v/>
      </c>
      <c r="M244" s="155">
        <f>IF(B244="","", G244/L244)</f>
        <v/>
      </c>
      <c r="N244" s="155">
        <f>IF(B244="","",(D244-M244))</f>
        <v/>
      </c>
      <c r="O244" s="155">
        <f>IF(B244="","",BID_OFFER_SPREAD/2*D244)</f>
        <v/>
      </c>
      <c r="P244" s="155">
        <f>IF(A244="","",IF(D244=0,-E244,IF(AND(D244=(N244+O244),NOT(O244=0)),0,IF(D244&gt;=M244,N244/(1+O244),N244/(1-O244)))))</f>
        <v/>
      </c>
      <c r="Q244" s="155">
        <f>IF(B244="","", IF(D244=0,F244*P244/B244, L244*P244/B244))</f>
        <v/>
      </c>
      <c r="R244" s="155">
        <f>IF(B244="","", Q244+I244)</f>
        <v/>
      </c>
      <c r="S244" s="155">
        <f>IF(A244="","",IF(Q244&gt;0,-Q244*B244*(1+BID_OFFER_SPREAD/2),-Q244*B244*(1-BID_OFFER_SPREAD/2)))</f>
        <v/>
      </c>
      <c r="T244" s="155">
        <f>IF(B244="","", K244+S244)</f>
        <v/>
      </c>
      <c r="U244" s="155">
        <f>IF(B244="","", R244*B244)</f>
        <v/>
      </c>
      <c r="V244" s="155">
        <f>IF(E244="","",U244/(U244+T244))</f>
        <v/>
      </c>
      <c r="W244" s="86">
        <f>IF(B244="","", IF(ROUND(V244,10)=ROUND(D244,10),"Correct", "Error"))</f>
        <v/>
      </c>
      <c r="X244" s="156">
        <f>IF(B244="","", T244+U244)</f>
        <v/>
      </c>
    </row>
    <row customHeight="1" ht="13.5" r="245" s="75">
      <c r="A245" s="124">
        <f>IF('Time Series Inputs'!A245="","",'Time Series Inputs'!A245)</f>
        <v/>
      </c>
      <c r="B245" s="155">
        <f>IF('Time Series Inputs'!B245="","",'Time Series Inputs'!B245)</f>
        <v/>
      </c>
      <c r="C245" s="155">
        <f>IF('Time Series Inputs'!C245="","",'Time Series Inputs'!C245)</f>
        <v/>
      </c>
      <c r="D245" s="155">
        <f>IF(A245="","",'Apply Constraints'!A245)</f>
        <v/>
      </c>
      <c r="E245" s="155">
        <f>IF(B245="","",(V244*B245/B244/(1+V244*(B245/B244-1))))</f>
        <v/>
      </c>
      <c r="F245" s="155">
        <f>IF(B245="","",R244*B245+T244)</f>
        <v/>
      </c>
      <c r="G245" s="155">
        <f>IF(B245="","", E245*F245)</f>
        <v/>
      </c>
      <c r="H245" s="155">
        <f>IF(B245="","", F245 - R244*B245)</f>
        <v/>
      </c>
      <c r="I245" s="155">
        <f>IF(B245="","", G245/B245)</f>
        <v/>
      </c>
      <c r="J245" s="155">
        <f>IF(B245="","", -F245* (1-(1-ANNUAL_STRATEGY_FEE)^(1/252)))</f>
        <v/>
      </c>
      <c r="K245" s="155">
        <f>IF(B245="","", H245+J245)</f>
        <v/>
      </c>
      <c r="L245" s="155">
        <f>IF(B245="","", K245+G245)</f>
        <v/>
      </c>
      <c r="M245" s="155">
        <f>IF(B245="","", G245/L245)</f>
        <v/>
      </c>
      <c r="N245" s="155">
        <f>IF(B245="","",(D245-M245))</f>
        <v/>
      </c>
      <c r="O245" s="155">
        <f>IF(B245="","",BID_OFFER_SPREAD/2*D245)</f>
        <v/>
      </c>
      <c r="P245" s="155">
        <f>IF(A245="","",IF(D245=0,-E245,IF(AND(D245=(N245+O245),NOT(O245=0)),0,IF(D245&gt;=M245,N245/(1+O245),N245/(1-O245)))))</f>
        <v/>
      </c>
      <c r="Q245" s="155">
        <f>IF(B245="","", IF(D245=0,F245*P245/B245, L245*P245/B245))</f>
        <v/>
      </c>
      <c r="R245" s="155">
        <f>IF(B245="","", Q245+I245)</f>
        <v/>
      </c>
      <c r="S245" s="155">
        <f>IF(A245="","",IF(Q245&gt;0,-Q245*B245*(1+BID_OFFER_SPREAD/2),-Q245*B245*(1-BID_OFFER_SPREAD/2)))</f>
        <v/>
      </c>
      <c r="T245" s="155">
        <f>IF(B245="","", K245+S245)</f>
        <v/>
      </c>
      <c r="U245" s="155">
        <f>IF(B245="","", R245*B245)</f>
        <v/>
      </c>
      <c r="V245" s="155">
        <f>IF(E245="","",U245/(U245+T245))</f>
        <v/>
      </c>
      <c r="W245" s="86">
        <f>IF(B245="","", IF(ROUND(V245,10)=ROUND(D245,10),"Correct", "Error"))</f>
        <v/>
      </c>
      <c r="X245" s="156">
        <f>IF(B245="","", T245+U245)</f>
        <v/>
      </c>
    </row>
    <row customHeight="1" ht="13.5" r="246" s="75">
      <c r="A246" s="124">
        <f>IF('Time Series Inputs'!A246="","",'Time Series Inputs'!A246)</f>
        <v/>
      </c>
      <c r="B246" s="155">
        <f>IF('Time Series Inputs'!B246="","",'Time Series Inputs'!B246)</f>
        <v/>
      </c>
      <c r="C246" s="155">
        <f>IF('Time Series Inputs'!C246="","",'Time Series Inputs'!C246)</f>
        <v/>
      </c>
      <c r="D246" s="155">
        <f>IF(A246="","",'Apply Constraints'!A246)</f>
        <v/>
      </c>
      <c r="E246" s="155">
        <f>IF(B246="","",(V245*B246/B245/(1+V245*(B246/B245-1))))</f>
        <v/>
      </c>
      <c r="F246" s="155">
        <f>IF(B246="","",R245*B246+T245)</f>
        <v/>
      </c>
      <c r="G246" s="155">
        <f>IF(B246="","", E246*F246)</f>
        <v/>
      </c>
      <c r="H246" s="155">
        <f>IF(B246="","", F246 - R245*B246)</f>
        <v/>
      </c>
      <c r="I246" s="155">
        <f>IF(B246="","", G246/B246)</f>
        <v/>
      </c>
      <c r="J246" s="155">
        <f>IF(B246="","", -F246* (1-(1-ANNUAL_STRATEGY_FEE)^(1/252)))</f>
        <v/>
      </c>
      <c r="K246" s="155">
        <f>IF(B246="","", H246+J246)</f>
        <v/>
      </c>
      <c r="L246" s="155">
        <f>IF(B246="","", K246+G246)</f>
        <v/>
      </c>
      <c r="M246" s="155">
        <f>IF(B246="","", G246/L246)</f>
        <v/>
      </c>
      <c r="N246" s="155">
        <f>IF(B246="","",(D246-M246))</f>
        <v/>
      </c>
      <c r="O246" s="155">
        <f>IF(B246="","",BID_OFFER_SPREAD/2*D246)</f>
        <v/>
      </c>
      <c r="P246" s="155">
        <f>IF(A246="","",IF(D246=0,-E246,IF(AND(D246=(N246+O246),NOT(O246=0)),0,IF(D246&gt;=M246,N246/(1+O246),N246/(1-O246)))))</f>
        <v/>
      </c>
      <c r="Q246" s="155">
        <f>IF(B246="","", IF(D246=0,F246*P246/B246, L246*P246/B246))</f>
        <v/>
      </c>
      <c r="R246" s="155">
        <f>IF(B246="","", Q246+I246)</f>
        <v/>
      </c>
      <c r="S246" s="155">
        <f>IF(A246="","",IF(Q246&gt;0,-Q246*B246*(1+BID_OFFER_SPREAD/2),-Q246*B246*(1-BID_OFFER_SPREAD/2)))</f>
        <v/>
      </c>
      <c r="T246" s="155">
        <f>IF(B246="","", K246+S246)</f>
        <v/>
      </c>
      <c r="U246" s="155">
        <f>IF(B246="","", R246*B246)</f>
        <v/>
      </c>
      <c r="V246" s="155">
        <f>IF(E246="","",U246/(U246+T246))</f>
        <v/>
      </c>
      <c r="W246" s="86">
        <f>IF(B246="","", IF(ROUND(V246,10)=ROUND(D246,10),"Correct", "Error"))</f>
        <v/>
      </c>
      <c r="X246" s="156">
        <f>IF(B246="","", T246+U246)</f>
        <v/>
      </c>
    </row>
    <row customHeight="1" ht="13.5" r="247" s="75">
      <c r="A247" s="124">
        <f>IF('Time Series Inputs'!A247="","",'Time Series Inputs'!A247)</f>
        <v/>
      </c>
      <c r="B247" s="155">
        <f>IF('Time Series Inputs'!B247="","",'Time Series Inputs'!B247)</f>
        <v/>
      </c>
      <c r="C247" s="155">
        <f>IF('Time Series Inputs'!C247="","",'Time Series Inputs'!C247)</f>
        <v/>
      </c>
      <c r="D247" s="155">
        <f>IF(A247="","",'Apply Constraints'!A247)</f>
        <v/>
      </c>
      <c r="E247" s="155">
        <f>IF(B247="","",(V246*B247/B246/(1+V246*(B247/B246-1))))</f>
        <v/>
      </c>
      <c r="F247" s="155">
        <f>IF(B247="","",R246*B247+T246)</f>
        <v/>
      </c>
      <c r="G247" s="155">
        <f>IF(B247="","", E247*F247)</f>
        <v/>
      </c>
      <c r="H247" s="155">
        <f>IF(B247="","", F247 - R246*B247)</f>
        <v/>
      </c>
      <c r="I247" s="155">
        <f>IF(B247="","", G247/B247)</f>
        <v/>
      </c>
      <c r="J247" s="155">
        <f>IF(B247="","", -F247* (1-(1-ANNUAL_STRATEGY_FEE)^(1/252)))</f>
        <v/>
      </c>
      <c r="K247" s="155">
        <f>IF(B247="","", H247+J247)</f>
        <v/>
      </c>
      <c r="L247" s="155">
        <f>IF(B247="","", K247+G247)</f>
        <v/>
      </c>
      <c r="M247" s="155">
        <f>IF(B247="","", G247/L247)</f>
        <v/>
      </c>
      <c r="N247" s="155">
        <f>IF(B247="","",(D247-M247))</f>
        <v/>
      </c>
      <c r="O247" s="155">
        <f>IF(B247="","",BID_OFFER_SPREAD/2*D247)</f>
        <v/>
      </c>
      <c r="P247" s="155">
        <f>IF(A247="","",IF(D247=0,-E247,IF(AND(D247=(N247+O247),NOT(O247=0)),0,IF(D247&gt;=M247,N247/(1+O247),N247/(1-O247)))))</f>
        <v/>
      </c>
      <c r="Q247" s="155">
        <f>IF(B247="","", IF(D247=0,F247*P247/B247, L247*P247/B247))</f>
        <v/>
      </c>
      <c r="R247" s="155">
        <f>IF(B247="","", Q247+I247)</f>
        <v/>
      </c>
      <c r="S247" s="155">
        <f>IF(A247="","",IF(Q247&gt;0,-Q247*B247*(1+BID_OFFER_SPREAD/2),-Q247*B247*(1-BID_OFFER_SPREAD/2)))</f>
        <v/>
      </c>
      <c r="T247" s="155">
        <f>IF(B247="","", K247+S247)</f>
        <v/>
      </c>
      <c r="U247" s="155">
        <f>IF(B247="","", R247*B247)</f>
        <v/>
      </c>
      <c r="V247" s="155">
        <f>IF(E247="","",U247/(U247+T247))</f>
        <v/>
      </c>
      <c r="W247" s="86">
        <f>IF(B247="","", IF(ROUND(V247,10)=ROUND(D247,10),"Correct", "Error"))</f>
        <v/>
      </c>
      <c r="X247" s="156">
        <f>IF(B247="","", T247+U247)</f>
        <v/>
      </c>
    </row>
    <row customHeight="1" ht="13.5" r="248" s="75">
      <c r="A248" s="124">
        <f>IF('Time Series Inputs'!A248="","",'Time Series Inputs'!A248)</f>
        <v/>
      </c>
      <c r="B248" s="155">
        <f>IF('Time Series Inputs'!B248="","",'Time Series Inputs'!B248)</f>
        <v/>
      </c>
      <c r="C248" s="155">
        <f>IF('Time Series Inputs'!C248="","",'Time Series Inputs'!C248)</f>
        <v/>
      </c>
      <c r="D248" s="155">
        <f>IF(A248="","",'Apply Constraints'!A248)</f>
        <v/>
      </c>
      <c r="E248" s="155">
        <f>IF(B248="","",(V247*B248/B247/(1+V247*(B248/B247-1))))</f>
        <v/>
      </c>
      <c r="F248" s="155">
        <f>IF(B248="","",R247*B248+T247)</f>
        <v/>
      </c>
      <c r="G248" s="155">
        <f>IF(B248="","", E248*F248)</f>
        <v/>
      </c>
      <c r="H248" s="155">
        <f>IF(B248="","", F248 - R247*B248)</f>
        <v/>
      </c>
      <c r="I248" s="155">
        <f>IF(B248="","", G248/B248)</f>
        <v/>
      </c>
      <c r="J248" s="155">
        <f>IF(B248="","", -F248* (1-(1-ANNUAL_STRATEGY_FEE)^(1/252)))</f>
        <v/>
      </c>
      <c r="K248" s="155">
        <f>IF(B248="","", H248+J248)</f>
        <v/>
      </c>
      <c r="L248" s="155">
        <f>IF(B248="","", K248+G248)</f>
        <v/>
      </c>
      <c r="M248" s="155">
        <f>IF(B248="","", G248/L248)</f>
        <v/>
      </c>
      <c r="N248" s="155">
        <f>IF(B248="","",(D248-M248))</f>
        <v/>
      </c>
      <c r="O248" s="155">
        <f>IF(B248="","",BID_OFFER_SPREAD/2*D248)</f>
        <v/>
      </c>
      <c r="P248" s="155">
        <f>IF(A248="","",IF(D248=0,-E248,IF(AND(D248=(N248+O248),NOT(O248=0)),0,IF(D248&gt;=M248,N248/(1+O248),N248/(1-O248)))))</f>
        <v/>
      </c>
      <c r="Q248" s="155">
        <f>IF(B248="","", IF(D248=0,F248*P248/B248, L248*P248/B248))</f>
        <v/>
      </c>
      <c r="R248" s="155">
        <f>IF(B248="","", Q248+I248)</f>
        <v/>
      </c>
      <c r="S248" s="155">
        <f>IF(A248="","",IF(Q248&gt;0,-Q248*B248*(1+BID_OFFER_SPREAD/2),-Q248*B248*(1-BID_OFFER_SPREAD/2)))</f>
        <v/>
      </c>
      <c r="T248" s="155">
        <f>IF(B248="","", K248+S248)</f>
        <v/>
      </c>
      <c r="U248" s="155">
        <f>IF(B248="","", R248*B248)</f>
        <v/>
      </c>
      <c r="V248" s="155">
        <f>IF(E248="","",U248/(U248+T248))</f>
        <v/>
      </c>
      <c r="W248" s="86">
        <f>IF(B248="","", IF(ROUND(V248,10)=ROUND(D248,10),"Correct", "Error"))</f>
        <v/>
      </c>
      <c r="X248" s="156">
        <f>IF(B248="","", T248+U248)</f>
        <v/>
      </c>
    </row>
    <row customHeight="1" ht="13.5" r="249" s="75">
      <c r="A249" s="124">
        <f>IF('Time Series Inputs'!A249="","",'Time Series Inputs'!A249)</f>
        <v/>
      </c>
      <c r="B249" s="155">
        <f>IF('Time Series Inputs'!B249="","",'Time Series Inputs'!B249)</f>
        <v/>
      </c>
      <c r="C249" s="155">
        <f>IF('Time Series Inputs'!C249="","",'Time Series Inputs'!C249)</f>
        <v/>
      </c>
      <c r="D249" s="155">
        <f>IF(A249="","",'Apply Constraints'!A249)</f>
        <v/>
      </c>
      <c r="E249" s="155">
        <f>IF(B249="","",(V248*B249/B248/(1+V248*(B249/B248-1))))</f>
        <v/>
      </c>
      <c r="F249" s="155">
        <f>IF(B249="","",R248*B249+T248)</f>
        <v/>
      </c>
      <c r="G249" s="155">
        <f>IF(B249="","", E249*F249)</f>
        <v/>
      </c>
      <c r="H249" s="155">
        <f>IF(B249="","", F249 - R248*B249)</f>
        <v/>
      </c>
      <c r="I249" s="155">
        <f>IF(B249="","", G249/B249)</f>
        <v/>
      </c>
      <c r="J249" s="155">
        <f>IF(B249="","", -F249* (1-(1-ANNUAL_STRATEGY_FEE)^(1/252)))</f>
        <v/>
      </c>
      <c r="K249" s="155">
        <f>IF(B249="","", H249+J249)</f>
        <v/>
      </c>
      <c r="L249" s="155">
        <f>IF(B249="","", K249+G249)</f>
        <v/>
      </c>
      <c r="M249" s="155">
        <f>IF(B249="","", G249/L249)</f>
        <v/>
      </c>
      <c r="N249" s="155">
        <f>IF(B249="","",(D249-M249))</f>
        <v/>
      </c>
      <c r="O249" s="155">
        <f>IF(B249="","",BID_OFFER_SPREAD/2*D249)</f>
        <v/>
      </c>
      <c r="P249" s="155">
        <f>IF(A249="","",IF(D249=0,-E249,IF(AND(D249=(N249+O249),NOT(O249=0)),0,IF(D249&gt;=M249,N249/(1+O249),N249/(1-O249)))))</f>
        <v/>
      </c>
      <c r="Q249" s="155">
        <f>IF(B249="","", IF(D249=0,F249*P249/B249, L249*P249/B249))</f>
        <v/>
      </c>
      <c r="R249" s="155">
        <f>IF(B249="","", Q249+I249)</f>
        <v/>
      </c>
      <c r="S249" s="155">
        <f>IF(A249="","",IF(Q249&gt;0,-Q249*B249*(1+BID_OFFER_SPREAD/2),-Q249*B249*(1-BID_OFFER_SPREAD/2)))</f>
        <v/>
      </c>
      <c r="T249" s="155">
        <f>IF(B249="","", K249+S249)</f>
        <v/>
      </c>
      <c r="U249" s="155">
        <f>IF(B249="","", R249*B249)</f>
        <v/>
      </c>
      <c r="V249" s="155">
        <f>IF(E249="","",U249/(U249+T249))</f>
        <v/>
      </c>
      <c r="W249" s="86">
        <f>IF(B249="","", IF(ROUND(V249,10)=ROUND(D249,10),"Correct", "Error"))</f>
        <v/>
      </c>
      <c r="X249" s="156">
        <f>IF(B249="","", T249+U249)</f>
        <v/>
      </c>
    </row>
    <row customHeight="1" ht="13.5" r="250" s="75">
      <c r="A250" s="124">
        <f>IF('Time Series Inputs'!A250="","",'Time Series Inputs'!A250)</f>
        <v/>
      </c>
      <c r="B250" s="155">
        <f>IF('Time Series Inputs'!B250="","",'Time Series Inputs'!B250)</f>
        <v/>
      </c>
      <c r="C250" s="155">
        <f>IF('Time Series Inputs'!C250="","",'Time Series Inputs'!C250)</f>
        <v/>
      </c>
      <c r="D250" s="155">
        <f>IF(A250="","",'Apply Constraints'!A250)</f>
        <v/>
      </c>
      <c r="E250" s="155">
        <f>IF(B250="","",(V249*B250/B249/(1+V249*(B250/B249-1))))</f>
        <v/>
      </c>
      <c r="F250" s="155">
        <f>IF(B250="","",R249*B250+T249)</f>
        <v/>
      </c>
      <c r="G250" s="155">
        <f>IF(B250="","", E250*F250)</f>
        <v/>
      </c>
      <c r="H250" s="155">
        <f>IF(B250="","", F250 - R249*B250)</f>
        <v/>
      </c>
      <c r="I250" s="155">
        <f>IF(B250="","", G250/B250)</f>
        <v/>
      </c>
      <c r="J250" s="155">
        <f>IF(B250="","", -F250* (1-(1-ANNUAL_STRATEGY_FEE)^(1/252)))</f>
        <v/>
      </c>
      <c r="K250" s="155">
        <f>IF(B250="","", H250+J250)</f>
        <v/>
      </c>
      <c r="L250" s="155">
        <f>IF(B250="","", K250+G250)</f>
        <v/>
      </c>
      <c r="M250" s="155">
        <f>IF(B250="","", G250/L250)</f>
        <v/>
      </c>
      <c r="N250" s="155">
        <f>IF(B250="","",(D250-M250))</f>
        <v/>
      </c>
      <c r="O250" s="155">
        <f>IF(B250="","",BID_OFFER_SPREAD/2*D250)</f>
        <v/>
      </c>
      <c r="P250" s="155">
        <f>IF(A250="","",IF(D250=0,-E250,IF(AND(D250=(N250+O250),NOT(O250=0)),0,IF(D250&gt;=M250,N250/(1+O250),N250/(1-O250)))))</f>
        <v/>
      </c>
      <c r="Q250" s="155">
        <f>IF(B250="","", IF(D250=0,F250*P250/B250, L250*P250/B250))</f>
        <v/>
      </c>
      <c r="R250" s="155">
        <f>IF(B250="","", Q250+I250)</f>
        <v/>
      </c>
      <c r="S250" s="155">
        <f>IF(A250="","",IF(Q250&gt;0,-Q250*B250*(1+BID_OFFER_SPREAD/2),-Q250*B250*(1-BID_OFFER_SPREAD/2)))</f>
        <v/>
      </c>
      <c r="T250" s="155">
        <f>IF(B250="","", K250+S250)</f>
        <v/>
      </c>
      <c r="U250" s="155">
        <f>IF(B250="","", R250*B250)</f>
        <v/>
      </c>
      <c r="V250" s="155">
        <f>IF(E250="","",U250/(U250+T250))</f>
        <v/>
      </c>
      <c r="W250" s="86">
        <f>IF(B250="","", IF(ROUND(V250,10)=ROUND(D250,10),"Correct", "Error"))</f>
        <v/>
      </c>
      <c r="X250" s="156">
        <f>IF(B250="","", T250+U250)</f>
        <v/>
      </c>
    </row>
    <row customHeight="1" ht="13.5" r="251" s="75">
      <c r="A251" s="124">
        <f>IF('Time Series Inputs'!A251="","",'Time Series Inputs'!A251)</f>
        <v/>
      </c>
      <c r="B251" s="155">
        <f>IF('Time Series Inputs'!B251="","",'Time Series Inputs'!B251)</f>
        <v/>
      </c>
      <c r="C251" s="155">
        <f>IF('Time Series Inputs'!C251="","",'Time Series Inputs'!C251)</f>
        <v/>
      </c>
      <c r="D251" s="155">
        <f>IF(A251="","",'Apply Constraints'!A251)</f>
        <v/>
      </c>
      <c r="E251" s="155">
        <f>IF(B251="","",(V250*B251/B250/(1+V250*(B251/B250-1))))</f>
        <v/>
      </c>
      <c r="F251" s="155">
        <f>IF(B251="","",R250*B251+T250)</f>
        <v/>
      </c>
      <c r="G251" s="155">
        <f>IF(B251="","", E251*F251)</f>
        <v/>
      </c>
      <c r="H251" s="155">
        <f>IF(B251="","", F251 - R250*B251)</f>
        <v/>
      </c>
      <c r="I251" s="155">
        <f>IF(B251="","", G251/B251)</f>
        <v/>
      </c>
      <c r="J251" s="155">
        <f>IF(B251="","", -F251* (1-(1-ANNUAL_STRATEGY_FEE)^(1/252)))</f>
        <v/>
      </c>
      <c r="K251" s="155">
        <f>IF(B251="","", H251+J251)</f>
        <v/>
      </c>
      <c r="L251" s="155">
        <f>IF(B251="","", K251+G251)</f>
        <v/>
      </c>
      <c r="M251" s="155">
        <f>IF(B251="","", G251/L251)</f>
        <v/>
      </c>
      <c r="N251" s="155">
        <f>IF(B251="","",(D251-M251))</f>
        <v/>
      </c>
      <c r="O251" s="155">
        <f>IF(B251="","",BID_OFFER_SPREAD/2*D251)</f>
        <v/>
      </c>
      <c r="P251" s="155">
        <f>IF(A251="","",IF(D251=0,-E251,IF(AND(D251=(N251+O251),NOT(O251=0)),0,IF(D251&gt;=M251,N251/(1+O251),N251/(1-O251)))))</f>
        <v/>
      </c>
      <c r="Q251" s="155">
        <f>IF(B251="","", IF(D251=0,F251*P251/B251, L251*P251/B251))</f>
        <v/>
      </c>
      <c r="R251" s="155">
        <f>IF(B251="","", Q251+I251)</f>
        <v/>
      </c>
      <c r="S251" s="155">
        <f>IF(A251="","",IF(Q251&gt;0,-Q251*B251*(1+BID_OFFER_SPREAD/2),-Q251*B251*(1-BID_OFFER_SPREAD/2)))</f>
        <v/>
      </c>
      <c r="T251" s="155">
        <f>IF(B251="","", K251+S251)</f>
        <v/>
      </c>
      <c r="U251" s="155">
        <f>IF(B251="","", R251*B251)</f>
        <v/>
      </c>
      <c r="V251" s="155">
        <f>IF(E251="","",U251/(U251+T251))</f>
        <v/>
      </c>
      <c r="W251" s="86">
        <f>IF(B251="","", IF(ROUND(V251,10)=ROUND(D251,10),"Correct", "Error"))</f>
        <v/>
      </c>
      <c r="X251" s="156">
        <f>IF(B251="","", T251+U251)</f>
        <v/>
      </c>
    </row>
    <row customHeight="1" ht="13.5" r="252" s="75">
      <c r="A252" s="124">
        <f>IF('Time Series Inputs'!A252="","",'Time Series Inputs'!A252)</f>
        <v/>
      </c>
      <c r="B252" s="155">
        <f>IF('Time Series Inputs'!B252="","",'Time Series Inputs'!B252)</f>
        <v/>
      </c>
      <c r="C252" s="155">
        <f>IF('Time Series Inputs'!C252="","",'Time Series Inputs'!C252)</f>
        <v/>
      </c>
      <c r="D252" s="155">
        <f>IF(A252="","",'Apply Constraints'!A252)</f>
        <v/>
      </c>
      <c r="E252" s="155">
        <f>IF(B252="","",(V251*B252/B251/(1+V251*(B252/B251-1))))</f>
        <v/>
      </c>
      <c r="F252" s="155">
        <f>IF(B252="","",R251*B252+T251)</f>
        <v/>
      </c>
      <c r="G252" s="155">
        <f>IF(B252="","", E252*F252)</f>
        <v/>
      </c>
      <c r="H252" s="155">
        <f>IF(B252="","", F252 - R251*B252)</f>
        <v/>
      </c>
      <c r="I252" s="155">
        <f>IF(B252="","", G252/B252)</f>
        <v/>
      </c>
      <c r="J252" s="155">
        <f>IF(B252="","", -F252* (1-(1-ANNUAL_STRATEGY_FEE)^(1/252)))</f>
        <v/>
      </c>
      <c r="K252" s="155">
        <f>IF(B252="","", H252+J252)</f>
        <v/>
      </c>
      <c r="L252" s="155">
        <f>IF(B252="","", K252+G252)</f>
        <v/>
      </c>
      <c r="M252" s="155">
        <f>IF(B252="","", G252/L252)</f>
        <v/>
      </c>
      <c r="N252" s="155">
        <f>IF(B252="","",(D252-M252))</f>
        <v/>
      </c>
      <c r="O252" s="155">
        <f>IF(B252="","",BID_OFFER_SPREAD/2*D252)</f>
        <v/>
      </c>
      <c r="P252" s="155">
        <f>IF(A252="","",IF(D252=0,-E252,IF(AND(D252=(N252+O252),NOT(O252=0)),0,IF(D252&gt;=M252,N252/(1+O252),N252/(1-O252)))))</f>
        <v/>
      </c>
      <c r="Q252" s="155">
        <f>IF(B252="","", IF(D252=0,F252*P252/B252, L252*P252/B252))</f>
        <v/>
      </c>
      <c r="R252" s="155">
        <f>IF(B252="","", Q252+I252)</f>
        <v/>
      </c>
      <c r="S252" s="155">
        <f>IF(A252="","",IF(Q252&gt;0,-Q252*B252*(1+BID_OFFER_SPREAD/2),-Q252*B252*(1-BID_OFFER_SPREAD/2)))</f>
        <v/>
      </c>
      <c r="T252" s="155">
        <f>IF(B252="","", K252+S252)</f>
        <v/>
      </c>
      <c r="U252" s="155">
        <f>IF(B252="","", R252*B252)</f>
        <v/>
      </c>
      <c r="V252" s="155">
        <f>IF(E252="","",U252/(U252+T252))</f>
        <v/>
      </c>
      <c r="W252" s="86">
        <f>IF(B252="","", IF(ROUND(V252,10)=ROUND(D252,10),"Correct", "Error"))</f>
        <v/>
      </c>
      <c r="X252" s="156">
        <f>IF(B252="","", T252+U252)</f>
        <v/>
      </c>
    </row>
    <row customHeight="1" ht="13.5" r="253" s="75">
      <c r="A253" s="124">
        <f>IF('Time Series Inputs'!A253="","",'Time Series Inputs'!A253)</f>
        <v/>
      </c>
      <c r="B253" s="155">
        <f>IF('Time Series Inputs'!B253="","",'Time Series Inputs'!B253)</f>
        <v/>
      </c>
      <c r="C253" s="155">
        <f>IF('Time Series Inputs'!C253="","",'Time Series Inputs'!C253)</f>
        <v/>
      </c>
      <c r="D253" s="155">
        <f>IF(A253="","",'Apply Constraints'!A253)</f>
        <v/>
      </c>
      <c r="E253" s="155">
        <f>IF(B253="","",(V252*B253/B252/(1+V252*(B253/B252-1))))</f>
        <v/>
      </c>
      <c r="F253" s="155">
        <f>IF(B253="","",R252*B253+T252)</f>
        <v/>
      </c>
      <c r="G253" s="155">
        <f>IF(B253="","", E253*F253)</f>
        <v/>
      </c>
      <c r="H253" s="155">
        <f>IF(B253="","", F253 - R252*B253)</f>
        <v/>
      </c>
      <c r="I253" s="155">
        <f>IF(B253="","", G253/B253)</f>
        <v/>
      </c>
      <c r="J253" s="155">
        <f>IF(B253="","", -F253* (1-(1-ANNUAL_STRATEGY_FEE)^(1/252)))</f>
        <v/>
      </c>
      <c r="K253" s="155">
        <f>IF(B253="","", H253+J253)</f>
        <v/>
      </c>
      <c r="L253" s="155">
        <f>IF(B253="","", K253+G253)</f>
        <v/>
      </c>
      <c r="M253" s="155">
        <f>IF(B253="","", G253/L253)</f>
        <v/>
      </c>
      <c r="N253" s="155">
        <f>IF(B253="","",(D253-M253))</f>
        <v/>
      </c>
      <c r="O253" s="155">
        <f>IF(B253="","",BID_OFFER_SPREAD/2*D253)</f>
        <v/>
      </c>
      <c r="P253" s="155">
        <f>IF(A253="","",IF(D253=0,-E253,IF(AND(D253=(N253+O253),NOT(O253=0)),0,IF(D253&gt;=M253,N253/(1+O253),N253/(1-O253)))))</f>
        <v/>
      </c>
      <c r="Q253" s="155">
        <f>IF(B253="","", IF(D253=0,F253*P253/B253, L253*P253/B253))</f>
        <v/>
      </c>
      <c r="R253" s="155">
        <f>IF(B253="","", Q253+I253)</f>
        <v/>
      </c>
      <c r="S253" s="155">
        <f>IF(A253="","",IF(Q253&gt;0,-Q253*B253*(1+BID_OFFER_SPREAD/2),-Q253*B253*(1-BID_OFFER_SPREAD/2)))</f>
        <v/>
      </c>
      <c r="T253" s="155">
        <f>IF(B253="","", K253+S253)</f>
        <v/>
      </c>
      <c r="U253" s="155">
        <f>IF(B253="","", R253*B253)</f>
        <v/>
      </c>
      <c r="V253" s="155">
        <f>IF(E253="","",U253/(U253+T253))</f>
        <v/>
      </c>
      <c r="W253" s="86">
        <f>IF(B253="","", IF(ROUND(V253,10)=ROUND(D253,10),"Correct", "Error"))</f>
        <v/>
      </c>
      <c r="X253" s="156">
        <f>IF(B253="","", T253+U253)</f>
        <v/>
      </c>
    </row>
    <row customHeight="1" ht="13.5" r="254" s="75">
      <c r="A254" s="124">
        <f>IF('Time Series Inputs'!A254="","",'Time Series Inputs'!A254)</f>
        <v/>
      </c>
      <c r="B254" s="155">
        <f>IF('Time Series Inputs'!B254="","",'Time Series Inputs'!B254)</f>
        <v/>
      </c>
      <c r="C254" s="155">
        <f>IF('Time Series Inputs'!C254="","",'Time Series Inputs'!C254)</f>
        <v/>
      </c>
      <c r="D254" s="155">
        <f>IF(A254="","",'Apply Constraints'!A254)</f>
        <v/>
      </c>
      <c r="E254" s="155">
        <f>IF(B254="","",(V253*B254/B253/(1+V253*(B254/B253-1))))</f>
        <v/>
      </c>
      <c r="F254" s="155">
        <f>IF(B254="","",R253*B254+T253)</f>
        <v/>
      </c>
      <c r="G254" s="155">
        <f>IF(B254="","", E254*F254)</f>
        <v/>
      </c>
      <c r="H254" s="155">
        <f>IF(B254="","", F254 - R253*B254)</f>
        <v/>
      </c>
      <c r="I254" s="155">
        <f>IF(B254="","", G254/B254)</f>
        <v/>
      </c>
      <c r="J254" s="155">
        <f>IF(B254="","", -F254* (1-(1-ANNUAL_STRATEGY_FEE)^(1/252)))</f>
        <v/>
      </c>
      <c r="K254" s="155">
        <f>IF(B254="","", H254+J254)</f>
        <v/>
      </c>
      <c r="L254" s="155">
        <f>IF(B254="","", K254+G254)</f>
        <v/>
      </c>
      <c r="M254" s="155">
        <f>IF(B254="","", G254/L254)</f>
        <v/>
      </c>
      <c r="N254" s="155">
        <f>IF(B254="","",(D254-M254))</f>
        <v/>
      </c>
      <c r="O254" s="155">
        <f>IF(B254="","",BID_OFFER_SPREAD/2*D254)</f>
        <v/>
      </c>
      <c r="P254" s="155">
        <f>IF(A254="","",IF(D254=0,-E254,IF(AND(D254=(N254+O254),NOT(O254=0)),0,IF(D254&gt;=M254,N254/(1+O254),N254/(1-O254)))))</f>
        <v/>
      </c>
      <c r="Q254" s="155">
        <f>IF(B254="","", IF(D254=0,F254*P254/B254, L254*P254/B254))</f>
        <v/>
      </c>
      <c r="R254" s="155">
        <f>IF(B254="","", Q254+I254)</f>
        <v/>
      </c>
      <c r="S254" s="155">
        <f>IF(A254="","",IF(Q254&gt;0,-Q254*B254*(1+BID_OFFER_SPREAD/2),-Q254*B254*(1-BID_OFFER_SPREAD/2)))</f>
        <v/>
      </c>
      <c r="T254" s="155">
        <f>IF(B254="","", K254+S254)</f>
        <v/>
      </c>
      <c r="U254" s="155">
        <f>IF(B254="","", R254*B254)</f>
        <v/>
      </c>
      <c r="V254" s="155">
        <f>IF(E254="","",U254/(U254+T254))</f>
        <v/>
      </c>
      <c r="W254" s="86">
        <f>IF(B254="","", IF(ROUND(V254,10)=ROUND(D254,10),"Correct", "Error"))</f>
        <v/>
      </c>
      <c r="X254" s="156">
        <f>IF(B254="","", T254+U254)</f>
        <v/>
      </c>
    </row>
    <row customHeight="1" ht="13.5" r="255" s="75">
      <c r="A255" s="124">
        <f>IF('Time Series Inputs'!A255="","",'Time Series Inputs'!A255)</f>
        <v/>
      </c>
      <c r="B255" s="155">
        <f>IF('Time Series Inputs'!B255="","",'Time Series Inputs'!B255)</f>
        <v/>
      </c>
      <c r="C255" s="155">
        <f>IF('Time Series Inputs'!C255="","",'Time Series Inputs'!C255)</f>
        <v/>
      </c>
      <c r="D255" s="155">
        <f>IF(A255="","",'Apply Constraints'!A255)</f>
        <v/>
      </c>
      <c r="E255" s="155">
        <f>IF(B255="","",(V254*B255/B254/(1+V254*(B255/B254-1))))</f>
        <v/>
      </c>
      <c r="F255" s="155">
        <f>IF(B255="","",R254*B255+T254)</f>
        <v/>
      </c>
      <c r="G255" s="155">
        <f>IF(B255="","", E255*F255)</f>
        <v/>
      </c>
      <c r="H255" s="155">
        <f>IF(B255="","", F255 - R254*B255)</f>
        <v/>
      </c>
      <c r="I255" s="155">
        <f>IF(B255="","", G255/B255)</f>
        <v/>
      </c>
      <c r="J255" s="155">
        <f>IF(B255="","", -F255* (1-(1-ANNUAL_STRATEGY_FEE)^(1/252)))</f>
        <v/>
      </c>
      <c r="K255" s="155">
        <f>IF(B255="","", H255+J255)</f>
        <v/>
      </c>
      <c r="L255" s="155">
        <f>IF(B255="","", K255+G255)</f>
        <v/>
      </c>
      <c r="M255" s="155">
        <f>IF(B255="","", G255/L255)</f>
        <v/>
      </c>
      <c r="N255" s="155">
        <f>IF(B255="","",(D255-M255))</f>
        <v/>
      </c>
      <c r="O255" s="155">
        <f>IF(B255="","",BID_OFFER_SPREAD/2*D255)</f>
        <v/>
      </c>
      <c r="P255" s="155">
        <f>IF(A255="","",IF(D255=0,-E255,IF(AND(D255=(N255+O255),NOT(O255=0)),0,IF(D255&gt;=M255,N255/(1+O255),N255/(1-O255)))))</f>
        <v/>
      </c>
      <c r="Q255" s="155">
        <f>IF(B255="","", IF(D255=0,F255*P255/B255, L255*P255/B255))</f>
        <v/>
      </c>
      <c r="R255" s="155">
        <f>IF(B255="","", Q255+I255)</f>
        <v/>
      </c>
      <c r="S255" s="155">
        <f>IF(A255="","",IF(Q255&gt;0,-Q255*B255*(1+BID_OFFER_SPREAD/2),-Q255*B255*(1-BID_OFFER_SPREAD/2)))</f>
        <v/>
      </c>
      <c r="T255" s="155">
        <f>IF(B255="","", K255+S255)</f>
        <v/>
      </c>
      <c r="U255" s="155">
        <f>IF(B255="","", R255*B255)</f>
        <v/>
      </c>
      <c r="V255" s="155">
        <f>IF(E255="","",U255/(U255+T255))</f>
        <v/>
      </c>
      <c r="W255" s="86">
        <f>IF(B255="","", IF(ROUND(V255,10)=ROUND(D255,10),"Correct", "Error"))</f>
        <v/>
      </c>
      <c r="X255" s="156">
        <f>IF(B255="","", T255+U255)</f>
        <v/>
      </c>
    </row>
    <row customHeight="1" ht="13.5" r="256" s="75">
      <c r="A256" s="124">
        <f>IF('Time Series Inputs'!A256="","",'Time Series Inputs'!A256)</f>
        <v/>
      </c>
      <c r="B256" s="155">
        <f>IF('Time Series Inputs'!B256="","",'Time Series Inputs'!B256)</f>
        <v/>
      </c>
      <c r="C256" s="155">
        <f>IF('Time Series Inputs'!C256="","",'Time Series Inputs'!C256)</f>
        <v/>
      </c>
      <c r="D256" s="155">
        <f>IF(A256="","",'Apply Constraints'!A256)</f>
        <v/>
      </c>
      <c r="E256" s="155">
        <f>IF(B256="","",(V255*B256/B255/(1+V255*(B256/B255-1))))</f>
        <v/>
      </c>
      <c r="F256" s="155">
        <f>IF(B256="","",R255*B256+T255)</f>
        <v/>
      </c>
      <c r="G256" s="155">
        <f>IF(B256="","", E256*F256)</f>
        <v/>
      </c>
      <c r="H256" s="155">
        <f>IF(B256="","", F256 - R255*B256)</f>
        <v/>
      </c>
      <c r="I256" s="155">
        <f>IF(B256="","", G256/B256)</f>
        <v/>
      </c>
      <c r="J256" s="155">
        <f>IF(B256="","", -F256* (1-(1-ANNUAL_STRATEGY_FEE)^(1/252)))</f>
        <v/>
      </c>
      <c r="K256" s="155">
        <f>IF(B256="","", H256+J256)</f>
        <v/>
      </c>
      <c r="L256" s="155">
        <f>IF(B256="","", K256+G256)</f>
        <v/>
      </c>
      <c r="M256" s="155">
        <f>IF(B256="","", G256/L256)</f>
        <v/>
      </c>
      <c r="N256" s="155">
        <f>IF(B256="","",(D256-M256))</f>
        <v/>
      </c>
      <c r="O256" s="155">
        <f>IF(B256="","",BID_OFFER_SPREAD/2*D256)</f>
        <v/>
      </c>
      <c r="P256" s="155">
        <f>IF(A256="","",IF(D256=0,-E256,IF(AND(D256=(N256+O256),NOT(O256=0)),0,IF(D256&gt;=M256,N256/(1+O256),N256/(1-O256)))))</f>
        <v/>
      </c>
      <c r="Q256" s="155">
        <f>IF(B256="","", IF(D256=0,F256*P256/B256, L256*P256/B256))</f>
        <v/>
      </c>
      <c r="R256" s="155">
        <f>IF(B256="","", Q256+I256)</f>
        <v/>
      </c>
      <c r="S256" s="155">
        <f>IF(A256="","",IF(Q256&gt;0,-Q256*B256*(1+BID_OFFER_SPREAD/2),-Q256*B256*(1-BID_OFFER_SPREAD/2)))</f>
        <v/>
      </c>
      <c r="T256" s="155">
        <f>IF(B256="","", K256+S256)</f>
        <v/>
      </c>
      <c r="U256" s="155">
        <f>IF(B256="","", R256*B256)</f>
        <v/>
      </c>
      <c r="V256" s="155">
        <f>IF(E256="","",U256/(U256+T256))</f>
        <v/>
      </c>
      <c r="W256" s="86">
        <f>IF(B256="","", IF(ROUND(V256,10)=ROUND(D256,10),"Correct", "Error"))</f>
        <v/>
      </c>
      <c r="X256" s="156">
        <f>IF(B256="","", T256+U256)</f>
        <v/>
      </c>
    </row>
    <row customHeight="1" ht="13.5" r="257" s="75">
      <c r="A257" s="124">
        <f>IF('Time Series Inputs'!A257="","",'Time Series Inputs'!A257)</f>
        <v/>
      </c>
      <c r="B257" s="155">
        <f>IF('Time Series Inputs'!B257="","",'Time Series Inputs'!B257)</f>
        <v/>
      </c>
      <c r="C257" s="155">
        <f>IF('Time Series Inputs'!C257="","",'Time Series Inputs'!C257)</f>
        <v/>
      </c>
      <c r="D257" s="155">
        <f>IF(A257="","",'Apply Constraints'!A257)</f>
        <v/>
      </c>
      <c r="E257" s="155">
        <f>IF(B257="","",(V256*B257/B256/(1+V256*(B257/B256-1))))</f>
        <v/>
      </c>
      <c r="F257" s="155">
        <f>IF(B257="","",R256*B257+T256)</f>
        <v/>
      </c>
      <c r="G257" s="155">
        <f>IF(B257="","", E257*F257)</f>
        <v/>
      </c>
      <c r="H257" s="155">
        <f>IF(B257="","", F257 - R256*B257)</f>
        <v/>
      </c>
      <c r="I257" s="155">
        <f>IF(B257="","", G257/B257)</f>
        <v/>
      </c>
      <c r="J257" s="155">
        <f>IF(B257="","", -F257* (1-(1-ANNUAL_STRATEGY_FEE)^(1/252)))</f>
        <v/>
      </c>
      <c r="K257" s="155">
        <f>IF(B257="","", H257+J257)</f>
        <v/>
      </c>
      <c r="L257" s="155">
        <f>IF(B257="","", K257+G257)</f>
        <v/>
      </c>
      <c r="M257" s="155">
        <f>IF(B257="","", G257/L257)</f>
        <v/>
      </c>
      <c r="N257" s="155">
        <f>IF(B257="","",(D257-M257))</f>
        <v/>
      </c>
      <c r="O257" s="155">
        <f>IF(B257="","",BID_OFFER_SPREAD/2*D257)</f>
        <v/>
      </c>
      <c r="P257" s="155">
        <f>IF(A257="","",IF(D257=0,-E257,IF(AND(D257=(N257+O257),NOT(O257=0)),0,IF(D257&gt;=M257,N257/(1+O257),N257/(1-O257)))))</f>
        <v/>
      </c>
      <c r="Q257" s="155">
        <f>IF(B257="","", IF(D257=0,F257*P257/B257, L257*P257/B257))</f>
        <v/>
      </c>
      <c r="R257" s="155">
        <f>IF(B257="","", Q257+I257)</f>
        <v/>
      </c>
      <c r="S257" s="155">
        <f>IF(A257="","",IF(Q257&gt;0,-Q257*B257*(1+BID_OFFER_SPREAD/2),-Q257*B257*(1-BID_OFFER_SPREAD/2)))</f>
        <v/>
      </c>
      <c r="T257" s="155">
        <f>IF(B257="","", K257+S257)</f>
        <v/>
      </c>
      <c r="U257" s="155">
        <f>IF(B257="","", R257*B257)</f>
        <v/>
      </c>
      <c r="V257" s="155">
        <f>IF(E257="","",U257/(U257+T257))</f>
        <v/>
      </c>
      <c r="W257" s="86">
        <f>IF(B257="","", IF(ROUND(V257,10)=ROUND(D257,10),"Correct", "Error"))</f>
        <v/>
      </c>
      <c r="X257" s="156">
        <f>IF(B257="","", T257+U257)</f>
        <v/>
      </c>
    </row>
    <row customHeight="1" ht="13.5" r="258" s="75">
      <c r="A258" s="124">
        <f>IF('Time Series Inputs'!A258="","",'Time Series Inputs'!A258)</f>
        <v/>
      </c>
      <c r="B258" s="155">
        <f>IF('Time Series Inputs'!B258="","",'Time Series Inputs'!B258)</f>
        <v/>
      </c>
      <c r="C258" s="155">
        <f>IF('Time Series Inputs'!C258="","",'Time Series Inputs'!C258)</f>
        <v/>
      </c>
      <c r="D258" s="155">
        <f>IF(A258="","",'Apply Constraints'!A258)</f>
        <v/>
      </c>
      <c r="E258" s="155">
        <f>IF(B258="","",(V257*B258/B257/(1+V257*(B258/B257-1))))</f>
        <v/>
      </c>
      <c r="F258" s="155">
        <f>IF(B258="","",R257*B258+T257)</f>
        <v/>
      </c>
      <c r="G258" s="155">
        <f>IF(B258="","", E258*F258)</f>
        <v/>
      </c>
      <c r="H258" s="155">
        <f>IF(B258="","", F258 - R257*B258)</f>
        <v/>
      </c>
      <c r="I258" s="155">
        <f>IF(B258="","", G258/B258)</f>
        <v/>
      </c>
      <c r="J258" s="155">
        <f>IF(B258="","", -F258* (1-(1-ANNUAL_STRATEGY_FEE)^(1/252)))</f>
        <v/>
      </c>
      <c r="K258" s="155">
        <f>IF(B258="","", H258+J258)</f>
        <v/>
      </c>
      <c r="L258" s="155">
        <f>IF(B258="","", K258+G258)</f>
        <v/>
      </c>
      <c r="M258" s="155">
        <f>IF(B258="","", G258/L258)</f>
        <v/>
      </c>
      <c r="N258" s="155">
        <f>IF(B258="","",(D258-M258))</f>
        <v/>
      </c>
      <c r="O258" s="155">
        <f>IF(B258="","",BID_OFFER_SPREAD/2*D258)</f>
        <v/>
      </c>
      <c r="P258" s="155">
        <f>IF(A258="","",IF(D258=0,-E258,IF(AND(D258=(N258+O258),NOT(O258=0)),0,IF(D258&gt;=M258,N258/(1+O258),N258/(1-O258)))))</f>
        <v/>
      </c>
      <c r="Q258" s="155">
        <f>IF(B258="","", IF(D258=0,F258*P258/B258, L258*P258/B258))</f>
        <v/>
      </c>
      <c r="R258" s="155">
        <f>IF(B258="","", Q258+I258)</f>
        <v/>
      </c>
      <c r="S258" s="155">
        <f>IF(A258="","",IF(Q258&gt;0,-Q258*B258*(1+BID_OFFER_SPREAD/2),-Q258*B258*(1-BID_OFFER_SPREAD/2)))</f>
        <v/>
      </c>
      <c r="T258" s="155">
        <f>IF(B258="","", K258+S258)</f>
        <v/>
      </c>
      <c r="U258" s="155">
        <f>IF(B258="","", R258*B258)</f>
        <v/>
      </c>
      <c r="V258" s="155">
        <f>IF(E258="","",U258/(U258+T258))</f>
        <v/>
      </c>
      <c r="W258" s="86">
        <f>IF(B258="","", IF(ROUND(V258,10)=ROUND(D258,10),"Correct", "Error"))</f>
        <v/>
      </c>
      <c r="X258" s="156">
        <f>IF(B258="","", T258+U258)</f>
        <v/>
      </c>
    </row>
    <row customHeight="1" ht="13.5" r="259" s="75">
      <c r="A259" s="124">
        <f>IF('Time Series Inputs'!A259="","",'Time Series Inputs'!A259)</f>
        <v/>
      </c>
      <c r="B259" s="155">
        <f>IF('Time Series Inputs'!B259="","",'Time Series Inputs'!B259)</f>
        <v/>
      </c>
      <c r="C259" s="155">
        <f>IF('Time Series Inputs'!C259="","",'Time Series Inputs'!C259)</f>
        <v/>
      </c>
      <c r="D259" s="155">
        <f>IF(A259="","",'Apply Constraints'!A259)</f>
        <v/>
      </c>
      <c r="E259" s="155">
        <f>IF(B259="","",(V258*B259/B258/(1+V258*(B259/B258-1))))</f>
        <v/>
      </c>
      <c r="F259" s="155">
        <f>IF(B259="","",R258*B259+T258)</f>
        <v/>
      </c>
      <c r="G259" s="155">
        <f>IF(B259="","", E259*F259)</f>
        <v/>
      </c>
      <c r="H259" s="155">
        <f>IF(B259="","", F259 - R258*B259)</f>
        <v/>
      </c>
      <c r="I259" s="155">
        <f>IF(B259="","", G259/B259)</f>
        <v/>
      </c>
      <c r="J259" s="155">
        <f>IF(B259="","", -F259* (1-(1-ANNUAL_STRATEGY_FEE)^(1/252)))</f>
        <v/>
      </c>
      <c r="K259" s="155">
        <f>IF(B259="","", H259+J259)</f>
        <v/>
      </c>
      <c r="L259" s="155">
        <f>IF(B259="","", K259+G259)</f>
        <v/>
      </c>
      <c r="M259" s="155">
        <f>IF(B259="","", G259/L259)</f>
        <v/>
      </c>
      <c r="N259" s="155">
        <f>IF(B259="","",(D259-M259))</f>
        <v/>
      </c>
      <c r="O259" s="155">
        <f>IF(B259="","",BID_OFFER_SPREAD/2*D259)</f>
        <v/>
      </c>
      <c r="P259" s="155">
        <f>IF(A259="","",IF(D259=0,-E259,IF(AND(D259=(N259+O259),NOT(O259=0)),0,IF(D259&gt;=M259,N259/(1+O259),N259/(1-O259)))))</f>
        <v/>
      </c>
      <c r="Q259" s="155">
        <f>IF(B259="","", IF(D259=0,F259*P259/B259, L259*P259/B259))</f>
        <v/>
      </c>
      <c r="R259" s="155">
        <f>IF(B259="","", Q259+I259)</f>
        <v/>
      </c>
      <c r="S259" s="155">
        <f>IF(A259="","",IF(Q259&gt;0,-Q259*B259*(1+BID_OFFER_SPREAD/2),-Q259*B259*(1-BID_OFFER_SPREAD/2)))</f>
        <v/>
      </c>
      <c r="T259" s="155">
        <f>IF(B259="","", K259+S259)</f>
        <v/>
      </c>
      <c r="U259" s="155">
        <f>IF(B259="","", R259*B259)</f>
        <v/>
      </c>
      <c r="V259" s="155">
        <f>IF(E259="","",U259/(U259+T259))</f>
        <v/>
      </c>
      <c r="W259" s="86">
        <f>IF(B259="","", IF(ROUND(V259,10)=ROUND(D259,10),"Correct", "Error"))</f>
        <v/>
      </c>
      <c r="X259" s="156">
        <f>IF(B259="","", T259+U259)</f>
        <v/>
      </c>
    </row>
    <row customHeight="1" ht="13.5" r="260" s="75">
      <c r="A260" s="124">
        <f>IF('Time Series Inputs'!A260="","",'Time Series Inputs'!A260)</f>
        <v/>
      </c>
      <c r="B260" s="155">
        <f>IF('Time Series Inputs'!B260="","",'Time Series Inputs'!B260)</f>
        <v/>
      </c>
      <c r="C260" s="155">
        <f>IF('Time Series Inputs'!C260="","",'Time Series Inputs'!C260)</f>
        <v/>
      </c>
      <c r="D260" s="155">
        <f>IF(A260="","",'Apply Constraints'!A260)</f>
        <v/>
      </c>
      <c r="E260" s="155">
        <f>IF(B260="","",(V259*B260/B259/(1+V259*(B260/B259-1))))</f>
        <v/>
      </c>
      <c r="F260" s="155">
        <f>IF(B260="","",R259*B260+T259)</f>
        <v/>
      </c>
      <c r="G260" s="155">
        <f>IF(B260="","", E260*F260)</f>
        <v/>
      </c>
      <c r="H260" s="155">
        <f>IF(B260="","", F260 - R259*B260)</f>
        <v/>
      </c>
      <c r="I260" s="155">
        <f>IF(B260="","", G260/B260)</f>
        <v/>
      </c>
      <c r="J260" s="155">
        <f>IF(B260="","", -F260* (1-(1-ANNUAL_STRATEGY_FEE)^(1/252)))</f>
        <v/>
      </c>
      <c r="K260" s="155">
        <f>IF(B260="","", H260+J260)</f>
        <v/>
      </c>
      <c r="L260" s="155">
        <f>IF(B260="","", K260+G260)</f>
        <v/>
      </c>
      <c r="M260" s="155">
        <f>IF(B260="","", G260/L260)</f>
        <v/>
      </c>
      <c r="N260" s="155">
        <f>IF(B260="","",(D260-M260))</f>
        <v/>
      </c>
      <c r="O260" s="155">
        <f>IF(B260="","",BID_OFFER_SPREAD/2*D260)</f>
        <v/>
      </c>
      <c r="P260" s="155">
        <f>IF(A260="","",IF(D260=0,-E260,IF(AND(D260=(N260+O260),NOT(O260=0)),0,IF(D260&gt;=M260,N260/(1+O260),N260/(1-O260)))))</f>
        <v/>
      </c>
      <c r="Q260" s="155">
        <f>IF(B260="","", IF(D260=0,F260*P260/B260, L260*P260/B260))</f>
        <v/>
      </c>
      <c r="R260" s="155">
        <f>IF(B260="","", Q260+I260)</f>
        <v/>
      </c>
      <c r="S260" s="155">
        <f>IF(A260="","",IF(Q260&gt;0,-Q260*B260*(1+BID_OFFER_SPREAD/2),-Q260*B260*(1-BID_OFFER_SPREAD/2)))</f>
        <v/>
      </c>
      <c r="T260" s="155">
        <f>IF(B260="","", K260+S260)</f>
        <v/>
      </c>
      <c r="U260" s="155">
        <f>IF(B260="","", R260*B260)</f>
        <v/>
      </c>
      <c r="V260" s="155">
        <f>IF(E260="","",U260/(U260+T260))</f>
        <v/>
      </c>
      <c r="W260" s="86">
        <f>IF(B260="","", IF(ROUND(V260,10)=ROUND(D260,10),"Correct", "Error"))</f>
        <v/>
      </c>
      <c r="X260" s="156">
        <f>IF(B260="","", T260+U260)</f>
        <v/>
      </c>
    </row>
    <row customHeight="1" ht="13.5" r="261" s="75">
      <c r="A261" s="124">
        <f>IF('Time Series Inputs'!A261="","",'Time Series Inputs'!A261)</f>
        <v/>
      </c>
      <c r="B261" s="155">
        <f>IF('Time Series Inputs'!B261="","",'Time Series Inputs'!B261)</f>
        <v/>
      </c>
      <c r="C261" s="155">
        <f>IF('Time Series Inputs'!C261="","",'Time Series Inputs'!C261)</f>
        <v/>
      </c>
      <c r="D261" s="155">
        <f>IF(A261="","",'Apply Constraints'!A261)</f>
        <v/>
      </c>
      <c r="E261" s="155">
        <f>IF(B261="","",(V260*B261/B260/(1+V260*(B261/B260-1))))</f>
        <v/>
      </c>
      <c r="F261" s="155">
        <f>IF(B261="","",R260*B261+T260)</f>
        <v/>
      </c>
      <c r="G261" s="155">
        <f>IF(B261="","", E261*F261)</f>
        <v/>
      </c>
      <c r="H261" s="155">
        <f>IF(B261="","", F261 - R260*B261)</f>
        <v/>
      </c>
      <c r="I261" s="155">
        <f>IF(B261="","", G261/B261)</f>
        <v/>
      </c>
      <c r="J261" s="155">
        <f>IF(B261="","", -F261* (1-(1-ANNUAL_STRATEGY_FEE)^(1/252)))</f>
        <v/>
      </c>
      <c r="K261" s="155">
        <f>IF(B261="","", H261+J261)</f>
        <v/>
      </c>
      <c r="L261" s="155">
        <f>IF(B261="","", K261+G261)</f>
        <v/>
      </c>
      <c r="M261" s="155">
        <f>IF(B261="","", G261/L261)</f>
        <v/>
      </c>
      <c r="N261" s="155">
        <f>IF(B261="","",(D261-M261))</f>
        <v/>
      </c>
      <c r="O261" s="155">
        <f>IF(B261="","",BID_OFFER_SPREAD/2*D261)</f>
        <v/>
      </c>
      <c r="P261" s="155">
        <f>IF(A261="","",IF(D261=0,-E261,IF(AND(D261=(N261+O261),NOT(O261=0)),0,IF(D261&gt;=M261,N261/(1+O261),N261/(1-O261)))))</f>
        <v/>
      </c>
      <c r="Q261" s="155">
        <f>IF(B261="","", IF(D261=0,F261*P261/B261, L261*P261/B261))</f>
        <v/>
      </c>
      <c r="R261" s="155">
        <f>IF(B261="","", Q261+I261)</f>
        <v/>
      </c>
      <c r="S261" s="155">
        <f>IF(A261="","",IF(Q261&gt;0,-Q261*B261*(1+BID_OFFER_SPREAD/2),-Q261*B261*(1-BID_OFFER_SPREAD/2)))</f>
        <v/>
      </c>
      <c r="T261" s="155">
        <f>IF(B261="","", K261+S261)</f>
        <v/>
      </c>
      <c r="U261" s="155">
        <f>IF(B261="","", R261*B261)</f>
        <v/>
      </c>
      <c r="V261" s="155">
        <f>IF(E261="","",U261/(U261+T261))</f>
        <v/>
      </c>
      <c r="W261" s="86">
        <f>IF(B261="","", IF(ROUND(V261,10)=ROUND(D261,10),"Correct", "Error"))</f>
        <v/>
      </c>
      <c r="X261" s="156">
        <f>IF(B261="","", T261+U261)</f>
        <v/>
      </c>
    </row>
    <row customHeight="1" ht="13.5" r="262" s="75">
      <c r="A262" s="124">
        <f>IF('Time Series Inputs'!A262="","",'Time Series Inputs'!A262)</f>
        <v/>
      </c>
      <c r="B262" s="155">
        <f>IF('Time Series Inputs'!B262="","",'Time Series Inputs'!B262)</f>
        <v/>
      </c>
      <c r="C262" s="155">
        <f>IF('Time Series Inputs'!C262="","",'Time Series Inputs'!C262)</f>
        <v/>
      </c>
      <c r="D262" s="155">
        <f>IF(A262="","",'Apply Constraints'!A262)</f>
        <v/>
      </c>
      <c r="E262" s="155">
        <f>IF(B262="","",(V261*B262/B261/(1+V261*(B262/B261-1))))</f>
        <v/>
      </c>
      <c r="F262" s="155">
        <f>IF(B262="","",R261*B262+T261)</f>
        <v/>
      </c>
      <c r="G262" s="155">
        <f>IF(B262="","", E262*F262)</f>
        <v/>
      </c>
      <c r="H262" s="155">
        <f>IF(B262="","", F262 - R261*B262)</f>
        <v/>
      </c>
      <c r="I262" s="155">
        <f>IF(B262="","", G262/B262)</f>
        <v/>
      </c>
      <c r="J262" s="155">
        <f>IF(B262="","", -F262* (1-(1-ANNUAL_STRATEGY_FEE)^(1/252)))</f>
        <v/>
      </c>
      <c r="K262" s="155">
        <f>IF(B262="","", H262+J262)</f>
        <v/>
      </c>
      <c r="L262" s="155">
        <f>IF(B262="","", K262+G262)</f>
        <v/>
      </c>
      <c r="M262" s="155">
        <f>IF(B262="","", G262/L262)</f>
        <v/>
      </c>
      <c r="N262" s="155">
        <f>IF(B262="","",(D262-M262))</f>
        <v/>
      </c>
      <c r="O262" s="155">
        <f>IF(B262="","",BID_OFFER_SPREAD/2*D262)</f>
        <v/>
      </c>
      <c r="P262" s="155">
        <f>IF(A262="","",IF(D262=0,-E262,IF(AND(D262=(N262+O262),NOT(O262=0)),0,IF(D262&gt;=M262,N262/(1+O262),N262/(1-O262)))))</f>
        <v/>
      </c>
      <c r="Q262" s="155">
        <f>IF(B262="","", IF(D262=0,F262*P262/B262, L262*P262/B262))</f>
        <v/>
      </c>
      <c r="R262" s="155">
        <f>IF(B262="","", Q262+I262)</f>
        <v/>
      </c>
      <c r="S262" s="155">
        <f>IF(A262="","",IF(Q262&gt;0,-Q262*B262*(1+BID_OFFER_SPREAD/2),-Q262*B262*(1-BID_OFFER_SPREAD/2)))</f>
        <v/>
      </c>
      <c r="T262" s="155">
        <f>IF(B262="","", K262+S262)</f>
        <v/>
      </c>
      <c r="U262" s="155">
        <f>IF(B262="","", R262*B262)</f>
        <v/>
      </c>
      <c r="V262" s="155">
        <f>IF(E262="","",U262/(U262+T262))</f>
        <v/>
      </c>
      <c r="W262" s="86">
        <f>IF(B262="","", IF(ROUND(V262,10)=ROUND(D262,10),"Correct", "Error"))</f>
        <v/>
      </c>
      <c r="X262" s="156">
        <f>IF(B262="","", T262+U262)</f>
        <v/>
      </c>
    </row>
    <row customHeight="1" ht="13.5" r="263" s="75">
      <c r="A263" s="124">
        <f>IF('Time Series Inputs'!A263="","",'Time Series Inputs'!A263)</f>
        <v/>
      </c>
      <c r="B263" s="155">
        <f>IF('Time Series Inputs'!B263="","",'Time Series Inputs'!B263)</f>
        <v/>
      </c>
      <c r="C263" s="155">
        <f>IF('Time Series Inputs'!C263="","",'Time Series Inputs'!C263)</f>
        <v/>
      </c>
      <c r="D263" s="155">
        <f>IF(A263="","",'Apply Constraints'!A263)</f>
        <v/>
      </c>
      <c r="E263" s="155">
        <f>IF(B263="","",(V262*B263/B262/(1+V262*(B263/B262-1))))</f>
        <v/>
      </c>
      <c r="F263" s="155">
        <f>IF(B263="","",R262*B263+T262)</f>
        <v/>
      </c>
      <c r="G263" s="155">
        <f>IF(B263="","", E263*F263)</f>
        <v/>
      </c>
      <c r="H263" s="155">
        <f>IF(B263="","", F263 - R262*B263)</f>
        <v/>
      </c>
      <c r="I263" s="155">
        <f>IF(B263="","", G263/B263)</f>
        <v/>
      </c>
      <c r="J263" s="155">
        <f>IF(B263="","", -F263* (1-(1-ANNUAL_STRATEGY_FEE)^(1/252)))</f>
        <v/>
      </c>
      <c r="K263" s="155">
        <f>IF(B263="","", H263+J263)</f>
        <v/>
      </c>
      <c r="L263" s="155">
        <f>IF(B263="","", K263+G263)</f>
        <v/>
      </c>
      <c r="M263" s="155">
        <f>IF(B263="","", G263/L263)</f>
        <v/>
      </c>
      <c r="N263" s="155">
        <f>IF(B263="","",(D263-M263))</f>
        <v/>
      </c>
      <c r="O263" s="155">
        <f>IF(B263="","",BID_OFFER_SPREAD/2*D263)</f>
        <v/>
      </c>
      <c r="P263" s="155">
        <f>IF(A263="","",IF(D263=0,-E263,IF(AND(D263=(N263+O263),NOT(O263=0)),0,IF(D263&gt;=M263,N263/(1+O263),N263/(1-O263)))))</f>
        <v/>
      </c>
      <c r="Q263" s="155">
        <f>IF(B263="","", IF(D263=0,F263*P263/B263, L263*P263/B263))</f>
        <v/>
      </c>
      <c r="R263" s="155">
        <f>IF(B263="","", Q263+I263)</f>
        <v/>
      </c>
      <c r="S263" s="155">
        <f>IF(A263="","",IF(Q263&gt;0,-Q263*B263*(1+BID_OFFER_SPREAD/2),-Q263*B263*(1-BID_OFFER_SPREAD/2)))</f>
        <v/>
      </c>
      <c r="T263" s="155">
        <f>IF(B263="","", K263+S263)</f>
        <v/>
      </c>
      <c r="U263" s="155">
        <f>IF(B263="","", R263*B263)</f>
        <v/>
      </c>
      <c r="V263" s="155">
        <f>IF(E263="","",U263/(U263+T263))</f>
        <v/>
      </c>
      <c r="W263" s="86">
        <f>IF(B263="","", IF(ROUND(V263,10)=ROUND(D263,10),"Correct", "Error"))</f>
        <v/>
      </c>
      <c r="X263" s="156">
        <f>IF(B263="","", T263+U263)</f>
        <v/>
      </c>
    </row>
    <row customHeight="1" ht="13.5" r="264" s="75">
      <c r="A264" s="124">
        <f>IF('Time Series Inputs'!A264="","",'Time Series Inputs'!A264)</f>
        <v/>
      </c>
      <c r="B264" s="155">
        <f>IF('Time Series Inputs'!B264="","",'Time Series Inputs'!B264)</f>
        <v/>
      </c>
      <c r="C264" s="155">
        <f>IF('Time Series Inputs'!C264="","",'Time Series Inputs'!C264)</f>
        <v/>
      </c>
      <c r="D264" s="155">
        <f>IF(A264="","",'Apply Constraints'!A264)</f>
        <v/>
      </c>
      <c r="E264" s="155">
        <f>IF(B264="","",(V263*B264/B263/(1+V263*(B264/B263-1))))</f>
        <v/>
      </c>
      <c r="F264" s="155">
        <f>IF(B264="","",R263*B264+T263)</f>
        <v/>
      </c>
      <c r="G264" s="155">
        <f>IF(B264="","", E264*F264)</f>
        <v/>
      </c>
      <c r="H264" s="155">
        <f>IF(B264="","", F264 - R263*B264)</f>
        <v/>
      </c>
      <c r="I264" s="155">
        <f>IF(B264="","", G264/B264)</f>
        <v/>
      </c>
      <c r="J264" s="155">
        <f>IF(B264="","", -F264* (1-(1-ANNUAL_STRATEGY_FEE)^(1/252)))</f>
        <v/>
      </c>
      <c r="K264" s="155">
        <f>IF(B264="","", H264+J264)</f>
        <v/>
      </c>
      <c r="L264" s="155">
        <f>IF(B264="","", K264+G264)</f>
        <v/>
      </c>
      <c r="M264" s="155">
        <f>IF(B264="","", G264/L264)</f>
        <v/>
      </c>
      <c r="N264" s="155">
        <f>IF(B264="","",(D264-M264))</f>
        <v/>
      </c>
      <c r="O264" s="155">
        <f>IF(B264="","",BID_OFFER_SPREAD/2*D264)</f>
        <v/>
      </c>
      <c r="P264" s="155">
        <f>IF(A264="","",IF(D264=0,-E264,IF(AND(D264=(N264+O264),NOT(O264=0)),0,IF(D264&gt;=M264,N264/(1+O264),N264/(1-O264)))))</f>
        <v/>
      </c>
      <c r="Q264" s="155">
        <f>IF(B264="","", IF(D264=0,F264*P264/B264, L264*P264/B264))</f>
        <v/>
      </c>
      <c r="R264" s="155">
        <f>IF(B264="","", Q264+I264)</f>
        <v/>
      </c>
      <c r="S264" s="155">
        <f>IF(A264="","",IF(Q264&gt;0,-Q264*B264*(1+BID_OFFER_SPREAD/2),-Q264*B264*(1-BID_OFFER_SPREAD/2)))</f>
        <v/>
      </c>
      <c r="T264" s="155">
        <f>IF(B264="","", K264+S264)</f>
        <v/>
      </c>
      <c r="U264" s="155">
        <f>IF(B264="","", R264*B264)</f>
        <v/>
      </c>
      <c r="V264" s="155">
        <f>IF(E264="","",U264/(U264+T264))</f>
        <v/>
      </c>
      <c r="W264" s="86">
        <f>IF(B264="","", IF(ROUND(V264,10)=ROUND(D264,10),"Correct", "Error"))</f>
        <v/>
      </c>
      <c r="X264" s="156">
        <f>IF(B264="","", T264+U264)</f>
        <v/>
      </c>
    </row>
    <row customHeight="1" ht="13.5" r="265" s="75">
      <c r="A265" s="124">
        <f>IF('Time Series Inputs'!A265="","",'Time Series Inputs'!A265)</f>
        <v/>
      </c>
      <c r="B265" s="155">
        <f>IF('Time Series Inputs'!B265="","",'Time Series Inputs'!B265)</f>
        <v/>
      </c>
      <c r="C265" s="155">
        <f>IF('Time Series Inputs'!C265="","",'Time Series Inputs'!C265)</f>
        <v/>
      </c>
      <c r="D265" s="155">
        <f>IF(A265="","",'Apply Constraints'!A265)</f>
        <v/>
      </c>
      <c r="E265" s="155">
        <f>IF(B265="","",(V264*B265/B264/(1+V264*(B265/B264-1))))</f>
        <v/>
      </c>
      <c r="F265" s="155">
        <f>IF(B265="","",R264*B265+T264)</f>
        <v/>
      </c>
      <c r="G265" s="155">
        <f>IF(B265="","", E265*F265)</f>
        <v/>
      </c>
      <c r="H265" s="155">
        <f>IF(B265="","", F265 - R264*B265)</f>
        <v/>
      </c>
      <c r="I265" s="155">
        <f>IF(B265="","", G265/B265)</f>
        <v/>
      </c>
      <c r="J265" s="155">
        <f>IF(B265="","", -F265* (1-(1-ANNUAL_STRATEGY_FEE)^(1/252)))</f>
        <v/>
      </c>
      <c r="K265" s="155">
        <f>IF(B265="","", H265+J265)</f>
        <v/>
      </c>
      <c r="L265" s="155">
        <f>IF(B265="","", K265+G265)</f>
        <v/>
      </c>
      <c r="M265" s="155">
        <f>IF(B265="","", G265/L265)</f>
        <v/>
      </c>
      <c r="N265" s="155">
        <f>IF(B265="","",(D265-M265))</f>
        <v/>
      </c>
      <c r="O265" s="155">
        <f>IF(B265="","",BID_OFFER_SPREAD/2*D265)</f>
        <v/>
      </c>
      <c r="P265" s="155">
        <f>IF(A265="","",IF(D265=0,-E265,IF(AND(D265=(N265+O265),NOT(O265=0)),0,IF(D265&gt;=M265,N265/(1+O265),N265/(1-O265)))))</f>
        <v/>
      </c>
      <c r="Q265" s="155">
        <f>IF(B265="","", IF(D265=0,F265*P265/B265, L265*P265/B265))</f>
        <v/>
      </c>
      <c r="R265" s="155">
        <f>IF(B265="","", Q265+I265)</f>
        <v/>
      </c>
      <c r="S265" s="155">
        <f>IF(A265="","",IF(Q265&gt;0,-Q265*B265*(1+BID_OFFER_SPREAD/2),-Q265*B265*(1-BID_OFFER_SPREAD/2)))</f>
        <v/>
      </c>
      <c r="T265" s="155">
        <f>IF(B265="","", K265+S265)</f>
        <v/>
      </c>
      <c r="U265" s="155">
        <f>IF(B265="","", R265*B265)</f>
        <v/>
      </c>
      <c r="V265" s="155">
        <f>IF(E265="","",U265/(U265+T265))</f>
        <v/>
      </c>
      <c r="W265" s="86">
        <f>IF(B265="","", IF(ROUND(V265,10)=ROUND(D265,10),"Correct", "Error"))</f>
        <v/>
      </c>
      <c r="X265" s="156">
        <f>IF(B265="","", T265+U265)</f>
        <v/>
      </c>
    </row>
    <row customHeight="1" ht="13.5" r="266" s="75">
      <c r="A266" s="124">
        <f>IF('Time Series Inputs'!A266="","",'Time Series Inputs'!A266)</f>
        <v/>
      </c>
      <c r="B266" s="155">
        <f>IF('Time Series Inputs'!B266="","",'Time Series Inputs'!B266)</f>
        <v/>
      </c>
      <c r="C266" s="155">
        <f>IF('Time Series Inputs'!C266="","",'Time Series Inputs'!C266)</f>
        <v/>
      </c>
      <c r="D266" s="155">
        <f>IF(A266="","",'Apply Constraints'!A266)</f>
        <v/>
      </c>
      <c r="E266" s="155">
        <f>IF(B266="","",(V265*B266/B265/(1+V265*(B266/B265-1))))</f>
        <v/>
      </c>
      <c r="F266" s="155">
        <f>IF(B266="","",R265*B266+T265)</f>
        <v/>
      </c>
      <c r="G266" s="155">
        <f>IF(B266="","", E266*F266)</f>
        <v/>
      </c>
      <c r="H266" s="155">
        <f>IF(B266="","", F266 - R265*B266)</f>
        <v/>
      </c>
      <c r="I266" s="155">
        <f>IF(B266="","", G266/B266)</f>
        <v/>
      </c>
      <c r="J266" s="155">
        <f>IF(B266="","", -F266* (1-(1-ANNUAL_STRATEGY_FEE)^(1/252)))</f>
        <v/>
      </c>
      <c r="K266" s="155">
        <f>IF(B266="","", H266+J266)</f>
        <v/>
      </c>
      <c r="L266" s="155">
        <f>IF(B266="","", K266+G266)</f>
        <v/>
      </c>
      <c r="M266" s="155">
        <f>IF(B266="","", G266/L266)</f>
        <v/>
      </c>
      <c r="N266" s="155">
        <f>IF(B266="","",(D266-M266))</f>
        <v/>
      </c>
      <c r="O266" s="155">
        <f>IF(B266="","",BID_OFFER_SPREAD/2*D266)</f>
        <v/>
      </c>
      <c r="P266" s="155">
        <f>IF(A266="","",IF(D266=0,-E266,IF(AND(D266=(N266+O266),NOT(O266=0)),0,IF(D266&gt;=M266,N266/(1+O266),N266/(1-O266)))))</f>
        <v/>
      </c>
      <c r="Q266" s="155">
        <f>IF(B266="","", IF(D266=0,F266*P266/B266, L266*P266/B266))</f>
        <v/>
      </c>
      <c r="R266" s="155">
        <f>IF(B266="","", Q266+I266)</f>
        <v/>
      </c>
      <c r="S266" s="155">
        <f>IF(A266="","",IF(Q266&gt;0,-Q266*B266*(1+BID_OFFER_SPREAD/2),-Q266*B266*(1-BID_OFFER_SPREAD/2)))</f>
        <v/>
      </c>
      <c r="T266" s="155">
        <f>IF(B266="","", K266+S266)</f>
        <v/>
      </c>
      <c r="U266" s="155">
        <f>IF(B266="","", R266*B266)</f>
        <v/>
      </c>
      <c r="V266" s="155">
        <f>IF(E266="","",U266/(U266+T266))</f>
        <v/>
      </c>
      <c r="W266" s="86">
        <f>IF(B266="","", IF(ROUND(V266,10)=ROUND(D266,10),"Correct", "Error"))</f>
        <v/>
      </c>
      <c r="X266" s="156">
        <f>IF(B266="","", T266+U266)</f>
        <v/>
      </c>
    </row>
    <row customHeight="1" ht="13.5" r="267" s="75">
      <c r="A267" s="124">
        <f>IF('Time Series Inputs'!A267="","",'Time Series Inputs'!A267)</f>
        <v/>
      </c>
      <c r="B267" s="155">
        <f>IF('Time Series Inputs'!B267="","",'Time Series Inputs'!B267)</f>
        <v/>
      </c>
      <c r="C267" s="155">
        <f>IF('Time Series Inputs'!C267="","",'Time Series Inputs'!C267)</f>
        <v/>
      </c>
      <c r="D267" s="155">
        <f>IF(A267="","",'Apply Constraints'!A267)</f>
        <v/>
      </c>
      <c r="E267" s="155">
        <f>IF(B267="","",(V266*B267/B266/(1+V266*(B267/B266-1))))</f>
        <v/>
      </c>
      <c r="F267" s="155">
        <f>IF(B267="","",R266*B267+T266)</f>
        <v/>
      </c>
      <c r="G267" s="155">
        <f>IF(B267="","", E267*F267)</f>
        <v/>
      </c>
      <c r="H267" s="155">
        <f>IF(B267="","", F267 - R266*B267)</f>
        <v/>
      </c>
      <c r="I267" s="155">
        <f>IF(B267="","", G267/B267)</f>
        <v/>
      </c>
      <c r="J267" s="155">
        <f>IF(B267="","", -F267* (1-(1-ANNUAL_STRATEGY_FEE)^(1/252)))</f>
        <v/>
      </c>
      <c r="K267" s="155">
        <f>IF(B267="","", H267+J267)</f>
        <v/>
      </c>
      <c r="L267" s="155">
        <f>IF(B267="","", K267+G267)</f>
        <v/>
      </c>
      <c r="M267" s="155">
        <f>IF(B267="","", G267/L267)</f>
        <v/>
      </c>
      <c r="N267" s="155">
        <f>IF(B267="","",(D267-M267))</f>
        <v/>
      </c>
      <c r="O267" s="155">
        <f>IF(B267="","",BID_OFFER_SPREAD/2*D267)</f>
        <v/>
      </c>
      <c r="P267" s="155">
        <f>IF(A267="","",IF(D267=0,-E267,IF(AND(D267=(N267+O267),NOT(O267=0)),0,IF(D267&gt;=M267,N267/(1+O267),N267/(1-O267)))))</f>
        <v/>
      </c>
      <c r="Q267" s="155">
        <f>IF(B267="","", IF(D267=0,F267*P267/B267, L267*P267/B267))</f>
        <v/>
      </c>
      <c r="R267" s="155">
        <f>IF(B267="","", Q267+I267)</f>
        <v/>
      </c>
      <c r="S267" s="155">
        <f>IF(A267="","",IF(Q267&gt;0,-Q267*B267*(1+BID_OFFER_SPREAD/2),-Q267*B267*(1-BID_OFFER_SPREAD/2)))</f>
        <v/>
      </c>
      <c r="T267" s="155">
        <f>IF(B267="","", K267+S267)</f>
        <v/>
      </c>
      <c r="U267" s="155">
        <f>IF(B267="","", R267*B267)</f>
        <v/>
      </c>
      <c r="V267" s="155">
        <f>IF(E267="","",U267/(U267+T267))</f>
        <v/>
      </c>
      <c r="W267" s="86">
        <f>IF(B267="","", IF(ROUND(V267,10)=ROUND(D267,10),"Correct", "Error"))</f>
        <v/>
      </c>
      <c r="X267" s="156">
        <f>IF(B267="","", T267+U267)</f>
        <v/>
      </c>
    </row>
    <row customHeight="1" ht="13.5" r="268" s="75">
      <c r="A268" s="124">
        <f>IF('Time Series Inputs'!A268="","",'Time Series Inputs'!A268)</f>
        <v/>
      </c>
      <c r="B268" s="155">
        <f>IF('Time Series Inputs'!B268="","",'Time Series Inputs'!B268)</f>
        <v/>
      </c>
      <c r="C268" s="155">
        <f>IF('Time Series Inputs'!C268="","",'Time Series Inputs'!C268)</f>
        <v/>
      </c>
      <c r="D268" s="155">
        <f>IF(A268="","",'Apply Constraints'!A268)</f>
        <v/>
      </c>
      <c r="E268" s="155">
        <f>IF(B268="","",(V267*B268/B267/(1+V267*(B268/B267-1))))</f>
        <v/>
      </c>
      <c r="F268" s="155">
        <f>IF(B268="","",R267*B268+T267)</f>
        <v/>
      </c>
      <c r="G268" s="155">
        <f>IF(B268="","", E268*F268)</f>
        <v/>
      </c>
      <c r="H268" s="155">
        <f>IF(B268="","", F268 - R267*B268)</f>
        <v/>
      </c>
      <c r="I268" s="155">
        <f>IF(B268="","", G268/B268)</f>
        <v/>
      </c>
      <c r="J268" s="155">
        <f>IF(B268="","", -F268* (1-(1-ANNUAL_STRATEGY_FEE)^(1/252)))</f>
        <v/>
      </c>
      <c r="K268" s="155">
        <f>IF(B268="","", H268+J268)</f>
        <v/>
      </c>
      <c r="L268" s="155">
        <f>IF(B268="","", K268+G268)</f>
        <v/>
      </c>
      <c r="M268" s="155">
        <f>IF(B268="","", G268/L268)</f>
        <v/>
      </c>
      <c r="N268" s="155">
        <f>IF(B268="","",(D268-M268))</f>
        <v/>
      </c>
      <c r="O268" s="155">
        <f>IF(B268="","",BID_OFFER_SPREAD/2*D268)</f>
        <v/>
      </c>
      <c r="P268" s="155">
        <f>IF(A268="","",IF(D268=0,-E268,IF(AND(D268=(N268+O268),NOT(O268=0)),0,IF(D268&gt;=M268,N268/(1+O268),N268/(1-O268)))))</f>
        <v/>
      </c>
      <c r="Q268" s="155">
        <f>IF(B268="","", IF(D268=0,F268*P268/B268, L268*P268/B268))</f>
        <v/>
      </c>
      <c r="R268" s="155">
        <f>IF(B268="","", Q268+I268)</f>
        <v/>
      </c>
      <c r="S268" s="155">
        <f>IF(A268="","",IF(Q268&gt;0,-Q268*B268*(1+BID_OFFER_SPREAD/2),-Q268*B268*(1-BID_OFFER_SPREAD/2)))</f>
        <v/>
      </c>
      <c r="T268" s="155">
        <f>IF(B268="","", K268+S268)</f>
        <v/>
      </c>
      <c r="U268" s="155">
        <f>IF(B268="","", R268*B268)</f>
        <v/>
      </c>
      <c r="V268" s="155">
        <f>IF(E268="","",U268/(U268+T268))</f>
        <v/>
      </c>
      <c r="W268" s="86">
        <f>IF(B268="","", IF(ROUND(V268,10)=ROUND(D268,10),"Correct", "Error"))</f>
        <v/>
      </c>
      <c r="X268" s="156">
        <f>IF(B268="","", T268+U268)</f>
        <v/>
      </c>
    </row>
    <row customHeight="1" ht="13.5" r="269" s="75">
      <c r="A269" s="124">
        <f>IF('Time Series Inputs'!A269="","",'Time Series Inputs'!A269)</f>
        <v/>
      </c>
      <c r="B269" s="155">
        <f>IF('Time Series Inputs'!B269="","",'Time Series Inputs'!B269)</f>
        <v/>
      </c>
      <c r="C269" s="155">
        <f>IF('Time Series Inputs'!C269="","",'Time Series Inputs'!C269)</f>
        <v/>
      </c>
      <c r="D269" s="155">
        <f>IF(A269="","",'Apply Constraints'!A269)</f>
        <v/>
      </c>
      <c r="E269" s="155">
        <f>IF(B269="","",(V268*B269/B268/(1+V268*(B269/B268-1))))</f>
        <v/>
      </c>
      <c r="F269" s="155">
        <f>IF(B269="","",R268*B269+T268)</f>
        <v/>
      </c>
      <c r="G269" s="155">
        <f>IF(B269="","", E269*F269)</f>
        <v/>
      </c>
      <c r="H269" s="155">
        <f>IF(B269="","", F269 - R268*B269)</f>
        <v/>
      </c>
      <c r="I269" s="155">
        <f>IF(B269="","", G269/B269)</f>
        <v/>
      </c>
      <c r="J269" s="155">
        <f>IF(B269="","", -F269* (1-(1-ANNUAL_STRATEGY_FEE)^(1/252)))</f>
        <v/>
      </c>
      <c r="K269" s="155">
        <f>IF(B269="","", H269+J269)</f>
        <v/>
      </c>
      <c r="L269" s="155">
        <f>IF(B269="","", K269+G269)</f>
        <v/>
      </c>
      <c r="M269" s="155">
        <f>IF(B269="","", G269/L269)</f>
        <v/>
      </c>
      <c r="N269" s="155">
        <f>IF(B269="","",(D269-M269))</f>
        <v/>
      </c>
      <c r="O269" s="155">
        <f>IF(B269="","",BID_OFFER_SPREAD/2*D269)</f>
        <v/>
      </c>
      <c r="P269" s="155">
        <f>IF(A269="","",IF(D269=0,-E269,IF(AND(D269=(N269+O269),NOT(O269=0)),0,IF(D269&gt;=M269,N269/(1+O269),N269/(1-O269)))))</f>
        <v/>
      </c>
      <c r="Q269" s="155">
        <f>IF(B269="","", IF(D269=0,F269*P269/B269, L269*P269/B269))</f>
        <v/>
      </c>
      <c r="R269" s="155">
        <f>IF(B269="","", Q269+I269)</f>
        <v/>
      </c>
      <c r="S269" s="155">
        <f>IF(A269="","",IF(Q269&gt;0,-Q269*B269*(1+BID_OFFER_SPREAD/2),-Q269*B269*(1-BID_OFFER_SPREAD/2)))</f>
        <v/>
      </c>
      <c r="T269" s="155">
        <f>IF(B269="","", K269+S269)</f>
        <v/>
      </c>
      <c r="U269" s="155">
        <f>IF(B269="","", R269*B269)</f>
        <v/>
      </c>
      <c r="V269" s="155">
        <f>IF(E269="","",U269/(U269+T269))</f>
        <v/>
      </c>
      <c r="W269" s="86">
        <f>IF(B269="","", IF(ROUND(V269,10)=ROUND(D269,10),"Correct", "Error"))</f>
        <v/>
      </c>
      <c r="X269" s="156">
        <f>IF(B269="","", T269+U269)</f>
        <v/>
      </c>
    </row>
    <row customHeight="1" ht="13.5" r="270" s="75">
      <c r="A270" s="124">
        <f>IF('Time Series Inputs'!A270="","",'Time Series Inputs'!A270)</f>
        <v/>
      </c>
      <c r="B270" s="155">
        <f>IF('Time Series Inputs'!B270="","",'Time Series Inputs'!B270)</f>
        <v/>
      </c>
      <c r="C270" s="155">
        <f>IF('Time Series Inputs'!C270="","",'Time Series Inputs'!C270)</f>
        <v/>
      </c>
      <c r="D270" s="155">
        <f>IF(A270="","",'Apply Constraints'!A270)</f>
        <v/>
      </c>
      <c r="E270" s="155">
        <f>IF(B270="","",(V269*B270/B269/(1+V269*(B270/B269-1))))</f>
        <v/>
      </c>
      <c r="F270" s="155">
        <f>IF(B270="","",R269*B270+T269)</f>
        <v/>
      </c>
      <c r="G270" s="155">
        <f>IF(B270="","", E270*F270)</f>
        <v/>
      </c>
      <c r="H270" s="155">
        <f>IF(B270="","", F270 - R269*B270)</f>
        <v/>
      </c>
      <c r="I270" s="155">
        <f>IF(B270="","", G270/B270)</f>
        <v/>
      </c>
      <c r="J270" s="155">
        <f>IF(B270="","", -F270* (1-(1-ANNUAL_STRATEGY_FEE)^(1/252)))</f>
        <v/>
      </c>
      <c r="K270" s="155">
        <f>IF(B270="","", H270+J270)</f>
        <v/>
      </c>
      <c r="L270" s="155">
        <f>IF(B270="","", K270+G270)</f>
        <v/>
      </c>
      <c r="M270" s="155">
        <f>IF(B270="","", G270/L270)</f>
        <v/>
      </c>
      <c r="N270" s="155">
        <f>IF(B270="","",(D270-M270))</f>
        <v/>
      </c>
      <c r="O270" s="155">
        <f>IF(B270="","",BID_OFFER_SPREAD/2*D270)</f>
        <v/>
      </c>
      <c r="P270" s="155">
        <f>IF(A270="","",IF(D270=0,-E270,IF(AND(D270=(N270+O270),NOT(O270=0)),0,IF(D270&gt;=M270,N270/(1+O270),N270/(1-O270)))))</f>
        <v/>
      </c>
      <c r="Q270" s="155">
        <f>IF(B270="","", IF(D270=0,F270*P270/B270, L270*P270/B270))</f>
        <v/>
      </c>
      <c r="R270" s="155">
        <f>IF(B270="","", Q270+I270)</f>
        <v/>
      </c>
      <c r="S270" s="155">
        <f>IF(A270="","",IF(Q270&gt;0,-Q270*B270*(1+BID_OFFER_SPREAD/2),-Q270*B270*(1-BID_OFFER_SPREAD/2)))</f>
        <v/>
      </c>
      <c r="T270" s="155">
        <f>IF(B270="","", K270+S270)</f>
        <v/>
      </c>
      <c r="U270" s="155">
        <f>IF(B270="","", R270*B270)</f>
        <v/>
      </c>
      <c r="V270" s="155">
        <f>IF(E270="","",U270/(U270+T270))</f>
        <v/>
      </c>
      <c r="W270" s="86">
        <f>IF(B270="","", IF(ROUND(V270,10)=ROUND(D270,10),"Correct", "Error"))</f>
        <v/>
      </c>
      <c r="X270" s="156">
        <f>IF(B270="","", T270+U270)</f>
        <v/>
      </c>
    </row>
    <row customHeight="1" ht="13.5" r="271" s="75">
      <c r="A271" s="124">
        <f>IF('Time Series Inputs'!A271="","",'Time Series Inputs'!A271)</f>
        <v/>
      </c>
      <c r="B271" s="155">
        <f>IF('Time Series Inputs'!B271="","",'Time Series Inputs'!B271)</f>
        <v/>
      </c>
      <c r="C271" s="155">
        <f>IF('Time Series Inputs'!C271="","",'Time Series Inputs'!C271)</f>
        <v/>
      </c>
      <c r="D271" s="155">
        <f>IF(A271="","",'Apply Constraints'!A271)</f>
        <v/>
      </c>
      <c r="E271" s="155">
        <f>IF(B271="","",(V270*B271/B270/(1+V270*(B271/B270-1))))</f>
        <v/>
      </c>
      <c r="F271" s="155">
        <f>IF(B271="","",R270*B271+T270)</f>
        <v/>
      </c>
      <c r="G271" s="155">
        <f>IF(B271="","", E271*F271)</f>
        <v/>
      </c>
      <c r="H271" s="155">
        <f>IF(B271="","", F271 - R270*B271)</f>
        <v/>
      </c>
      <c r="I271" s="155">
        <f>IF(B271="","", G271/B271)</f>
        <v/>
      </c>
      <c r="J271" s="155">
        <f>IF(B271="","", -F271* (1-(1-ANNUAL_STRATEGY_FEE)^(1/252)))</f>
        <v/>
      </c>
      <c r="K271" s="155">
        <f>IF(B271="","", H271+J271)</f>
        <v/>
      </c>
      <c r="L271" s="155">
        <f>IF(B271="","", K271+G271)</f>
        <v/>
      </c>
      <c r="M271" s="155">
        <f>IF(B271="","", G271/L271)</f>
        <v/>
      </c>
      <c r="N271" s="155">
        <f>IF(B271="","",(D271-M271))</f>
        <v/>
      </c>
      <c r="O271" s="155">
        <f>IF(B271="","",BID_OFFER_SPREAD/2*D271)</f>
        <v/>
      </c>
      <c r="P271" s="155">
        <f>IF(A271="","",IF(D271=0,-E271,IF(AND(D271=(N271+O271),NOT(O271=0)),0,IF(D271&gt;=M271,N271/(1+O271),N271/(1-O271)))))</f>
        <v/>
      </c>
      <c r="Q271" s="155">
        <f>IF(B271="","", IF(D271=0,F271*P271/B271, L271*P271/B271))</f>
        <v/>
      </c>
      <c r="R271" s="155">
        <f>IF(B271="","", Q271+I271)</f>
        <v/>
      </c>
      <c r="S271" s="155">
        <f>IF(A271="","",IF(Q271&gt;0,-Q271*B271*(1+BID_OFFER_SPREAD/2),-Q271*B271*(1-BID_OFFER_SPREAD/2)))</f>
        <v/>
      </c>
      <c r="T271" s="155">
        <f>IF(B271="","", K271+S271)</f>
        <v/>
      </c>
      <c r="U271" s="155">
        <f>IF(B271="","", R271*B271)</f>
        <v/>
      </c>
      <c r="V271" s="155">
        <f>IF(E271="","",U271/(U271+T271))</f>
        <v/>
      </c>
      <c r="W271" s="86">
        <f>IF(B271="","", IF(ROUND(V271,10)=ROUND(D271,10),"Correct", "Error"))</f>
        <v/>
      </c>
      <c r="X271" s="156">
        <f>IF(B271="","", T271+U271)</f>
        <v/>
      </c>
    </row>
    <row customHeight="1" ht="13.5" r="272" s="75">
      <c r="A272" s="124">
        <f>IF('Time Series Inputs'!A272="","",'Time Series Inputs'!A272)</f>
        <v/>
      </c>
      <c r="B272" s="155">
        <f>IF('Time Series Inputs'!B272="","",'Time Series Inputs'!B272)</f>
        <v/>
      </c>
      <c r="C272" s="155">
        <f>IF('Time Series Inputs'!C272="","",'Time Series Inputs'!C272)</f>
        <v/>
      </c>
      <c r="D272" s="155">
        <f>IF(A272="","",'Apply Constraints'!A272)</f>
        <v/>
      </c>
      <c r="E272" s="155">
        <f>IF(B272="","",(V271*B272/B271/(1+V271*(B272/B271-1))))</f>
        <v/>
      </c>
      <c r="F272" s="155">
        <f>IF(B272="","",R271*B272+T271)</f>
        <v/>
      </c>
      <c r="G272" s="155">
        <f>IF(B272="","", E272*F272)</f>
        <v/>
      </c>
      <c r="H272" s="155">
        <f>IF(B272="","", F272 - R271*B272)</f>
        <v/>
      </c>
      <c r="I272" s="155">
        <f>IF(B272="","", G272/B272)</f>
        <v/>
      </c>
      <c r="J272" s="155">
        <f>IF(B272="","", -F272* (1-(1-ANNUAL_STRATEGY_FEE)^(1/252)))</f>
        <v/>
      </c>
      <c r="K272" s="155">
        <f>IF(B272="","", H272+J272)</f>
        <v/>
      </c>
      <c r="L272" s="155">
        <f>IF(B272="","", K272+G272)</f>
        <v/>
      </c>
      <c r="M272" s="155">
        <f>IF(B272="","", G272/L272)</f>
        <v/>
      </c>
      <c r="N272" s="155">
        <f>IF(B272="","",(D272-M272))</f>
        <v/>
      </c>
      <c r="O272" s="155">
        <f>IF(B272="","",BID_OFFER_SPREAD/2*D272)</f>
        <v/>
      </c>
      <c r="P272" s="155">
        <f>IF(A272="","",IF(D272=0,-E272,IF(AND(D272=(N272+O272),NOT(O272=0)),0,IF(D272&gt;=M272,N272/(1+O272),N272/(1-O272)))))</f>
        <v/>
      </c>
      <c r="Q272" s="155">
        <f>IF(B272="","", IF(D272=0,F272*P272/B272, L272*P272/B272))</f>
        <v/>
      </c>
      <c r="R272" s="155">
        <f>IF(B272="","", Q272+I272)</f>
        <v/>
      </c>
      <c r="S272" s="155">
        <f>IF(A272="","",IF(Q272&gt;0,-Q272*B272*(1+BID_OFFER_SPREAD/2),-Q272*B272*(1-BID_OFFER_SPREAD/2)))</f>
        <v/>
      </c>
      <c r="T272" s="155">
        <f>IF(B272="","", K272+S272)</f>
        <v/>
      </c>
      <c r="U272" s="155">
        <f>IF(B272="","", R272*B272)</f>
        <v/>
      </c>
      <c r="V272" s="155">
        <f>IF(E272="","",U272/(U272+T272))</f>
        <v/>
      </c>
      <c r="W272" s="86">
        <f>IF(B272="","", IF(ROUND(V272,10)=ROUND(D272,10),"Correct", "Error"))</f>
        <v/>
      </c>
      <c r="X272" s="156">
        <f>IF(B272="","", T272+U272)</f>
        <v/>
      </c>
    </row>
    <row customHeight="1" ht="13.5" r="273" s="75">
      <c r="A273" s="124">
        <f>IF('Time Series Inputs'!A273="","",'Time Series Inputs'!A273)</f>
        <v/>
      </c>
      <c r="B273" s="155">
        <f>IF('Time Series Inputs'!B273="","",'Time Series Inputs'!B273)</f>
        <v/>
      </c>
      <c r="C273" s="155">
        <f>IF('Time Series Inputs'!C273="","",'Time Series Inputs'!C273)</f>
        <v/>
      </c>
      <c r="D273" s="155">
        <f>IF(A273="","",'Apply Constraints'!A273)</f>
        <v/>
      </c>
      <c r="E273" s="155">
        <f>IF(B273="","",(V272*B273/B272/(1+V272*(B273/B272-1))))</f>
        <v/>
      </c>
      <c r="F273" s="155">
        <f>IF(B273="","",R272*B273+T272)</f>
        <v/>
      </c>
      <c r="G273" s="155">
        <f>IF(B273="","", E273*F273)</f>
        <v/>
      </c>
      <c r="H273" s="155">
        <f>IF(B273="","", F273 - R272*B273)</f>
        <v/>
      </c>
      <c r="I273" s="155">
        <f>IF(B273="","", G273/B273)</f>
        <v/>
      </c>
      <c r="J273" s="155">
        <f>IF(B273="","", -F273* (1-(1-ANNUAL_STRATEGY_FEE)^(1/252)))</f>
        <v/>
      </c>
      <c r="K273" s="155">
        <f>IF(B273="","", H273+J273)</f>
        <v/>
      </c>
      <c r="L273" s="155">
        <f>IF(B273="","", K273+G273)</f>
        <v/>
      </c>
      <c r="M273" s="155">
        <f>IF(B273="","", G273/L273)</f>
        <v/>
      </c>
      <c r="N273" s="155">
        <f>IF(B273="","",(D273-M273))</f>
        <v/>
      </c>
      <c r="O273" s="155">
        <f>IF(B273="","",BID_OFFER_SPREAD/2*D273)</f>
        <v/>
      </c>
      <c r="P273" s="155">
        <f>IF(A273="","",IF(D273=0,-E273,IF(AND(D273=(N273+O273),NOT(O273=0)),0,IF(D273&gt;=M273,N273/(1+O273),N273/(1-O273)))))</f>
        <v/>
      </c>
      <c r="Q273" s="155">
        <f>IF(B273="","", IF(D273=0,F273*P273/B273, L273*P273/B273))</f>
        <v/>
      </c>
      <c r="R273" s="155">
        <f>IF(B273="","", Q273+I273)</f>
        <v/>
      </c>
      <c r="S273" s="155">
        <f>IF(A273="","",IF(Q273&gt;0,-Q273*B273*(1+BID_OFFER_SPREAD/2),-Q273*B273*(1-BID_OFFER_SPREAD/2)))</f>
        <v/>
      </c>
      <c r="T273" s="155">
        <f>IF(B273="","", K273+S273)</f>
        <v/>
      </c>
      <c r="U273" s="155">
        <f>IF(B273="","", R273*B273)</f>
        <v/>
      </c>
      <c r="V273" s="155">
        <f>IF(E273="","",U273/(U273+T273))</f>
        <v/>
      </c>
      <c r="W273" s="86">
        <f>IF(B273="","", IF(ROUND(V273,10)=ROUND(D273,10),"Correct", "Error"))</f>
        <v/>
      </c>
      <c r="X273" s="156">
        <f>IF(B273="","", T273+U273)</f>
        <v/>
      </c>
    </row>
    <row customHeight="1" ht="13.5" r="274" s="75">
      <c r="A274" s="124">
        <f>IF('Time Series Inputs'!A274="","",'Time Series Inputs'!A274)</f>
        <v/>
      </c>
      <c r="B274" s="155">
        <f>IF('Time Series Inputs'!B274="","",'Time Series Inputs'!B274)</f>
        <v/>
      </c>
      <c r="C274" s="155">
        <f>IF('Time Series Inputs'!C274="","",'Time Series Inputs'!C274)</f>
        <v/>
      </c>
      <c r="D274" s="155">
        <f>IF(A274="","",'Apply Constraints'!A274)</f>
        <v/>
      </c>
      <c r="E274" s="155">
        <f>IF(B274="","",(V273*B274/B273/(1+V273*(B274/B273-1))))</f>
        <v/>
      </c>
      <c r="F274" s="155">
        <f>IF(B274="","",R273*B274+T273)</f>
        <v/>
      </c>
      <c r="G274" s="155">
        <f>IF(B274="","", E274*F274)</f>
        <v/>
      </c>
      <c r="H274" s="155">
        <f>IF(B274="","", F274 - R273*B274)</f>
        <v/>
      </c>
      <c r="I274" s="155">
        <f>IF(B274="","", G274/B274)</f>
        <v/>
      </c>
      <c r="J274" s="155">
        <f>IF(B274="","", -F274* (1-(1-ANNUAL_STRATEGY_FEE)^(1/252)))</f>
        <v/>
      </c>
      <c r="K274" s="155">
        <f>IF(B274="","", H274+J274)</f>
        <v/>
      </c>
      <c r="L274" s="155">
        <f>IF(B274="","", K274+G274)</f>
        <v/>
      </c>
      <c r="M274" s="155">
        <f>IF(B274="","", G274/L274)</f>
        <v/>
      </c>
      <c r="N274" s="155">
        <f>IF(B274="","",(D274-M274))</f>
        <v/>
      </c>
      <c r="O274" s="155">
        <f>IF(B274="","",BID_OFFER_SPREAD/2*D274)</f>
        <v/>
      </c>
      <c r="P274" s="155">
        <f>IF(A274="","",IF(D274=0,-E274,IF(AND(D274=(N274+O274),NOT(O274=0)),0,IF(D274&gt;=M274,N274/(1+O274),N274/(1-O274)))))</f>
        <v/>
      </c>
      <c r="Q274" s="155">
        <f>IF(B274="","", IF(D274=0,F274*P274/B274, L274*P274/B274))</f>
        <v/>
      </c>
      <c r="R274" s="155">
        <f>IF(B274="","", Q274+I274)</f>
        <v/>
      </c>
      <c r="S274" s="155">
        <f>IF(A274="","",IF(Q274&gt;0,-Q274*B274*(1+BID_OFFER_SPREAD/2),-Q274*B274*(1-BID_OFFER_SPREAD/2)))</f>
        <v/>
      </c>
      <c r="T274" s="155">
        <f>IF(B274="","", K274+S274)</f>
        <v/>
      </c>
      <c r="U274" s="155">
        <f>IF(B274="","", R274*B274)</f>
        <v/>
      </c>
      <c r="V274" s="155">
        <f>IF(E274="","",U274/(U274+T274))</f>
        <v/>
      </c>
      <c r="W274" s="86">
        <f>IF(B274="","", IF(ROUND(V274,10)=ROUND(D274,10),"Correct", "Error"))</f>
        <v/>
      </c>
      <c r="X274" s="156">
        <f>IF(B274="","", T274+U274)</f>
        <v/>
      </c>
    </row>
    <row customHeight="1" ht="13.5" r="275" s="75">
      <c r="A275" s="124">
        <f>IF('Time Series Inputs'!A275="","",'Time Series Inputs'!A275)</f>
        <v/>
      </c>
      <c r="B275" s="155">
        <f>IF('Time Series Inputs'!B275="","",'Time Series Inputs'!B275)</f>
        <v/>
      </c>
      <c r="C275" s="155">
        <f>IF('Time Series Inputs'!C275="","",'Time Series Inputs'!C275)</f>
        <v/>
      </c>
      <c r="D275" s="155">
        <f>IF(A275="","",'Apply Constraints'!A275)</f>
        <v/>
      </c>
      <c r="E275" s="155">
        <f>IF(B275="","",(V274*B275/B274/(1+V274*(B275/B274-1))))</f>
        <v/>
      </c>
      <c r="F275" s="155">
        <f>IF(B275="","",R274*B275+T274)</f>
        <v/>
      </c>
      <c r="G275" s="155">
        <f>IF(B275="","", E275*F275)</f>
        <v/>
      </c>
      <c r="H275" s="155">
        <f>IF(B275="","", F275 - R274*B275)</f>
        <v/>
      </c>
      <c r="I275" s="155">
        <f>IF(B275="","", G275/B275)</f>
        <v/>
      </c>
      <c r="J275" s="155">
        <f>IF(B275="","", -F275* (1-(1-ANNUAL_STRATEGY_FEE)^(1/252)))</f>
        <v/>
      </c>
      <c r="K275" s="155">
        <f>IF(B275="","", H275+J275)</f>
        <v/>
      </c>
      <c r="L275" s="155">
        <f>IF(B275="","", K275+G275)</f>
        <v/>
      </c>
      <c r="M275" s="155">
        <f>IF(B275="","", G275/L275)</f>
        <v/>
      </c>
      <c r="N275" s="155">
        <f>IF(B275="","",(D275-M275))</f>
        <v/>
      </c>
      <c r="O275" s="155">
        <f>IF(B275="","",BID_OFFER_SPREAD/2*D275)</f>
        <v/>
      </c>
      <c r="P275" s="155">
        <f>IF(A275="","",IF(D275=0,-E275,IF(AND(D275=(N275+O275),NOT(O275=0)),0,IF(D275&gt;=M275,N275/(1+O275),N275/(1-O275)))))</f>
        <v/>
      </c>
      <c r="Q275" s="155">
        <f>IF(B275="","", IF(D275=0,F275*P275/B275, L275*P275/B275))</f>
        <v/>
      </c>
      <c r="R275" s="155">
        <f>IF(B275="","", Q275+I275)</f>
        <v/>
      </c>
      <c r="S275" s="155">
        <f>IF(A275="","",IF(Q275&gt;0,-Q275*B275*(1+BID_OFFER_SPREAD/2),-Q275*B275*(1-BID_OFFER_SPREAD/2)))</f>
        <v/>
      </c>
      <c r="T275" s="155">
        <f>IF(B275="","", K275+S275)</f>
        <v/>
      </c>
      <c r="U275" s="155">
        <f>IF(B275="","", R275*B275)</f>
        <v/>
      </c>
      <c r="V275" s="155">
        <f>IF(E275="","",U275/(U275+T275))</f>
        <v/>
      </c>
      <c r="W275" s="86">
        <f>IF(B275="","", IF(ROUND(V275,10)=ROUND(D275,10),"Correct", "Error"))</f>
        <v/>
      </c>
      <c r="X275" s="156">
        <f>IF(B275="","", T275+U275)</f>
        <v/>
      </c>
    </row>
    <row customHeight="1" ht="13.5" r="276" s="75">
      <c r="A276" s="124">
        <f>IF('Time Series Inputs'!A276="","",'Time Series Inputs'!A276)</f>
        <v/>
      </c>
      <c r="B276" s="155">
        <f>IF('Time Series Inputs'!B276="","",'Time Series Inputs'!B276)</f>
        <v/>
      </c>
      <c r="C276" s="155">
        <f>IF('Time Series Inputs'!C276="","",'Time Series Inputs'!C276)</f>
        <v/>
      </c>
      <c r="D276" s="155">
        <f>IF(A276="","",'Apply Constraints'!A276)</f>
        <v/>
      </c>
      <c r="E276" s="155">
        <f>IF(B276="","",(V275*B276/B275/(1+V275*(B276/B275-1))))</f>
        <v/>
      </c>
      <c r="F276" s="155">
        <f>IF(B276="","",R275*B276+T275)</f>
        <v/>
      </c>
      <c r="G276" s="155">
        <f>IF(B276="","", E276*F276)</f>
        <v/>
      </c>
      <c r="H276" s="155">
        <f>IF(B276="","", F276 - R275*B276)</f>
        <v/>
      </c>
      <c r="I276" s="155">
        <f>IF(B276="","", G276/B276)</f>
        <v/>
      </c>
      <c r="J276" s="155">
        <f>IF(B276="","", -F276* (1-(1-ANNUAL_STRATEGY_FEE)^(1/252)))</f>
        <v/>
      </c>
      <c r="K276" s="155">
        <f>IF(B276="","", H276+J276)</f>
        <v/>
      </c>
      <c r="L276" s="155">
        <f>IF(B276="","", K276+G276)</f>
        <v/>
      </c>
      <c r="M276" s="155">
        <f>IF(B276="","", G276/L276)</f>
        <v/>
      </c>
      <c r="N276" s="155">
        <f>IF(B276="","",(D276-M276))</f>
        <v/>
      </c>
      <c r="O276" s="155">
        <f>IF(B276="","",BID_OFFER_SPREAD/2*D276)</f>
        <v/>
      </c>
      <c r="P276" s="155">
        <f>IF(A276="","",IF(D276=0,-E276,IF(AND(D276=(N276+O276),NOT(O276=0)),0,IF(D276&gt;=M276,N276/(1+O276),N276/(1-O276)))))</f>
        <v/>
      </c>
      <c r="Q276" s="155">
        <f>IF(B276="","", IF(D276=0,F276*P276/B276, L276*P276/B276))</f>
        <v/>
      </c>
      <c r="R276" s="155">
        <f>IF(B276="","", Q276+I276)</f>
        <v/>
      </c>
      <c r="S276" s="155">
        <f>IF(A276="","",IF(Q276&gt;0,-Q276*B276*(1+BID_OFFER_SPREAD/2),-Q276*B276*(1-BID_OFFER_SPREAD/2)))</f>
        <v/>
      </c>
      <c r="T276" s="155">
        <f>IF(B276="","", K276+S276)</f>
        <v/>
      </c>
      <c r="U276" s="155">
        <f>IF(B276="","", R276*B276)</f>
        <v/>
      </c>
      <c r="V276" s="155">
        <f>IF(E276="","",U276/(U276+T276))</f>
        <v/>
      </c>
      <c r="W276" s="86">
        <f>IF(B276="","", IF(ROUND(V276,10)=ROUND(D276,10),"Correct", "Error"))</f>
        <v/>
      </c>
      <c r="X276" s="156">
        <f>IF(B276="","", T276+U276)</f>
        <v/>
      </c>
    </row>
    <row customHeight="1" ht="13.5" r="277" s="75">
      <c r="A277" s="124">
        <f>IF('Time Series Inputs'!A277="","",'Time Series Inputs'!A277)</f>
        <v/>
      </c>
      <c r="B277" s="155">
        <f>IF('Time Series Inputs'!B277="","",'Time Series Inputs'!B277)</f>
        <v/>
      </c>
      <c r="C277" s="155">
        <f>IF('Time Series Inputs'!C277="","",'Time Series Inputs'!C277)</f>
        <v/>
      </c>
      <c r="D277" s="155">
        <f>IF(A277="","",'Apply Constraints'!A277)</f>
        <v/>
      </c>
      <c r="E277" s="155">
        <f>IF(B277="","",(V276*B277/B276/(1+V276*(B277/B276-1))))</f>
        <v/>
      </c>
      <c r="F277" s="155">
        <f>IF(B277="","",R276*B277+T276)</f>
        <v/>
      </c>
      <c r="G277" s="155">
        <f>IF(B277="","", E277*F277)</f>
        <v/>
      </c>
      <c r="H277" s="155">
        <f>IF(B277="","", F277 - R276*B277)</f>
        <v/>
      </c>
      <c r="I277" s="155">
        <f>IF(B277="","", G277/B277)</f>
        <v/>
      </c>
      <c r="J277" s="155">
        <f>IF(B277="","", -F277* (1-(1-ANNUAL_STRATEGY_FEE)^(1/252)))</f>
        <v/>
      </c>
      <c r="K277" s="155">
        <f>IF(B277="","", H277+J277)</f>
        <v/>
      </c>
      <c r="L277" s="155">
        <f>IF(B277="","", K277+G277)</f>
        <v/>
      </c>
      <c r="M277" s="155">
        <f>IF(B277="","", G277/L277)</f>
        <v/>
      </c>
      <c r="N277" s="155">
        <f>IF(B277="","",(D277-M277))</f>
        <v/>
      </c>
      <c r="O277" s="155">
        <f>IF(B277="","",BID_OFFER_SPREAD/2*D277)</f>
        <v/>
      </c>
      <c r="P277" s="155">
        <f>IF(A277="","",IF(D277=0,-E277,IF(AND(D277=(N277+O277),NOT(O277=0)),0,IF(D277&gt;=M277,N277/(1+O277),N277/(1-O277)))))</f>
        <v/>
      </c>
      <c r="Q277" s="155">
        <f>IF(B277="","", IF(D277=0,F277*P277/B277, L277*P277/B277))</f>
        <v/>
      </c>
      <c r="R277" s="155">
        <f>IF(B277="","", Q277+I277)</f>
        <v/>
      </c>
      <c r="S277" s="155">
        <f>IF(A277="","",IF(Q277&gt;0,-Q277*B277*(1+BID_OFFER_SPREAD/2),-Q277*B277*(1-BID_OFFER_SPREAD/2)))</f>
        <v/>
      </c>
      <c r="T277" s="155">
        <f>IF(B277="","", K277+S277)</f>
        <v/>
      </c>
      <c r="U277" s="155">
        <f>IF(B277="","", R277*B277)</f>
        <v/>
      </c>
      <c r="V277" s="155">
        <f>IF(E277="","",U277/(U277+T277))</f>
        <v/>
      </c>
      <c r="W277" s="86">
        <f>IF(B277="","", IF(ROUND(V277,10)=ROUND(D277,10),"Correct", "Error"))</f>
        <v/>
      </c>
      <c r="X277" s="156">
        <f>IF(B277="","", T277+U277)</f>
        <v/>
      </c>
    </row>
    <row customHeight="1" ht="13.5" r="278" s="75">
      <c r="A278" s="124">
        <f>IF('Time Series Inputs'!A278="","",'Time Series Inputs'!A278)</f>
        <v/>
      </c>
      <c r="B278" s="155">
        <f>IF('Time Series Inputs'!B278="","",'Time Series Inputs'!B278)</f>
        <v/>
      </c>
      <c r="C278" s="155">
        <f>IF('Time Series Inputs'!C278="","",'Time Series Inputs'!C278)</f>
        <v/>
      </c>
      <c r="D278" s="155">
        <f>IF(A278="","",'Apply Constraints'!A278)</f>
        <v/>
      </c>
      <c r="E278" s="155">
        <f>IF(B278="","",(V277*B278/B277/(1+V277*(B278/B277-1))))</f>
        <v/>
      </c>
      <c r="F278" s="155">
        <f>IF(B278="","",R277*B278+T277)</f>
        <v/>
      </c>
      <c r="G278" s="155">
        <f>IF(B278="","", E278*F278)</f>
        <v/>
      </c>
      <c r="H278" s="155">
        <f>IF(B278="","", F278 - R277*B278)</f>
        <v/>
      </c>
      <c r="I278" s="155">
        <f>IF(B278="","", G278/B278)</f>
        <v/>
      </c>
      <c r="J278" s="155">
        <f>IF(B278="","", -F278* (1-(1-ANNUAL_STRATEGY_FEE)^(1/252)))</f>
        <v/>
      </c>
      <c r="K278" s="155">
        <f>IF(B278="","", H278+J278)</f>
        <v/>
      </c>
      <c r="L278" s="155">
        <f>IF(B278="","", K278+G278)</f>
        <v/>
      </c>
      <c r="M278" s="155">
        <f>IF(B278="","", G278/L278)</f>
        <v/>
      </c>
      <c r="N278" s="155">
        <f>IF(B278="","",(D278-M278))</f>
        <v/>
      </c>
      <c r="O278" s="155">
        <f>IF(B278="","",BID_OFFER_SPREAD/2*D278)</f>
        <v/>
      </c>
      <c r="P278" s="155">
        <f>IF(A278="","",IF(D278=0,-E278,IF(AND(D278=(N278+O278),NOT(O278=0)),0,IF(D278&gt;=M278,N278/(1+O278),N278/(1-O278)))))</f>
        <v/>
      </c>
      <c r="Q278" s="155">
        <f>IF(B278="","", IF(D278=0,F278*P278/B278, L278*P278/B278))</f>
        <v/>
      </c>
      <c r="R278" s="155">
        <f>IF(B278="","", Q278+I278)</f>
        <v/>
      </c>
      <c r="S278" s="155">
        <f>IF(A278="","",IF(Q278&gt;0,-Q278*B278*(1+BID_OFFER_SPREAD/2),-Q278*B278*(1-BID_OFFER_SPREAD/2)))</f>
        <v/>
      </c>
      <c r="T278" s="155">
        <f>IF(B278="","", K278+S278)</f>
        <v/>
      </c>
      <c r="U278" s="155">
        <f>IF(B278="","", R278*B278)</f>
        <v/>
      </c>
      <c r="V278" s="155">
        <f>IF(E278="","",U278/(U278+T278))</f>
        <v/>
      </c>
      <c r="W278" s="86">
        <f>IF(B278="","", IF(ROUND(V278,10)=ROUND(D278,10),"Correct", "Error"))</f>
        <v/>
      </c>
      <c r="X278" s="156">
        <f>IF(B278="","", T278+U278)</f>
        <v/>
      </c>
    </row>
    <row customHeight="1" ht="13.5" r="279" s="75">
      <c r="A279" s="124">
        <f>IF('Time Series Inputs'!A279="","",'Time Series Inputs'!A279)</f>
        <v/>
      </c>
      <c r="B279" s="155">
        <f>IF('Time Series Inputs'!B279="","",'Time Series Inputs'!B279)</f>
        <v/>
      </c>
      <c r="C279" s="155">
        <f>IF('Time Series Inputs'!C279="","",'Time Series Inputs'!C279)</f>
        <v/>
      </c>
      <c r="D279" s="155">
        <f>IF(A279="","",'Apply Constraints'!A279)</f>
        <v/>
      </c>
      <c r="E279" s="155">
        <f>IF(B279="","",(V278*B279/B278/(1+V278*(B279/B278-1))))</f>
        <v/>
      </c>
      <c r="F279" s="155">
        <f>IF(B279="","",R278*B279+T278)</f>
        <v/>
      </c>
      <c r="G279" s="155">
        <f>IF(B279="","", E279*F279)</f>
        <v/>
      </c>
      <c r="H279" s="155">
        <f>IF(B279="","", F279 - R278*B279)</f>
        <v/>
      </c>
      <c r="I279" s="155">
        <f>IF(B279="","", G279/B279)</f>
        <v/>
      </c>
      <c r="J279" s="155">
        <f>IF(B279="","", -F279* (1-(1-ANNUAL_STRATEGY_FEE)^(1/252)))</f>
        <v/>
      </c>
      <c r="K279" s="155">
        <f>IF(B279="","", H279+J279)</f>
        <v/>
      </c>
      <c r="L279" s="155">
        <f>IF(B279="","", K279+G279)</f>
        <v/>
      </c>
      <c r="M279" s="155">
        <f>IF(B279="","", G279/L279)</f>
        <v/>
      </c>
      <c r="N279" s="155">
        <f>IF(B279="","",(D279-M279))</f>
        <v/>
      </c>
      <c r="O279" s="155">
        <f>IF(B279="","",BID_OFFER_SPREAD/2*D279)</f>
        <v/>
      </c>
      <c r="P279" s="155">
        <f>IF(A279="","",IF(D279=0,-E279,IF(AND(D279=(N279+O279),NOT(O279=0)),0,IF(D279&gt;=M279,N279/(1+O279),N279/(1-O279)))))</f>
        <v/>
      </c>
      <c r="Q279" s="155">
        <f>IF(B279="","", IF(D279=0,F279*P279/B279, L279*P279/B279))</f>
        <v/>
      </c>
      <c r="R279" s="155">
        <f>IF(B279="","", Q279+I279)</f>
        <v/>
      </c>
      <c r="S279" s="155">
        <f>IF(A279="","",IF(Q279&gt;0,-Q279*B279*(1+BID_OFFER_SPREAD/2),-Q279*B279*(1-BID_OFFER_SPREAD/2)))</f>
        <v/>
      </c>
      <c r="T279" s="155">
        <f>IF(B279="","", K279+S279)</f>
        <v/>
      </c>
      <c r="U279" s="155">
        <f>IF(B279="","", R279*B279)</f>
        <v/>
      </c>
      <c r="V279" s="155">
        <f>IF(E279="","",U279/(U279+T279))</f>
        <v/>
      </c>
      <c r="W279" s="86">
        <f>IF(B279="","", IF(ROUND(V279,10)=ROUND(D279,10),"Correct", "Error"))</f>
        <v/>
      </c>
      <c r="X279" s="156">
        <f>IF(B279="","", T279+U279)</f>
        <v/>
      </c>
    </row>
    <row customHeight="1" ht="13.5" r="280" s="75">
      <c r="A280" s="124">
        <f>IF('Time Series Inputs'!A280="","",'Time Series Inputs'!A280)</f>
        <v/>
      </c>
      <c r="B280" s="155">
        <f>IF('Time Series Inputs'!B280="","",'Time Series Inputs'!B280)</f>
        <v/>
      </c>
      <c r="C280" s="155">
        <f>IF('Time Series Inputs'!C280="","",'Time Series Inputs'!C280)</f>
        <v/>
      </c>
      <c r="D280" s="155">
        <f>IF(A280="","",'Apply Constraints'!A280)</f>
        <v/>
      </c>
      <c r="E280" s="155">
        <f>IF(B280="","",(V279*B280/B279/(1+V279*(B280/B279-1))))</f>
        <v/>
      </c>
      <c r="F280" s="155">
        <f>IF(B280="","",R279*B280+T279)</f>
        <v/>
      </c>
      <c r="G280" s="155">
        <f>IF(B280="","", E280*F280)</f>
        <v/>
      </c>
      <c r="H280" s="155">
        <f>IF(B280="","", F280 - R279*B280)</f>
        <v/>
      </c>
      <c r="I280" s="155">
        <f>IF(B280="","", G280/B280)</f>
        <v/>
      </c>
      <c r="J280" s="155">
        <f>IF(B280="","", -F280* (1-(1-ANNUAL_STRATEGY_FEE)^(1/252)))</f>
        <v/>
      </c>
      <c r="K280" s="155">
        <f>IF(B280="","", H280+J280)</f>
        <v/>
      </c>
      <c r="L280" s="155">
        <f>IF(B280="","", K280+G280)</f>
        <v/>
      </c>
      <c r="M280" s="155">
        <f>IF(B280="","", G280/L280)</f>
        <v/>
      </c>
      <c r="N280" s="155">
        <f>IF(B280="","",(D280-M280))</f>
        <v/>
      </c>
      <c r="O280" s="155">
        <f>IF(B280="","",BID_OFFER_SPREAD/2*D280)</f>
        <v/>
      </c>
      <c r="P280" s="155">
        <f>IF(A280="","",IF(D280=0,-E280,IF(AND(D280=(N280+O280),NOT(O280=0)),0,IF(D280&gt;=M280,N280/(1+O280),N280/(1-O280)))))</f>
        <v/>
      </c>
      <c r="Q280" s="155">
        <f>IF(B280="","", IF(D280=0,F280*P280/B280, L280*P280/B280))</f>
        <v/>
      </c>
      <c r="R280" s="155">
        <f>IF(B280="","", Q280+I280)</f>
        <v/>
      </c>
      <c r="S280" s="155">
        <f>IF(A280="","",IF(Q280&gt;0,-Q280*B280*(1+BID_OFFER_SPREAD/2),-Q280*B280*(1-BID_OFFER_SPREAD/2)))</f>
        <v/>
      </c>
      <c r="T280" s="155">
        <f>IF(B280="","", K280+S280)</f>
        <v/>
      </c>
      <c r="U280" s="155">
        <f>IF(B280="","", R280*B280)</f>
        <v/>
      </c>
      <c r="V280" s="155">
        <f>IF(E280="","",U280/(U280+T280))</f>
        <v/>
      </c>
      <c r="W280" s="86">
        <f>IF(B280="","", IF(ROUND(V280,10)=ROUND(D280,10),"Correct", "Error"))</f>
        <v/>
      </c>
      <c r="X280" s="156">
        <f>IF(B280="","", T280+U280)</f>
        <v/>
      </c>
    </row>
    <row customHeight="1" ht="13.5" r="281" s="75">
      <c r="A281" s="124">
        <f>IF('Time Series Inputs'!A281="","",'Time Series Inputs'!A281)</f>
        <v/>
      </c>
      <c r="B281" s="155">
        <f>IF('Time Series Inputs'!B281="","",'Time Series Inputs'!B281)</f>
        <v/>
      </c>
      <c r="C281" s="155">
        <f>IF('Time Series Inputs'!C281="","",'Time Series Inputs'!C281)</f>
        <v/>
      </c>
      <c r="D281" s="155">
        <f>IF(A281="","",'Apply Constraints'!A281)</f>
        <v/>
      </c>
      <c r="E281" s="155">
        <f>IF(B281="","",(V280*B281/B280/(1+V280*(B281/B280-1))))</f>
        <v/>
      </c>
      <c r="F281" s="155">
        <f>IF(B281="","",R280*B281+T280)</f>
        <v/>
      </c>
      <c r="G281" s="155">
        <f>IF(B281="","", E281*F281)</f>
        <v/>
      </c>
      <c r="H281" s="155">
        <f>IF(B281="","", F281 - R280*B281)</f>
        <v/>
      </c>
      <c r="I281" s="155">
        <f>IF(B281="","", G281/B281)</f>
        <v/>
      </c>
      <c r="J281" s="155">
        <f>IF(B281="","", -F281* (1-(1-ANNUAL_STRATEGY_FEE)^(1/252)))</f>
        <v/>
      </c>
      <c r="K281" s="155">
        <f>IF(B281="","", H281+J281)</f>
        <v/>
      </c>
      <c r="L281" s="155">
        <f>IF(B281="","", K281+G281)</f>
        <v/>
      </c>
      <c r="M281" s="155">
        <f>IF(B281="","", G281/L281)</f>
        <v/>
      </c>
      <c r="N281" s="155">
        <f>IF(B281="","",(D281-M281))</f>
        <v/>
      </c>
      <c r="O281" s="155">
        <f>IF(B281="","",BID_OFFER_SPREAD/2*D281)</f>
        <v/>
      </c>
      <c r="P281" s="155">
        <f>IF(A281="","",IF(D281=0,-E281,IF(AND(D281=(N281+O281),NOT(O281=0)),0,IF(D281&gt;=M281,N281/(1+O281),N281/(1-O281)))))</f>
        <v/>
      </c>
      <c r="Q281" s="155">
        <f>IF(B281="","", IF(D281=0,F281*P281/B281, L281*P281/B281))</f>
        <v/>
      </c>
      <c r="R281" s="155">
        <f>IF(B281="","", Q281+I281)</f>
        <v/>
      </c>
      <c r="S281" s="155">
        <f>IF(A281="","",IF(Q281&gt;0,-Q281*B281*(1+BID_OFFER_SPREAD/2),-Q281*B281*(1-BID_OFFER_SPREAD/2)))</f>
        <v/>
      </c>
      <c r="T281" s="155">
        <f>IF(B281="","", K281+S281)</f>
        <v/>
      </c>
      <c r="U281" s="155">
        <f>IF(B281="","", R281*B281)</f>
        <v/>
      </c>
      <c r="V281" s="155">
        <f>IF(E281="","",U281/(U281+T281))</f>
        <v/>
      </c>
      <c r="W281" s="86">
        <f>IF(B281="","", IF(ROUND(V281,10)=ROUND(D281,10),"Correct", "Error"))</f>
        <v/>
      </c>
      <c r="X281" s="156">
        <f>IF(B281="","", T281+U281)</f>
        <v/>
      </c>
    </row>
    <row customHeight="1" ht="13.5" r="282" s="75">
      <c r="A282" s="124">
        <f>IF('Time Series Inputs'!A282="","",'Time Series Inputs'!A282)</f>
        <v/>
      </c>
      <c r="B282" s="155">
        <f>IF('Time Series Inputs'!B282="","",'Time Series Inputs'!B282)</f>
        <v/>
      </c>
      <c r="C282" s="155">
        <f>IF('Time Series Inputs'!C282="","",'Time Series Inputs'!C282)</f>
        <v/>
      </c>
      <c r="D282" s="155">
        <f>IF(A282="","",'Apply Constraints'!A282)</f>
        <v/>
      </c>
      <c r="E282" s="155">
        <f>IF(B282="","",(V281*B282/B281/(1+V281*(B282/B281-1))))</f>
        <v/>
      </c>
      <c r="F282" s="155">
        <f>IF(B282="","",R281*B282+T281)</f>
        <v/>
      </c>
      <c r="G282" s="155">
        <f>IF(B282="","", E282*F282)</f>
        <v/>
      </c>
      <c r="H282" s="155">
        <f>IF(B282="","", F282 - R281*B282)</f>
        <v/>
      </c>
      <c r="I282" s="155">
        <f>IF(B282="","", G282/B282)</f>
        <v/>
      </c>
      <c r="J282" s="155">
        <f>IF(B282="","", -F282* (1-(1-ANNUAL_STRATEGY_FEE)^(1/252)))</f>
        <v/>
      </c>
      <c r="K282" s="155">
        <f>IF(B282="","", H282+J282)</f>
        <v/>
      </c>
      <c r="L282" s="155">
        <f>IF(B282="","", K282+G282)</f>
        <v/>
      </c>
      <c r="M282" s="155">
        <f>IF(B282="","", G282/L282)</f>
        <v/>
      </c>
      <c r="N282" s="155">
        <f>IF(B282="","",(D282-M282))</f>
        <v/>
      </c>
      <c r="O282" s="155">
        <f>IF(B282="","",BID_OFFER_SPREAD/2*D282)</f>
        <v/>
      </c>
      <c r="P282" s="155">
        <f>IF(A282="","",IF(D282=0,-E282,IF(AND(D282=(N282+O282),NOT(O282=0)),0,IF(D282&gt;=M282,N282/(1+O282),N282/(1-O282)))))</f>
        <v/>
      </c>
      <c r="Q282" s="155">
        <f>IF(B282="","", IF(D282=0,F282*P282/B282, L282*P282/B282))</f>
        <v/>
      </c>
      <c r="R282" s="155">
        <f>IF(B282="","", Q282+I282)</f>
        <v/>
      </c>
      <c r="S282" s="155">
        <f>IF(A282="","",IF(Q282&gt;0,-Q282*B282*(1+BID_OFFER_SPREAD/2),-Q282*B282*(1-BID_OFFER_SPREAD/2)))</f>
        <v/>
      </c>
      <c r="T282" s="155">
        <f>IF(B282="","", K282+S282)</f>
        <v/>
      </c>
      <c r="U282" s="155">
        <f>IF(B282="","", R282*B282)</f>
        <v/>
      </c>
      <c r="V282" s="155">
        <f>IF(E282="","",U282/(U282+T282))</f>
        <v/>
      </c>
      <c r="W282" s="86">
        <f>IF(B282="","", IF(ROUND(V282,10)=ROUND(D282,10),"Correct", "Error"))</f>
        <v/>
      </c>
      <c r="X282" s="156">
        <f>IF(B282="","", T282+U282)</f>
        <v/>
      </c>
    </row>
    <row customHeight="1" ht="13.5" r="283" s="75">
      <c r="A283" s="124">
        <f>IF('Time Series Inputs'!A283="","",'Time Series Inputs'!A283)</f>
        <v/>
      </c>
      <c r="B283" s="155">
        <f>IF('Time Series Inputs'!B283="","",'Time Series Inputs'!B283)</f>
        <v/>
      </c>
      <c r="C283" s="155">
        <f>IF('Time Series Inputs'!C283="","",'Time Series Inputs'!C283)</f>
        <v/>
      </c>
      <c r="D283" s="155">
        <f>IF(A283="","",'Apply Constraints'!A283)</f>
        <v/>
      </c>
      <c r="E283" s="155">
        <f>IF(B283="","",(V282*B283/B282/(1+V282*(B283/B282-1))))</f>
        <v/>
      </c>
      <c r="F283" s="155">
        <f>IF(B283="","",R282*B283+T282)</f>
        <v/>
      </c>
      <c r="G283" s="155">
        <f>IF(B283="","", E283*F283)</f>
        <v/>
      </c>
      <c r="H283" s="155">
        <f>IF(B283="","", F283 - R282*B283)</f>
        <v/>
      </c>
      <c r="I283" s="155">
        <f>IF(B283="","", G283/B283)</f>
        <v/>
      </c>
      <c r="J283" s="155">
        <f>IF(B283="","", -F283* (1-(1-ANNUAL_STRATEGY_FEE)^(1/252)))</f>
        <v/>
      </c>
      <c r="K283" s="155">
        <f>IF(B283="","", H283+J283)</f>
        <v/>
      </c>
      <c r="L283" s="155">
        <f>IF(B283="","", K283+G283)</f>
        <v/>
      </c>
      <c r="M283" s="155">
        <f>IF(B283="","", G283/L283)</f>
        <v/>
      </c>
      <c r="N283" s="155">
        <f>IF(B283="","",(D283-M283))</f>
        <v/>
      </c>
      <c r="O283" s="155">
        <f>IF(B283="","",BID_OFFER_SPREAD/2*D283)</f>
        <v/>
      </c>
      <c r="P283" s="155">
        <f>IF(A283="","",IF(D283=0,-E283,IF(AND(D283=(N283+O283),NOT(O283=0)),0,IF(D283&gt;=M283,N283/(1+O283),N283/(1-O283)))))</f>
        <v/>
      </c>
      <c r="Q283" s="155">
        <f>IF(B283="","", IF(D283=0,F283*P283/B283, L283*P283/B283))</f>
        <v/>
      </c>
      <c r="R283" s="155">
        <f>IF(B283="","", Q283+I283)</f>
        <v/>
      </c>
      <c r="S283" s="155">
        <f>IF(A283="","",IF(Q283&gt;0,-Q283*B283*(1+BID_OFFER_SPREAD/2),-Q283*B283*(1-BID_OFFER_SPREAD/2)))</f>
        <v/>
      </c>
      <c r="T283" s="155">
        <f>IF(B283="","", K283+S283)</f>
        <v/>
      </c>
      <c r="U283" s="155">
        <f>IF(B283="","", R283*B283)</f>
        <v/>
      </c>
      <c r="V283" s="155">
        <f>IF(E283="","",U283/(U283+T283))</f>
        <v/>
      </c>
      <c r="W283" s="86">
        <f>IF(B283="","", IF(ROUND(V283,10)=ROUND(D283,10),"Correct", "Error"))</f>
        <v/>
      </c>
      <c r="X283" s="156">
        <f>IF(B283="","", T283+U283)</f>
        <v/>
      </c>
    </row>
    <row customHeight="1" ht="13.5" r="284" s="75">
      <c r="A284" s="124">
        <f>IF('Time Series Inputs'!A284="","",'Time Series Inputs'!A284)</f>
        <v/>
      </c>
      <c r="B284" s="155">
        <f>IF('Time Series Inputs'!B284="","",'Time Series Inputs'!B284)</f>
        <v/>
      </c>
      <c r="C284" s="155">
        <f>IF('Time Series Inputs'!C284="","",'Time Series Inputs'!C284)</f>
        <v/>
      </c>
      <c r="D284" s="155">
        <f>IF(A284="","",'Apply Constraints'!A284)</f>
        <v/>
      </c>
      <c r="E284" s="155">
        <f>IF(B284="","",(V283*B284/B283/(1+V283*(B284/B283-1))))</f>
        <v/>
      </c>
      <c r="F284" s="155">
        <f>IF(B284="","",R283*B284+T283)</f>
        <v/>
      </c>
      <c r="G284" s="155">
        <f>IF(B284="","", E284*F284)</f>
        <v/>
      </c>
      <c r="H284" s="155">
        <f>IF(B284="","", F284 - R283*B284)</f>
        <v/>
      </c>
      <c r="I284" s="155">
        <f>IF(B284="","", G284/B284)</f>
        <v/>
      </c>
      <c r="J284" s="155">
        <f>IF(B284="","", -F284* (1-(1-ANNUAL_STRATEGY_FEE)^(1/252)))</f>
        <v/>
      </c>
      <c r="K284" s="155">
        <f>IF(B284="","", H284+J284)</f>
        <v/>
      </c>
      <c r="L284" s="155">
        <f>IF(B284="","", K284+G284)</f>
        <v/>
      </c>
      <c r="M284" s="155">
        <f>IF(B284="","", G284/L284)</f>
        <v/>
      </c>
      <c r="N284" s="155">
        <f>IF(B284="","",(D284-M284))</f>
        <v/>
      </c>
      <c r="O284" s="155">
        <f>IF(B284="","",BID_OFFER_SPREAD/2*D284)</f>
        <v/>
      </c>
      <c r="P284" s="155">
        <f>IF(A284="","",IF(D284=0,-E284,IF(AND(D284=(N284+O284),NOT(O284=0)),0,IF(D284&gt;=M284,N284/(1+O284),N284/(1-O284)))))</f>
        <v/>
      </c>
      <c r="Q284" s="155">
        <f>IF(B284="","", IF(D284=0,F284*P284/B284, L284*P284/B284))</f>
        <v/>
      </c>
      <c r="R284" s="155">
        <f>IF(B284="","", Q284+I284)</f>
        <v/>
      </c>
      <c r="S284" s="155">
        <f>IF(A284="","",IF(Q284&gt;0,-Q284*B284*(1+BID_OFFER_SPREAD/2),-Q284*B284*(1-BID_OFFER_SPREAD/2)))</f>
        <v/>
      </c>
      <c r="T284" s="155">
        <f>IF(B284="","", K284+S284)</f>
        <v/>
      </c>
      <c r="U284" s="155">
        <f>IF(B284="","", R284*B284)</f>
        <v/>
      </c>
      <c r="V284" s="155">
        <f>IF(E284="","",U284/(U284+T284))</f>
        <v/>
      </c>
      <c r="W284" s="86">
        <f>IF(B284="","", IF(ROUND(V284,10)=ROUND(D284,10),"Correct", "Error"))</f>
        <v/>
      </c>
      <c r="X284" s="156">
        <f>IF(B284="","", T284+U284)</f>
        <v/>
      </c>
    </row>
    <row customHeight="1" ht="13.5" r="285" s="75">
      <c r="A285" s="124">
        <f>IF('Time Series Inputs'!A285="","",'Time Series Inputs'!A285)</f>
        <v/>
      </c>
      <c r="B285" s="155">
        <f>IF('Time Series Inputs'!B285="","",'Time Series Inputs'!B285)</f>
        <v/>
      </c>
      <c r="C285" s="155">
        <f>IF('Time Series Inputs'!C285="","",'Time Series Inputs'!C285)</f>
        <v/>
      </c>
      <c r="D285" s="155">
        <f>IF(A285="","",'Apply Constraints'!A285)</f>
        <v/>
      </c>
      <c r="E285" s="155">
        <f>IF(B285="","",(V284*B285/B284/(1+V284*(B285/B284-1))))</f>
        <v/>
      </c>
      <c r="F285" s="155">
        <f>IF(B285="","",R284*B285+T284)</f>
        <v/>
      </c>
      <c r="G285" s="155">
        <f>IF(B285="","", E285*F285)</f>
        <v/>
      </c>
      <c r="H285" s="155">
        <f>IF(B285="","", F285 - R284*B285)</f>
        <v/>
      </c>
      <c r="I285" s="155">
        <f>IF(B285="","", G285/B285)</f>
        <v/>
      </c>
      <c r="J285" s="155">
        <f>IF(B285="","", -F285* (1-(1-ANNUAL_STRATEGY_FEE)^(1/252)))</f>
        <v/>
      </c>
      <c r="K285" s="155">
        <f>IF(B285="","", H285+J285)</f>
        <v/>
      </c>
      <c r="L285" s="155">
        <f>IF(B285="","", K285+G285)</f>
        <v/>
      </c>
      <c r="M285" s="155">
        <f>IF(B285="","", G285/L285)</f>
        <v/>
      </c>
      <c r="N285" s="155">
        <f>IF(B285="","",(D285-M285))</f>
        <v/>
      </c>
      <c r="O285" s="155">
        <f>IF(B285="","",BID_OFFER_SPREAD/2*D285)</f>
        <v/>
      </c>
      <c r="P285" s="155">
        <f>IF(A285="","",IF(D285=0,-E285,IF(AND(D285=(N285+O285),NOT(O285=0)),0,IF(D285&gt;=M285,N285/(1+O285),N285/(1-O285)))))</f>
        <v/>
      </c>
      <c r="Q285" s="155">
        <f>IF(B285="","", IF(D285=0,F285*P285/B285, L285*P285/B285))</f>
        <v/>
      </c>
      <c r="R285" s="155">
        <f>IF(B285="","", Q285+I285)</f>
        <v/>
      </c>
      <c r="S285" s="155">
        <f>IF(A285="","",IF(Q285&gt;0,-Q285*B285*(1+BID_OFFER_SPREAD/2),-Q285*B285*(1-BID_OFFER_SPREAD/2)))</f>
        <v/>
      </c>
      <c r="T285" s="155">
        <f>IF(B285="","", K285+S285)</f>
        <v/>
      </c>
      <c r="U285" s="155">
        <f>IF(B285="","", R285*B285)</f>
        <v/>
      </c>
      <c r="V285" s="155">
        <f>IF(E285="","",U285/(U285+T285))</f>
        <v/>
      </c>
      <c r="W285" s="86">
        <f>IF(B285="","", IF(ROUND(V285,10)=ROUND(D285,10),"Correct", "Error"))</f>
        <v/>
      </c>
      <c r="X285" s="156">
        <f>IF(B285="","", T285+U285)</f>
        <v/>
      </c>
    </row>
    <row customHeight="1" ht="13.5" r="286" s="75">
      <c r="A286" s="124">
        <f>IF('Time Series Inputs'!A286="","",'Time Series Inputs'!A286)</f>
        <v/>
      </c>
      <c r="B286" s="155">
        <f>IF('Time Series Inputs'!B286="","",'Time Series Inputs'!B286)</f>
        <v/>
      </c>
      <c r="C286" s="155">
        <f>IF('Time Series Inputs'!C286="","",'Time Series Inputs'!C286)</f>
        <v/>
      </c>
      <c r="D286" s="155">
        <f>IF(A286="","",'Apply Constraints'!A286)</f>
        <v/>
      </c>
      <c r="E286" s="155">
        <f>IF(B286="","",(V285*B286/B285/(1+V285*(B286/B285-1))))</f>
        <v/>
      </c>
      <c r="F286" s="155">
        <f>IF(B286="","",R285*B286+T285)</f>
        <v/>
      </c>
      <c r="G286" s="155">
        <f>IF(B286="","", E286*F286)</f>
        <v/>
      </c>
      <c r="H286" s="155">
        <f>IF(B286="","", F286 - R285*B286)</f>
        <v/>
      </c>
      <c r="I286" s="155">
        <f>IF(B286="","", G286/B286)</f>
        <v/>
      </c>
      <c r="J286" s="155">
        <f>IF(B286="","", -F286* (1-(1-ANNUAL_STRATEGY_FEE)^(1/252)))</f>
        <v/>
      </c>
      <c r="K286" s="155">
        <f>IF(B286="","", H286+J286)</f>
        <v/>
      </c>
      <c r="L286" s="155">
        <f>IF(B286="","", K286+G286)</f>
        <v/>
      </c>
      <c r="M286" s="155">
        <f>IF(B286="","", G286/L286)</f>
        <v/>
      </c>
      <c r="N286" s="155">
        <f>IF(B286="","",(D286-M286))</f>
        <v/>
      </c>
      <c r="O286" s="155">
        <f>IF(B286="","",BID_OFFER_SPREAD/2*D286)</f>
        <v/>
      </c>
      <c r="P286" s="155">
        <f>IF(A286="","",IF(D286=0,-E286,IF(AND(D286=(N286+O286),NOT(O286=0)),0,IF(D286&gt;=M286,N286/(1+O286),N286/(1-O286)))))</f>
        <v/>
      </c>
      <c r="Q286" s="155">
        <f>IF(B286="","", IF(D286=0,F286*P286/B286, L286*P286/B286))</f>
        <v/>
      </c>
      <c r="R286" s="155">
        <f>IF(B286="","", Q286+I286)</f>
        <v/>
      </c>
      <c r="S286" s="155">
        <f>IF(A286="","",IF(Q286&gt;0,-Q286*B286*(1+BID_OFFER_SPREAD/2),-Q286*B286*(1-BID_OFFER_SPREAD/2)))</f>
        <v/>
      </c>
      <c r="T286" s="155">
        <f>IF(B286="","", K286+S286)</f>
        <v/>
      </c>
      <c r="U286" s="155">
        <f>IF(B286="","", R286*B286)</f>
        <v/>
      </c>
      <c r="V286" s="155">
        <f>IF(E286="","",U286/(U286+T286))</f>
        <v/>
      </c>
      <c r="W286" s="86">
        <f>IF(B286="","", IF(ROUND(V286,10)=ROUND(D286,10),"Correct", "Error"))</f>
        <v/>
      </c>
      <c r="X286" s="156">
        <f>IF(B286="","", T286+U286)</f>
        <v/>
      </c>
    </row>
    <row customHeight="1" ht="13.5" r="287" s="75">
      <c r="A287" s="124">
        <f>IF('Time Series Inputs'!A287="","",'Time Series Inputs'!A287)</f>
        <v/>
      </c>
      <c r="B287" s="155">
        <f>IF('Time Series Inputs'!B287="","",'Time Series Inputs'!B287)</f>
        <v/>
      </c>
      <c r="C287" s="155">
        <f>IF('Time Series Inputs'!C287="","",'Time Series Inputs'!C287)</f>
        <v/>
      </c>
      <c r="D287" s="155">
        <f>IF(A287="","",'Apply Constraints'!A287)</f>
        <v/>
      </c>
      <c r="E287" s="155">
        <f>IF(B287="","",(V286*B287/B286/(1+V286*(B287/B286-1))))</f>
        <v/>
      </c>
      <c r="F287" s="155">
        <f>IF(B287="","",R286*B287+T286)</f>
        <v/>
      </c>
      <c r="G287" s="155">
        <f>IF(B287="","", E287*F287)</f>
        <v/>
      </c>
      <c r="H287" s="155">
        <f>IF(B287="","", F287 - R286*B287)</f>
        <v/>
      </c>
      <c r="I287" s="155">
        <f>IF(B287="","", G287/B287)</f>
        <v/>
      </c>
      <c r="J287" s="155">
        <f>IF(B287="","", -F287* (1-(1-ANNUAL_STRATEGY_FEE)^(1/252)))</f>
        <v/>
      </c>
      <c r="K287" s="155">
        <f>IF(B287="","", H287+J287)</f>
        <v/>
      </c>
      <c r="L287" s="155">
        <f>IF(B287="","", K287+G287)</f>
        <v/>
      </c>
      <c r="M287" s="155">
        <f>IF(B287="","", G287/L287)</f>
        <v/>
      </c>
      <c r="N287" s="155">
        <f>IF(B287="","",(D287-M287))</f>
        <v/>
      </c>
      <c r="O287" s="155">
        <f>IF(B287="","",BID_OFFER_SPREAD/2*D287)</f>
        <v/>
      </c>
      <c r="P287" s="155">
        <f>IF(A287="","",IF(D287=0,-E287,IF(AND(D287=(N287+O287),NOT(O287=0)),0,IF(D287&gt;=M287,N287/(1+O287),N287/(1-O287)))))</f>
        <v/>
      </c>
      <c r="Q287" s="155">
        <f>IF(B287="","", IF(D287=0,F287*P287/B287, L287*P287/B287))</f>
        <v/>
      </c>
      <c r="R287" s="155">
        <f>IF(B287="","", Q287+I287)</f>
        <v/>
      </c>
      <c r="S287" s="155">
        <f>IF(A287="","",IF(Q287&gt;0,-Q287*B287*(1+BID_OFFER_SPREAD/2),-Q287*B287*(1-BID_OFFER_SPREAD/2)))</f>
        <v/>
      </c>
      <c r="T287" s="155">
        <f>IF(B287="","", K287+S287)</f>
        <v/>
      </c>
      <c r="U287" s="155">
        <f>IF(B287="","", R287*B287)</f>
        <v/>
      </c>
      <c r="V287" s="155">
        <f>IF(E287="","",U287/(U287+T287))</f>
        <v/>
      </c>
      <c r="W287" s="86">
        <f>IF(B287="","", IF(ROUND(V287,10)=ROUND(D287,10),"Correct", "Error"))</f>
        <v/>
      </c>
      <c r="X287" s="156">
        <f>IF(B287="","", T287+U287)</f>
        <v/>
      </c>
    </row>
    <row customHeight="1" ht="13.5" r="288" s="75">
      <c r="A288" s="124">
        <f>IF('Time Series Inputs'!A288="","",'Time Series Inputs'!A288)</f>
        <v/>
      </c>
      <c r="B288" s="155">
        <f>IF('Time Series Inputs'!B288="","",'Time Series Inputs'!B288)</f>
        <v/>
      </c>
      <c r="C288" s="155">
        <f>IF('Time Series Inputs'!C288="","",'Time Series Inputs'!C288)</f>
        <v/>
      </c>
      <c r="D288" s="155">
        <f>IF(A288="","",'Apply Constraints'!A288)</f>
        <v/>
      </c>
      <c r="E288" s="155">
        <f>IF(B288="","",(V287*B288/B287/(1+V287*(B288/B287-1))))</f>
        <v/>
      </c>
      <c r="F288" s="155">
        <f>IF(B288="","",R287*B288+T287)</f>
        <v/>
      </c>
      <c r="G288" s="155">
        <f>IF(B288="","", E288*F288)</f>
        <v/>
      </c>
      <c r="H288" s="155">
        <f>IF(B288="","", F288 - R287*B288)</f>
        <v/>
      </c>
      <c r="I288" s="155">
        <f>IF(B288="","", G288/B288)</f>
        <v/>
      </c>
      <c r="J288" s="155">
        <f>IF(B288="","", -F288* (1-(1-ANNUAL_STRATEGY_FEE)^(1/252)))</f>
        <v/>
      </c>
      <c r="K288" s="155">
        <f>IF(B288="","", H288+J288)</f>
        <v/>
      </c>
      <c r="L288" s="155">
        <f>IF(B288="","", K288+G288)</f>
        <v/>
      </c>
      <c r="M288" s="155">
        <f>IF(B288="","", G288/L288)</f>
        <v/>
      </c>
      <c r="N288" s="155">
        <f>IF(B288="","",(D288-M288))</f>
        <v/>
      </c>
      <c r="O288" s="155">
        <f>IF(B288="","",BID_OFFER_SPREAD/2*D288)</f>
        <v/>
      </c>
      <c r="P288" s="155">
        <f>IF(A288="","",IF(D288=0,-E288,IF(AND(D288=(N288+O288),NOT(O288=0)),0,IF(D288&gt;=M288,N288/(1+O288),N288/(1-O288)))))</f>
        <v/>
      </c>
      <c r="Q288" s="155">
        <f>IF(B288="","", IF(D288=0,F288*P288/B288, L288*P288/B288))</f>
        <v/>
      </c>
      <c r="R288" s="155">
        <f>IF(B288="","", Q288+I288)</f>
        <v/>
      </c>
      <c r="S288" s="155">
        <f>IF(A288="","",IF(Q288&gt;0,-Q288*B288*(1+BID_OFFER_SPREAD/2),-Q288*B288*(1-BID_OFFER_SPREAD/2)))</f>
        <v/>
      </c>
      <c r="T288" s="155">
        <f>IF(B288="","", K288+S288)</f>
        <v/>
      </c>
      <c r="U288" s="155">
        <f>IF(B288="","", R288*B288)</f>
        <v/>
      </c>
      <c r="V288" s="155">
        <f>IF(E288="","",U288/(U288+T288))</f>
        <v/>
      </c>
      <c r="W288" s="86">
        <f>IF(B288="","", IF(ROUND(V288,10)=ROUND(D288,10),"Correct", "Error"))</f>
        <v/>
      </c>
      <c r="X288" s="156">
        <f>IF(B288="","", T288+U288)</f>
        <v/>
      </c>
    </row>
    <row customHeight="1" ht="13.5" r="289" s="75">
      <c r="A289" s="124">
        <f>IF('Time Series Inputs'!A289="","",'Time Series Inputs'!A289)</f>
        <v/>
      </c>
      <c r="B289" s="155">
        <f>IF('Time Series Inputs'!B289="","",'Time Series Inputs'!B289)</f>
        <v/>
      </c>
      <c r="C289" s="155">
        <f>IF('Time Series Inputs'!C289="","",'Time Series Inputs'!C289)</f>
        <v/>
      </c>
      <c r="D289" s="155">
        <f>IF(A289="","",'Apply Constraints'!A289)</f>
        <v/>
      </c>
      <c r="E289" s="155">
        <f>IF(B289="","",(V288*B289/B288/(1+V288*(B289/B288-1))))</f>
        <v/>
      </c>
      <c r="F289" s="155">
        <f>IF(B289="","",R288*B289+T288)</f>
        <v/>
      </c>
      <c r="G289" s="155">
        <f>IF(B289="","", E289*F289)</f>
        <v/>
      </c>
      <c r="H289" s="155">
        <f>IF(B289="","", F289 - R288*B289)</f>
        <v/>
      </c>
      <c r="I289" s="155">
        <f>IF(B289="","", G289/B289)</f>
        <v/>
      </c>
      <c r="J289" s="155">
        <f>IF(B289="","", -F289* (1-(1-ANNUAL_STRATEGY_FEE)^(1/252)))</f>
        <v/>
      </c>
      <c r="K289" s="155">
        <f>IF(B289="","", H289+J289)</f>
        <v/>
      </c>
      <c r="L289" s="155">
        <f>IF(B289="","", K289+G289)</f>
        <v/>
      </c>
      <c r="M289" s="155">
        <f>IF(B289="","", G289/L289)</f>
        <v/>
      </c>
      <c r="N289" s="155">
        <f>IF(B289="","",(D289-M289))</f>
        <v/>
      </c>
      <c r="O289" s="155">
        <f>IF(B289="","",BID_OFFER_SPREAD/2*D289)</f>
        <v/>
      </c>
      <c r="P289" s="155">
        <f>IF(A289="","",IF(D289=0,-E289,IF(AND(D289=(N289+O289),NOT(O289=0)),0,IF(D289&gt;=M289,N289/(1+O289),N289/(1-O289)))))</f>
        <v/>
      </c>
      <c r="Q289" s="155">
        <f>IF(B289="","", IF(D289=0,F289*P289/B289, L289*P289/B289))</f>
        <v/>
      </c>
      <c r="R289" s="155">
        <f>IF(B289="","", Q289+I289)</f>
        <v/>
      </c>
      <c r="S289" s="155">
        <f>IF(A289="","",IF(Q289&gt;0,-Q289*B289*(1+BID_OFFER_SPREAD/2),-Q289*B289*(1-BID_OFFER_SPREAD/2)))</f>
        <v/>
      </c>
      <c r="T289" s="155">
        <f>IF(B289="","", K289+S289)</f>
        <v/>
      </c>
      <c r="U289" s="155">
        <f>IF(B289="","", R289*B289)</f>
        <v/>
      </c>
      <c r="V289" s="155">
        <f>IF(E289="","",U289/(U289+T289))</f>
        <v/>
      </c>
      <c r="W289" s="86">
        <f>IF(B289="","", IF(ROUND(V289,10)=ROUND(D289,10),"Correct", "Error"))</f>
        <v/>
      </c>
      <c r="X289" s="156">
        <f>IF(B289="","", T289+U289)</f>
        <v/>
      </c>
    </row>
    <row customHeight="1" ht="13.5" r="290" s="75">
      <c r="A290" s="124">
        <f>IF('Time Series Inputs'!A290="","",'Time Series Inputs'!A290)</f>
        <v/>
      </c>
      <c r="B290" s="155">
        <f>IF('Time Series Inputs'!B290="","",'Time Series Inputs'!B290)</f>
        <v/>
      </c>
      <c r="C290" s="155">
        <f>IF('Time Series Inputs'!C290="","",'Time Series Inputs'!C290)</f>
        <v/>
      </c>
      <c r="D290" s="155">
        <f>IF(A290="","",'Apply Constraints'!A290)</f>
        <v/>
      </c>
      <c r="E290" s="155">
        <f>IF(B290="","",(V289*B290/B289/(1+V289*(B290/B289-1))))</f>
        <v/>
      </c>
      <c r="F290" s="155">
        <f>IF(B290="","",R289*B290+T289)</f>
        <v/>
      </c>
      <c r="G290" s="155">
        <f>IF(B290="","", E290*F290)</f>
        <v/>
      </c>
      <c r="H290" s="155">
        <f>IF(B290="","", F290 - R289*B290)</f>
        <v/>
      </c>
      <c r="I290" s="155">
        <f>IF(B290="","", G290/B290)</f>
        <v/>
      </c>
      <c r="J290" s="155">
        <f>IF(B290="","", -F290* (1-(1-ANNUAL_STRATEGY_FEE)^(1/252)))</f>
        <v/>
      </c>
      <c r="K290" s="155">
        <f>IF(B290="","", H290+J290)</f>
        <v/>
      </c>
      <c r="L290" s="155">
        <f>IF(B290="","", K290+G290)</f>
        <v/>
      </c>
      <c r="M290" s="155">
        <f>IF(B290="","", G290/L290)</f>
        <v/>
      </c>
      <c r="N290" s="155">
        <f>IF(B290="","",(D290-M290))</f>
        <v/>
      </c>
      <c r="O290" s="155">
        <f>IF(B290="","",BID_OFFER_SPREAD/2*D290)</f>
        <v/>
      </c>
      <c r="P290" s="155">
        <f>IF(A290="","",IF(D290=0,-E290,IF(AND(D290=(N290+O290),NOT(O290=0)),0,IF(D290&gt;=M290,N290/(1+O290),N290/(1-O290)))))</f>
        <v/>
      </c>
      <c r="Q290" s="155">
        <f>IF(B290="","", IF(D290=0,F290*P290/B290, L290*P290/B290))</f>
        <v/>
      </c>
      <c r="R290" s="155">
        <f>IF(B290="","", Q290+I290)</f>
        <v/>
      </c>
      <c r="S290" s="155">
        <f>IF(A290="","",IF(Q290&gt;0,-Q290*B290*(1+BID_OFFER_SPREAD/2),-Q290*B290*(1-BID_OFFER_SPREAD/2)))</f>
        <v/>
      </c>
      <c r="T290" s="155">
        <f>IF(B290="","", K290+S290)</f>
        <v/>
      </c>
      <c r="U290" s="155">
        <f>IF(B290="","", R290*B290)</f>
        <v/>
      </c>
      <c r="V290" s="155">
        <f>IF(E290="","",U290/(U290+T290))</f>
        <v/>
      </c>
      <c r="W290" s="86">
        <f>IF(B290="","", IF(ROUND(V290,10)=ROUND(D290,10),"Correct", "Error"))</f>
        <v/>
      </c>
      <c r="X290" s="156">
        <f>IF(B290="","", T290+U290)</f>
        <v/>
      </c>
    </row>
    <row customHeight="1" ht="13.5" r="291" s="75">
      <c r="A291" s="124">
        <f>IF('Time Series Inputs'!A291="","",'Time Series Inputs'!A291)</f>
        <v/>
      </c>
      <c r="B291" s="155">
        <f>IF('Time Series Inputs'!B291="","",'Time Series Inputs'!B291)</f>
        <v/>
      </c>
      <c r="C291" s="155">
        <f>IF('Time Series Inputs'!C291="","",'Time Series Inputs'!C291)</f>
        <v/>
      </c>
      <c r="D291" s="155">
        <f>IF(A291="","",'Apply Constraints'!A291)</f>
        <v/>
      </c>
      <c r="E291" s="155">
        <f>IF(B291="","",(V290*B291/B290/(1+V290*(B291/B290-1))))</f>
        <v/>
      </c>
      <c r="F291" s="155">
        <f>IF(B291="","",R290*B291+T290)</f>
        <v/>
      </c>
      <c r="G291" s="155">
        <f>IF(B291="","", E291*F291)</f>
        <v/>
      </c>
      <c r="H291" s="155">
        <f>IF(B291="","", F291 - R290*B291)</f>
        <v/>
      </c>
      <c r="I291" s="155">
        <f>IF(B291="","", G291/B291)</f>
        <v/>
      </c>
      <c r="J291" s="155">
        <f>IF(B291="","", -F291* (1-(1-ANNUAL_STRATEGY_FEE)^(1/252)))</f>
        <v/>
      </c>
      <c r="K291" s="155">
        <f>IF(B291="","", H291+J291)</f>
        <v/>
      </c>
      <c r="L291" s="155">
        <f>IF(B291="","", K291+G291)</f>
        <v/>
      </c>
      <c r="M291" s="155">
        <f>IF(B291="","", G291/L291)</f>
        <v/>
      </c>
      <c r="N291" s="155">
        <f>IF(B291="","",(D291-M291))</f>
        <v/>
      </c>
      <c r="O291" s="155">
        <f>IF(B291="","",BID_OFFER_SPREAD/2*D291)</f>
        <v/>
      </c>
      <c r="P291" s="155">
        <f>IF(A291="","",IF(D291=0,-E291,IF(AND(D291=(N291+O291),NOT(O291=0)),0,IF(D291&gt;=M291,N291/(1+O291),N291/(1-O291)))))</f>
        <v/>
      </c>
      <c r="Q291" s="155">
        <f>IF(B291="","", IF(D291=0,F291*P291/B291, L291*P291/B291))</f>
        <v/>
      </c>
      <c r="R291" s="155">
        <f>IF(B291="","", Q291+I291)</f>
        <v/>
      </c>
      <c r="S291" s="155">
        <f>IF(A291="","",IF(Q291&gt;0,-Q291*B291*(1+BID_OFFER_SPREAD/2),-Q291*B291*(1-BID_OFFER_SPREAD/2)))</f>
        <v/>
      </c>
      <c r="T291" s="155">
        <f>IF(B291="","", K291+S291)</f>
        <v/>
      </c>
      <c r="U291" s="155">
        <f>IF(B291="","", R291*B291)</f>
        <v/>
      </c>
      <c r="V291" s="155">
        <f>IF(E291="","",U291/(U291+T291))</f>
        <v/>
      </c>
      <c r="W291" s="86">
        <f>IF(B291="","", IF(ROUND(V291,10)=ROUND(D291,10),"Correct", "Error"))</f>
        <v/>
      </c>
      <c r="X291" s="156">
        <f>IF(B291="","", T291+U291)</f>
        <v/>
      </c>
    </row>
    <row customHeight="1" ht="13.5" r="292" s="75">
      <c r="A292" s="124">
        <f>IF('Time Series Inputs'!A292="","",'Time Series Inputs'!A292)</f>
        <v/>
      </c>
      <c r="B292" s="155">
        <f>IF('Time Series Inputs'!B292="","",'Time Series Inputs'!B292)</f>
        <v/>
      </c>
      <c r="C292" s="155">
        <f>IF('Time Series Inputs'!C292="","",'Time Series Inputs'!C292)</f>
        <v/>
      </c>
      <c r="D292" s="155">
        <f>IF(A292="","",'Apply Constraints'!A292)</f>
        <v/>
      </c>
      <c r="E292" s="155">
        <f>IF(B292="","",(V291*B292/B291/(1+V291*(B292/B291-1))))</f>
        <v/>
      </c>
      <c r="F292" s="155">
        <f>IF(B292="","",R291*B292+T291)</f>
        <v/>
      </c>
      <c r="G292" s="155">
        <f>IF(B292="","", E292*F292)</f>
        <v/>
      </c>
      <c r="H292" s="155">
        <f>IF(B292="","", F292 - R291*B292)</f>
        <v/>
      </c>
      <c r="I292" s="155">
        <f>IF(B292="","", G292/B292)</f>
        <v/>
      </c>
      <c r="J292" s="155">
        <f>IF(B292="","", -F292* (1-(1-ANNUAL_STRATEGY_FEE)^(1/252)))</f>
        <v/>
      </c>
      <c r="K292" s="155">
        <f>IF(B292="","", H292+J292)</f>
        <v/>
      </c>
      <c r="L292" s="155">
        <f>IF(B292="","", K292+G292)</f>
        <v/>
      </c>
      <c r="M292" s="155">
        <f>IF(B292="","", G292/L292)</f>
        <v/>
      </c>
      <c r="N292" s="155">
        <f>IF(B292="","",(D292-M292))</f>
        <v/>
      </c>
      <c r="O292" s="155">
        <f>IF(B292="","",BID_OFFER_SPREAD/2*D292)</f>
        <v/>
      </c>
      <c r="P292" s="155">
        <f>IF(A292="","",IF(D292=0,-E292,IF(AND(D292=(N292+O292),NOT(O292=0)),0,IF(D292&gt;=M292,N292/(1+O292),N292/(1-O292)))))</f>
        <v/>
      </c>
      <c r="Q292" s="155">
        <f>IF(B292="","", IF(D292=0,F292*P292/B292, L292*P292/B292))</f>
        <v/>
      </c>
      <c r="R292" s="155">
        <f>IF(B292="","", Q292+I292)</f>
        <v/>
      </c>
      <c r="S292" s="155">
        <f>IF(A292="","",IF(Q292&gt;0,-Q292*B292*(1+BID_OFFER_SPREAD/2),-Q292*B292*(1-BID_OFFER_SPREAD/2)))</f>
        <v/>
      </c>
      <c r="T292" s="155">
        <f>IF(B292="","", K292+S292)</f>
        <v/>
      </c>
      <c r="U292" s="155">
        <f>IF(B292="","", R292*B292)</f>
        <v/>
      </c>
      <c r="V292" s="155">
        <f>IF(E292="","",U292/(U292+T292))</f>
        <v/>
      </c>
      <c r="W292" s="86">
        <f>IF(B292="","", IF(ROUND(V292,10)=ROUND(D292,10),"Correct", "Error"))</f>
        <v/>
      </c>
      <c r="X292" s="156">
        <f>IF(B292="","", T292+U292)</f>
        <v/>
      </c>
    </row>
    <row customHeight="1" ht="13.5" r="293" s="75">
      <c r="A293" s="124">
        <f>IF('Time Series Inputs'!A293="","",'Time Series Inputs'!A293)</f>
        <v/>
      </c>
      <c r="B293" s="155">
        <f>IF('Time Series Inputs'!B293="","",'Time Series Inputs'!B293)</f>
        <v/>
      </c>
      <c r="C293" s="155">
        <f>IF('Time Series Inputs'!C293="","",'Time Series Inputs'!C293)</f>
        <v/>
      </c>
      <c r="D293" s="155">
        <f>IF(A293="","",'Apply Constraints'!A293)</f>
        <v/>
      </c>
      <c r="E293" s="155">
        <f>IF(B293="","",(V292*B293/B292/(1+V292*(B293/B292-1))))</f>
        <v/>
      </c>
      <c r="F293" s="155">
        <f>IF(B293="","",R292*B293+T292)</f>
        <v/>
      </c>
      <c r="G293" s="155">
        <f>IF(B293="","", E293*F293)</f>
        <v/>
      </c>
      <c r="H293" s="155">
        <f>IF(B293="","", F293 - R292*B293)</f>
        <v/>
      </c>
      <c r="I293" s="155">
        <f>IF(B293="","", G293/B293)</f>
        <v/>
      </c>
      <c r="J293" s="155">
        <f>IF(B293="","", -F293* (1-(1-ANNUAL_STRATEGY_FEE)^(1/252)))</f>
        <v/>
      </c>
      <c r="K293" s="155">
        <f>IF(B293="","", H293+J293)</f>
        <v/>
      </c>
      <c r="L293" s="155">
        <f>IF(B293="","", K293+G293)</f>
        <v/>
      </c>
      <c r="M293" s="155">
        <f>IF(B293="","", G293/L293)</f>
        <v/>
      </c>
      <c r="N293" s="155">
        <f>IF(B293="","",(D293-M293))</f>
        <v/>
      </c>
      <c r="O293" s="155">
        <f>IF(B293="","",BID_OFFER_SPREAD/2*D293)</f>
        <v/>
      </c>
      <c r="P293" s="155">
        <f>IF(A293="","",IF(D293=0,-E293,IF(AND(D293=(N293+O293),NOT(O293=0)),0,IF(D293&gt;=M293,N293/(1+O293),N293/(1-O293)))))</f>
        <v/>
      </c>
      <c r="Q293" s="155">
        <f>IF(B293="","", IF(D293=0,F293*P293/B293, L293*P293/B293))</f>
        <v/>
      </c>
      <c r="R293" s="155">
        <f>IF(B293="","", Q293+I293)</f>
        <v/>
      </c>
      <c r="S293" s="155">
        <f>IF(A293="","",IF(Q293&gt;0,-Q293*B293*(1+BID_OFFER_SPREAD/2),-Q293*B293*(1-BID_OFFER_SPREAD/2)))</f>
        <v/>
      </c>
      <c r="T293" s="155">
        <f>IF(B293="","", K293+S293)</f>
        <v/>
      </c>
      <c r="U293" s="155">
        <f>IF(B293="","", R293*B293)</f>
        <v/>
      </c>
      <c r="V293" s="155">
        <f>IF(E293="","",U293/(U293+T293))</f>
        <v/>
      </c>
      <c r="W293" s="86">
        <f>IF(B293="","", IF(ROUND(V293,10)=ROUND(D293,10),"Correct", "Error"))</f>
        <v/>
      </c>
      <c r="X293" s="156">
        <f>IF(B293="","", T293+U293)</f>
        <v/>
      </c>
    </row>
    <row customHeight="1" ht="13.5" r="294" s="75">
      <c r="A294" s="124">
        <f>IF('Time Series Inputs'!A294="","",'Time Series Inputs'!A294)</f>
        <v/>
      </c>
      <c r="B294" s="155">
        <f>IF('Time Series Inputs'!B294="","",'Time Series Inputs'!B294)</f>
        <v/>
      </c>
      <c r="C294" s="155">
        <f>IF('Time Series Inputs'!C294="","",'Time Series Inputs'!C294)</f>
        <v/>
      </c>
      <c r="D294" s="155">
        <f>IF(A294="","",'Apply Constraints'!A294)</f>
        <v/>
      </c>
      <c r="E294" s="155">
        <f>IF(B294="","",(V293*B294/B293/(1+V293*(B294/B293-1))))</f>
        <v/>
      </c>
      <c r="F294" s="155">
        <f>IF(B294="","",R293*B294+T293)</f>
        <v/>
      </c>
      <c r="G294" s="155">
        <f>IF(B294="","", E294*F294)</f>
        <v/>
      </c>
      <c r="H294" s="155">
        <f>IF(B294="","", F294 - R293*B294)</f>
        <v/>
      </c>
      <c r="I294" s="155">
        <f>IF(B294="","", G294/B294)</f>
        <v/>
      </c>
      <c r="J294" s="155">
        <f>IF(B294="","", -F294* (1-(1-ANNUAL_STRATEGY_FEE)^(1/252)))</f>
        <v/>
      </c>
      <c r="K294" s="155">
        <f>IF(B294="","", H294+J294)</f>
        <v/>
      </c>
      <c r="L294" s="155">
        <f>IF(B294="","", K294+G294)</f>
        <v/>
      </c>
      <c r="M294" s="155">
        <f>IF(B294="","", G294/L294)</f>
        <v/>
      </c>
      <c r="N294" s="155">
        <f>IF(B294="","",(D294-M294))</f>
        <v/>
      </c>
      <c r="O294" s="155">
        <f>IF(B294="","",BID_OFFER_SPREAD/2*D294)</f>
        <v/>
      </c>
      <c r="P294" s="155">
        <f>IF(A294="","",IF(D294=0,-E294,IF(AND(D294=(N294+O294),NOT(O294=0)),0,IF(D294&gt;=M294,N294/(1+O294),N294/(1-O294)))))</f>
        <v/>
      </c>
      <c r="Q294" s="155">
        <f>IF(B294="","", IF(D294=0,F294*P294/B294, L294*P294/B294))</f>
        <v/>
      </c>
      <c r="R294" s="155">
        <f>IF(B294="","", Q294+I294)</f>
        <v/>
      </c>
      <c r="S294" s="155">
        <f>IF(A294="","",IF(Q294&gt;0,-Q294*B294*(1+BID_OFFER_SPREAD/2),-Q294*B294*(1-BID_OFFER_SPREAD/2)))</f>
        <v/>
      </c>
      <c r="T294" s="155">
        <f>IF(B294="","", K294+S294)</f>
        <v/>
      </c>
      <c r="U294" s="155">
        <f>IF(B294="","", R294*B294)</f>
        <v/>
      </c>
      <c r="V294" s="155">
        <f>IF(E294="","",U294/(U294+T294))</f>
        <v/>
      </c>
      <c r="W294" s="86">
        <f>IF(B294="","", IF(ROUND(V294,10)=ROUND(D294,10),"Correct", "Error"))</f>
        <v/>
      </c>
      <c r="X294" s="156">
        <f>IF(B294="","", T294+U294)</f>
        <v/>
      </c>
    </row>
    <row customHeight="1" ht="13.5" r="295" s="75">
      <c r="A295" s="124">
        <f>IF('Time Series Inputs'!A295="","",'Time Series Inputs'!A295)</f>
        <v/>
      </c>
      <c r="B295" s="155">
        <f>IF('Time Series Inputs'!B295="","",'Time Series Inputs'!B295)</f>
        <v/>
      </c>
      <c r="C295" s="155">
        <f>IF('Time Series Inputs'!C295="","",'Time Series Inputs'!C295)</f>
        <v/>
      </c>
      <c r="D295" s="155">
        <f>IF(A295="","",'Apply Constraints'!A295)</f>
        <v/>
      </c>
      <c r="E295" s="155">
        <f>IF(B295="","",(V294*B295/B294/(1+V294*(B295/B294-1))))</f>
        <v/>
      </c>
      <c r="F295" s="155">
        <f>IF(B295="","",R294*B295+T294)</f>
        <v/>
      </c>
      <c r="G295" s="155">
        <f>IF(B295="","", E295*F295)</f>
        <v/>
      </c>
      <c r="H295" s="155">
        <f>IF(B295="","", F295 - R294*B295)</f>
        <v/>
      </c>
      <c r="I295" s="155">
        <f>IF(B295="","", G295/B295)</f>
        <v/>
      </c>
      <c r="J295" s="155">
        <f>IF(B295="","", -F295* (1-(1-ANNUAL_STRATEGY_FEE)^(1/252)))</f>
        <v/>
      </c>
      <c r="K295" s="155">
        <f>IF(B295="","", H295+J295)</f>
        <v/>
      </c>
      <c r="L295" s="155">
        <f>IF(B295="","", K295+G295)</f>
        <v/>
      </c>
      <c r="M295" s="155">
        <f>IF(B295="","", G295/L295)</f>
        <v/>
      </c>
      <c r="N295" s="155">
        <f>IF(B295="","",(D295-M295))</f>
        <v/>
      </c>
      <c r="O295" s="155">
        <f>IF(B295="","",BID_OFFER_SPREAD/2*D295)</f>
        <v/>
      </c>
      <c r="P295" s="155">
        <f>IF(A295="","",IF(D295=0,-E295,IF(AND(D295=(N295+O295),NOT(O295=0)),0,IF(D295&gt;=M295,N295/(1+O295),N295/(1-O295)))))</f>
        <v/>
      </c>
      <c r="Q295" s="155">
        <f>IF(B295="","", IF(D295=0,F295*P295/B295, L295*P295/B295))</f>
        <v/>
      </c>
      <c r="R295" s="155">
        <f>IF(B295="","", Q295+I295)</f>
        <v/>
      </c>
      <c r="S295" s="155">
        <f>IF(A295="","",IF(Q295&gt;0,-Q295*B295*(1+BID_OFFER_SPREAD/2),-Q295*B295*(1-BID_OFFER_SPREAD/2)))</f>
        <v/>
      </c>
      <c r="T295" s="155">
        <f>IF(B295="","", K295+S295)</f>
        <v/>
      </c>
      <c r="U295" s="155">
        <f>IF(B295="","", R295*B295)</f>
        <v/>
      </c>
      <c r="V295" s="155">
        <f>IF(E295="","",U295/(U295+T295))</f>
        <v/>
      </c>
      <c r="W295" s="86">
        <f>IF(B295="","", IF(ROUND(V295,10)=ROUND(D295,10),"Correct", "Error"))</f>
        <v/>
      </c>
      <c r="X295" s="156">
        <f>IF(B295="","", T295+U295)</f>
        <v/>
      </c>
    </row>
    <row customHeight="1" ht="13.5" r="296" s="75">
      <c r="A296" s="124">
        <f>IF('Time Series Inputs'!A296="","",'Time Series Inputs'!A296)</f>
        <v/>
      </c>
      <c r="B296" s="155">
        <f>IF('Time Series Inputs'!B296="","",'Time Series Inputs'!B296)</f>
        <v/>
      </c>
      <c r="C296" s="155">
        <f>IF('Time Series Inputs'!C296="","",'Time Series Inputs'!C296)</f>
        <v/>
      </c>
      <c r="D296" s="155">
        <f>IF(A296="","",'Apply Constraints'!A296)</f>
        <v/>
      </c>
      <c r="E296" s="155">
        <f>IF(B296="","",(V295*B296/B295/(1+V295*(B296/B295-1))))</f>
        <v/>
      </c>
      <c r="F296" s="155">
        <f>IF(B296="","",R295*B296+T295)</f>
        <v/>
      </c>
      <c r="G296" s="155">
        <f>IF(B296="","", E296*F296)</f>
        <v/>
      </c>
      <c r="H296" s="155">
        <f>IF(B296="","", F296 - R295*B296)</f>
        <v/>
      </c>
      <c r="I296" s="155">
        <f>IF(B296="","", G296/B296)</f>
        <v/>
      </c>
      <c r="J296" s="155">
        <f>IF(B296="","", -F296* (1-(1-ANNUAL_STRATEGY_FEE)^(1/252)))</f>
        <v/>
      </c>
      <c r="K296" s="155">
        <f>IF(B296="","", H296+J296)</f>
        <v/>
      </c>
      <c r="L296" s="155">
        <f>IF(B296="","", K296+G296)</f>
        <v/>
      </c>
      <c r="M296" s="155">
        <f>IF(B296="","", G296/L296)</f>
        <v/>
      </c>
      <c r="N296" s="155">
        <f>IF(B296="","",(D296-M296))</f>
        <v/>
      </c>
      <c r="O296" s="155">
        <f>IF(B296="","",BID_OFFER_SPREAD/2*D296)</f>
        <v/>
      </c>
      <c r="P296" s="155">
        <f>IF(A296="","",IF(D296=0,-E296,IF(AND(D296=(N296+O296),NOT(O296=0)),0,IF(D296&gt;=M296,N296/(1+O296),N296/(1-O296)))))</f>
        <v/>
      </c>
      <c r="Q296" s="155">
        <f>IF(B296="","", IF(D296=0,F296*P296/B296, L296*P296/B296))</f>
        <v/>
      </c>
      <c r="R296" s="155">
        <f>IF(B296="","", Q296+I296)</f>
        <v/>
      </c>
      <c r="S296" s="155">
        <f>IF(A296="","",IF(Q296&gt;0,-Q296*B296*(1+BID_OFFER_SPREAD/2),-Q296*B296*(1-BID_OFFER_SPREAD/2)))</f>
        <v/>
      </c>
      <c r="T296" s="155">
        <f>IF(B296="","", K296+S296)</f>
        <v/>
      </c>
      <c r="U296" s="155">
        <f>IF(B296="","", R296*B296)</f>
        <v/>
      </c>
      <c r="V296" s="155">
        <f>IF(E296="","",U296/(U296+T296))</f>
        <v/>
      </c>
      <c r="W296" s="86">
        <f>IF(B296="","", IF(ROUND(V296,10)=ROUND(D296,10),"Correct", "Error"))</f>
        <v/>
      </c>
      <c r="X296" s="156">
        <f>IF(B296="","", T296+U296)</f>
        <v/>
      </c>
    </row>
    <row customHeight="1" ht="13.5" r="297" s="75">
      <c r="A297" s="124">
        <f>IF('Time Series Inputs'!A297="","",'Time Series Inputs'!A297)</f>
        <v/>
      </c>
      <c r="B297" s="155">
        <f>IF('Time Series Inputs'!B297="","",'Time Series Inputs'!B297)</f>
        <v/>
      </c>
      <c r="C297" s="155">
        <f>IF('Time Series Inputs'!C297="","",'Time Series Inputs'!C297)</f>
        <v/>
      </c>
      <c r="D297" s="155">
        <f>IF(A297="","",'Apply Constraints'!A297)</f>
        <v/>
      </c>
      <c r="E297" s="155">
        <f>IF(B297="","",(V296*B297/B296/(1+V296*(B297/B296-1))))</f>
        <v/>
      </c>
      <c r="F297" s="155">
        <f>IF(B297="","",R296*B297+T296)</f>
        <v/>
      </c>
      <c r="G297" s="155">
        <f>IF(B297="","", E297*F297)</f>
        <v/>
      </c>
      <c r="H297" s="155">
        <f>IF(B297="","", F297 - R296*B297)</f>
        <v/>
      </c>
      <c r="I297" s="155">
        <f>IF(B297="","", G297/B297)</f>
        <v/>
      </c>
      <c r="J297" s="155">
        <f>IF(B297="","", -F297* (1-(1-ANNUAL_STRATEGY_FEE)^(1/252)))</f>
        <v/>
      </c>
      <c r="K297" s="155">
        <f>IF(B297="","", H297+J297)</f>
        <v/>
      </c>
      <c r="L297" s="155">
        <f>IF(B297="","", K297+G297)</f>
        <v/>
      </c>
      <c r="M297" s="155">
        <f>IF(B297="","", G297/L297)</f>
        <v/>
      </c>
      <c r="N297" s="155">
        <f>IF(B297="","",(D297-M297))</f>
        <v/>
      </c>
      <c r="O297" s="155">
        <f>IF(B297="","",BID_OFFER_SPREAD/2*D297)</f>
        <v/>
      </c>
      <c r="P297" s="155">
        <f>IF(A297="","",IF(D297=0,-E297,IF(AND(D297=(N297+O297),NOT(O297=0)),0,IF(D297&gt;=M297,N297/(1+O297),N297/(1-O297)))))</f>
        <v/>
      </c>
      <c r="Q297" s="155">
        <f>IF(B297="","", IF(D297=0,F297*P297/B297, L297*P297/B297))</f>
        <v/>
      </c>
      <c r="R297" s="155">
        <f>IF(B297="","", Q297+I297)</f>
        <v/>
      </c>
      <c r="S297" s="155">
        <f>IF(A297="","",IF(Q297&gt;0,-Q297*B297*(1+BID_OFFER_SPREAD/2),-Q297*B297*(1-BID_OFFER_SPREAD/2)))</f>
        <v/>
      </c>
      <c r="T297" s="155">
        <f>IF(B297="","", K297+S297)</f>
        <v/>
      </c>
      <c r="U297" s="155">
        <f>IF(B297="","", R297*B297)</f>
        <v/>
      </c>
      <c r="V297" s="155">
        <f>IF(E297="","",U297/(U297+T297))</f>
        <v/>
      </c>
      <c r="W297" s="86">
        <f>IF(B297="","", IF(ROUND(V297,10)=ROUND(D297,10),"Correct", "Error"))</f>
        <v/>
      </c>
      <c r="X297" s="156">
        <f>IF(B297="","", T297+U297)</f>
        <v/>
      </c>
    </row>
    <row customHeight="1" ht="13.5" r="298" s="75">
      <c r="A298" s="124">
        <f>IF('Time Series Inputs'!A298="","",'Time Series Inputs'!A298)</f>
        <v/>
      </c>
      <c r="B298" s="155">
        <f>IF('Time Series Inputs'!B298="","",'Time Series Inputs'!B298)</f>
        <v/>
      </c>
      <c r="C298" s="155">
        <f>IF('Time Series Inputs'!C298="","",'Time Series Inputs'!C298)</f>
        <v/>
      </c>
      <c r="D298" s="155">
        <f>IF(A298="","",'Apply Constraints'!A298)</f>
        <v/>
      </c>
      <c r="E298" s="155">
        <f>IF(B298="","",(V297*B298/B297/(1+V297*(B298/B297-1))))</f>
        <v/>
      </c>
      <c r="F298" s="155">
        <f>IF(B298="","",R297*B298+T297)</f>
        <v/>
      </c>
      <c r="G298" s="155">
        <f>IF(B298="","", E298*F298)</f>
        <v/>
      </c>
      <c r="H298" s="155">
        <f>IF(B298="","", F298 - R297*B298)</f>
        <v/>
      </c>
      <c r="I298" s="155">
        <f>IF(B298="","", G298/B298)</f>
        <v/>
      </c>
      <c r="J298" s="155">
        <f>IF(B298="","", -F298* (1-(1-ANNUAL_STRATEGY_FEE)^(1/252)))</f>
        <v/>
      </c>
      <c r="K298" s="155">
        <f>IF(B298="","", H298+J298)</f>
        <v/>
      </c>
      <c r="L298" s="155">
        <f>IF(B298="","", K298+G298)</f>
        <v/>
      </c>
      <c r="M298" s="155">
        <f>IF(B298="","", G298/L298)</f>
        <v/>
      </c>
      <c r="N298" s="155">
        <f>IF(B298="","",(D298-M298))</f>
        <v/>
      </c>
      <c r="O298" s="155">
        <f>IF(B298="","",BID_OFFER_SPREAD/2*D298)</f>
        <v/>
      </c>
      <c r="P298" s="155">
        <f>IF(A298="","",IF(D298=0,-E298,IF(AND(D298=(N298+O298),NOT(O298=0)),0,IF(D298&gt;=M298,N298/(1+O298),N298/(1-O298)))))</f>
        <v/>
      </c>
      <c r="Q298" s="155">
        <f>IF(B298="","", IF(D298=0,F298*P298/B298, L298*P298/B298))</f>
        <v/>
      </c>
      <c r="R298" s="155">
        <f>IF(B298="","", Q298+I298)</f>
        <v/>
      </c>
      <c r="S298" s="155">
        <f>IF(A298="","",IF(Q298&gt;0,-Q298*B298*(1+BID_OFFER_SPREAD/2),-Q298*B298*(1-BID_OFFER_SPREAD/2)))</f>
        <v/>
      </c>
      <c r="T298" s="155">
        <f>IF(B298="","", K298+S298)</f>
        <v/>
      </c>
      <c r="U298" s="155">
        <f>IF(B298="","", R298*B298)</f>
        <v/>
      </c>
      <c r="V298" s="155">
        <f>IF(E298="","",U298/(U298+T298))</f>
        <v/>
      </c>
      <c r="W298" s="86">
        <f>IF(B298="","", IF(ROUND(V298,10)=ROUND(D298,10),"Correct", "Error"))</f>
        <v/>
      </c>
      <c r="X298" s="156">
        <f>IF(B298="","", T298+U298)</f>
        <v/>
      </c>
    </row>
    <row customHeight="1" ht="13.5" r="299" s="75">
      <c r="A299" s="124">
        <f>IF('Time Series Inputs'!A299="","",'Time Series Inputs'!A299)</f>
        <v/>
      </c>
      <c r="B299" s="155">
        <f>IF('Time Series Inputs'!B299="","",'Time Series Inputs'!B299)</f>
        <v/>
      </c>
      <c r="C299" s="155">
        <f>IF('Time Series Inputs'!C299="","",'Time Series Inputs'!C299)</f>
        <v/>
      </c>
      <c r="D299" s="155">
        <f>IF(A299="","",'Apply Constraints'!A299)</f>
        <v/>
      </c>
      <c r="E299" s="155">
        <f>IF(B299="","",(V298*B299/B298/(1+V298*(B299/B298-1))))</f>
        <v/>
      </c>
      <c r="F299" s="155">
        <f>IF(B299="","",R298*B299+T298)</f>
        <v/>
      </c>
      <c r="G299" s="155">
        <f>IF(B299="","", E299*F299)</f>
        <v/>
      </c>
      <c r="H299" s="155">
        <f>IF(B299="","", F299 - R298*B299)</f>
        <v/>
      </c>
      <c r="I299" s="155">
        <f>IF(B299="","", G299/B299)</f>
        <v/>
      </c>
      <c r="J299" s="155">
        <f>IF(B299="","", -F299* (1-(1-ANNUAL_STRATEGY_FEE)^(1/252)))</f>
        <v/>
      </c>
      <c r="K299" s="155">
        <f>IF(B299="","", H299+J299)</f>
        <v/>
      </c>
      <c r="L299" s="155">
        <f>IF(B299="","", K299+G299)</f>
        <v/>
      </c>
      <c r="M299" s="155">
        <f>IF(B299="","", G299/L299)</f>
        <v/>
      </c>
      <c r="N299" s="155">
        <f>IF(B299="","",(D299-M299))</f>
        <v/>
      </c>
      <c r="O299" s="155">
        <f>IF(B299="","",BID_OFFER_SPREAD/2*D299)</f>
        <v/>
      </c>
      <c r="P299" s="155">
        <f>IF(A299="","",IF(D299=0,-E299,IF(AND(D299=(N299+O299),NOT(O299=0)),0,IF(D299&gt;=M299,N299/(1+O299),N299/(1-O299)))))</f>
        <v/>
      </c>
      <c r="Q299" s="155">
        <f>IF(B299="","", IF(D299=0,F299*P299/B299, L299*P299/B299))</f>
        <v/>
      </c>
      <c r="R299" s="155">
        <f>IF(B299="","", Q299+I299)</f>
        <v/>
      </c>
      <c r="S299" s="155">
        <f>IF(A299="","",IF(Q299&gt;0,-Q299*B299*(1+BID_OFFER_SPREAD/2),-Q299*B299*(1-BID_OFFER_SPREAD/2)))</f>
        <v/>
      </c>
      <c r="T299" s="155">
        <f>IF(B299="","", K299+S299)</f>
        <v/>
      </c>
      <c r="U299" s="155">
        <f>IF(B299="","", R299*B299)</f>
        <v/>
      </c>
      <c r="V299" s="155">
        <f>IF(E299="","",U299/(U299+T299))</f>
        <v/>
      </c>
      <c r="W299" s="86">
        <f>IF(B299="","", IF(ROUND(V299,10)=ROUND(D299,10),"Correct", "Error"))</f>
        <v/>
      </c>
      <c r="X299" s="156">
        <f>IF(B299="","", T299+U299)</f>
        <v/>
      </c>
    </row>
    <row customHeight="1" ht="13.5" r="300" s="75">
      <c r="A300" s="124">
        <f>IF('Time Series Inputs'!A300="","",'Time Series Inputs'!A300)</f>
        <v/>
      </c>
      <c r="B300" s="155">
        <f>IF('Time Series Inputs'!B300="","",'Time Series Inputs'!B300)</f>
        <v/>
      </c>
      <c r="C300" s="155">
        <f>IF('Time Series Inputs'!C300="","",'Time Series Inputs'!C300)</f>
        <v/>
      </c>
      <c r="D300" s="155">
        <f>IF(A300="","",'Apply Constraints'!A300)</f>
        <v/>
      </c>
      <c r="E300" s="155">
        <f>IF(B300="","",(V299*B300/B299/(1+V299*(B300/B299-1))))</f>
        <v/>
      </c>
      <c r="F300" s="155">
        <f>IF(B300="","",R299*B300+T299)</f>
        <v/>
      </c>
      <c r="G300" s="155">
        <f>IF(B300="","", E300*F300)</f>
        <v/>
      </c>
      <c r="H300" s="155">
        <f>IF(B300="","", F300 - R299*B300)</f>
        <v/>
      </c>
      <c r="I300" s="155">
        <f>IF(B300="","", G300/B300)</f>
        <v/>
      </c>
      <c r="J300" s="155">
        <f>IF(B300="","", -F300* (1-(1-ANNUAL_STRATEGY_FEE)^(1/252)))</f>
        <v/>
      </c>
      <c r="K300" s="155">
        <f>IF(B300="","", H300+J300)</f>
        <v/>
      </c>
      <c r="L300" s="155">
        <f>IF(B300="","", K300+G300)</f>
        <v/>
      </c>
      <c r="M300" s="155">
        <f>IF(B300="","", G300/L300)</f>
        <v/>
      </c>
      <c r="N300" s="155">
        <f>IF(B300="","",(D300-M300))</f>
        <v/>
      </c>
      <c r="O300" s="155">
        <f>IF(B300="","",BID_OFFER_SPREAD/2*D300)</f>
        <v/>
      </c>
      <c r="P300" s="155">
        <f>IF(A300="","",IF(D300=0,-E300,IF(AND(D300=(N300+O300),NOT(O300=0)),0,IF(D300&gt;=M300,N300/(1+O300),N300/(1-O300)))))</f>
        <v/>
      </c>
      <c r="Q300" s="155">
        <f>IF(B300="","", IF(D300=0,F300*P300/B300, L300*P300/B300))</f>
        <v/>
      </c>
      <c r="R300" s="155">
        <f>IF(B300="","", Q300+I300)</f>
        <v/>
      </c>
      <c r="S300" s="155">
        <f>IF(A300="","",IF(Q300&gt;0,-Q300*B300*(1+BID_OFFER_SPREAD/2),-Q300*B300*(1-BID_OFFER_SPREAD/2)))</f>
        <v/>
      </c>
      <c r="T300" s="155">
        <f>IF(B300="","", K300+S300)</f>
        <v/>
      </c>
      <c r="U300" s="155">
        <f>IF(B300="","", R300*B300)</f>
        <v/>
      </c>
      <c r="V300" s="155">
        <f>IF(E300="","",U300/(U300+T300))</f>
        <v/>
      </c>
      <c r="W300" s="86">
        <f>IF(B300="","", IF(ROUND(V300,10)=ROUND(D300,10),"Correct", "Error"))</f>
        <v/>
      </c>
      <c r="X300" s="156">
        <f>IF(B300="","", T300+U300)</f>
        <v/>
      </c>
    </row>
    <row customHeight="1" ht="13.5" r="301" s="75">
      <c r="A301" s="124">
        <f>IF('Time Series Inputs'!A301="","",'Time Series Inputs'!A301)</f>
        <v/>
      </c>
      <c r="B301" s="155">
        <f>IF('Time Series Inputs'!B301="","",'Time Series Inputs'!B301)</f>
        <v/>
      </c>
      <c r="C301" s="155">
        <f>IF('Time Series Inputs'!C301="","",'Time Series Inputs'!C301)</f>
        <v/>
      </c>
      <c r="D301" s="155">
        <f>IF(A301="","",'Apply Constraints'!A301)</f>
        <v/>
      </c>
      <c r="E301" s="155">
        <f>IF(B301="","",(V300*B301/B300/(1+V300*(B301/B300-1))))</f>
        <v/>
      </c>
      <c r="F301" s="155">
        <f>IF(B301="","",R300*B301+T300)</f>
        <v/>
      </c>
      <c r="G301" s="155">
        <f>IF(B301="","", E301*F301)</f>
        <v/>
      </c>
      <c r="H301" s="155">
        <f>IF(B301="","", F301 - R300*B301)</f>
        <v/>
      </c>
      <c r="I301" s="155">
        <f>IF(B301="","", G301/B301)</f>
        <v/>
      </c>
      <c r="J301" s="155">
        <f>IF(B301="","", -F301* (1-(1-ANNUAL_STRATEGY_FEE)^(1/252)))</f>
        <v/>
      </c>
      <c r="K301" s="155">
        <f>IF(B301="","", H301+J301)</f>
        <v/>
      </c>
      <c r="L301" s="155">
        <f>IF(B301="","", K301+G301)</f>
        <v/>
      </c>
      <c r="M301" s="155">
        <f>IF(B301="","", G301/L301)</f>
        <v/>
      </c>
      <c r="N301" s="155">
        <f>IF(B301="","",(D301-M301))</f>
        <v/>
      </c>
      <c r="O301" s="155">
        <f>IF(B301="","",BID_OFFER_SPREAD/2*D301)</f>
        <v/>
      </c>
      <c r="P301" s="155">
        <f>IF(A301="","",IF(D301=0,-E301,IF(AND(D301=(N301+O301),NOT(O301=0)),0,IF(D301&gt;=M301,N301/(1+O301),N301/(1-O301)))))</f>
        <v/>
      </c>
      <c r="Q301" s="155">
        <f>IF(B301="","", IF(D301=0,F301*P301/B301, L301*P301/B301))</f>
        <v/>
      </c>
      <c r="R301" s="155">
        <f>IF(B301="","", Q301+I301)</f>
        <v/>
      </c>
      <c r="S301" s="155">
        <f>IF(A301="","",IF(Q301&gt;0,-Q301*B301*(1+BID_OFFER_SPREAD/2),-Q301*B301*(1-BID_OFFER_SPREAD/2)))</f>
        <v/>
      </c>
      <c r="T301" s="155">
        <f>IF(B301="","", K301+S301)</f>
        <v/>
      </c>
      <c r="U301" s="155">
        <f>IF(B301="","", R301*B301)</f>
        <v/>
      </c>
      <c r="V301" s="155">
        <f>IF(E301="","",U301/(U301+T301))</f>
        <v/>
      </c>
      <c r="W301" s="86">
        <f>IF(B301="","", IF(ROUND(V301,10)=ROUND(D301,10),"Correct", "Error"))</f>
        <v/>
      </c>
      <c r="X301" s="156">
        <f>IF(B301="","", T301+U301)</f>
        <v/>
      </c>
    </row>
    <row customHeight="1" ht="13.5" r="302" s="75">
      <c r="A302" s="124">
        <f>IF('Time Series Inputs'!A302="","",'Time Series Inputs'!A302)</f>
        <v/>
      </c>
      <c r="B302" s="155">
        <f>IF('Time Series Inputs'!B302="","",'Time Series Inputs'!B302)</f>
        <v/>
      </c>
      <c r="C302" s="155">
        <f>IF('Time Series Inputs'!C302="","",'Time Series Inputs'!C302)</f>
        <v/>
      </c>
      <c r="D302" s="155">
        <f>IF(A302="","",'Apply Constraints'!A302)</f>
        <v/>
      </c>
      <c r="E302" s="155">
        <f>IF(B302="","",(V301*B302/B301/(1+V301*(B302/B301-1))))</f>
        <v/>
      </c>
      <c r="F302" s="155">
        <f>IF(B302="","",R301*B302+T301)</f>
        <v/>
      </c>
      <c r="G302" s="155">
        <f>IF(B302="","", E302*F302)</f>
        <v/>
      </c>
      <c r="H302" s="155">
        <f>IF(B302="","", F302 - R301*B302)</f>
        <v/>
      </c>
      <c r="I302" s="155">
        <f>IF(B302="","", G302/B302)</f>
        <v/>
      </c>
      <c r="J302" s="155">
        <f>IF(B302="","", -F302* (1-(1-ANNUAL_STRATEGY_FEE)^(1/252)))</f>
        <v/>
      </c>
      <c r="K302" s="155">
        <f>IF(B302="","", H302+J302)</f>
        <v/>
      </c>
      <c r="L302" s="155">
        <f>IF(B302="","", K302+G302)</f>
        <v/>
      </c>
      <c r="M302" s="155">
        <f>IF(B302="","", G302/L302)</f>
        <v/>
      </c>
      <c r="N302" s="155">
        <f>IF(B302="","",(D302-M302))</f>
        <v/>
      </c>
      <c r="O302" s="155">
        <f>IF(B302="","",BID_OFFER_SPREAD/2*D302)</f>
        <v/>
      </c>
      <c r="P302" s="155">
        <f>IF(A302="","",IF(D302=0,-E302,IF(AND(D302=(N302+O302),NOT(O302=0)),0,IF(D302&gt;=M302,N302/(1+O302),N302/(1-O302)))))</f>
        <v/>
      </c>
      <c r="Q302" s="155">
        <f>IF(B302="","", IF(D302=0,F302*P302/B302, L302*P302/B302))</f>
        <v/>
      </c>
      <c r="R302" s="155">
        <f>IF(B302="","", Q302+I302)</f>
        <v/>
      </c>
      <c r="S302" s="155">
        <f>IF(A302="","",IF(Q302&gt;0,-Q302*B302*(1+BID_OFFER_SPREAD/2),-Q302*B302*(1-BID_OFFER_SPREAD/2)))</f>
        <v/>
      </c>
      <c r="T302" s="155">
        <f>IF(B302="","", K302+S302)</f>
        <v/>
      </c>
      <c r="U302" s="155">
        <f>IF(B302="","", R302*B302)</f>
        <v/>
      </c>
      <c r="V302" s="155">
        <f>IF(E302="","",U302/(U302+T302))</f>
        <v/>
      </c>
      <c r="W302" s="86">
        <f>IF(B302="","", IF(ROUND(V302,10)=ROUND(D302,10),"Correct", "Error"))</f>
        <v/>
      </c>
      <c r="X302" s="156">
        <f>IF(B302="","", T302+U302)</f>
        <v/>
      </c>
    </row>
    <row customHeight="1" ht="13.5" r="303" s="75">
      <c r="A303" s="124">
        <f>IF('Time Series Inputs'!A303="","",'Time Series Inputs'!A303)</f>
        <v/>
      </c>
      <c r="B303" s="155">
        <f>IF('Time Series Inputs'!B303="","",'Time Series Inputs'!B303)</f>
        <v/>
      </c>
      <c r="C303" s="155">
        <f>IF('Time Series Inputs'!C303="","",'Time Series Inputs'!C303)</f>
        <v/>
      </c>
      <c r="D303" s="155">
        <f>IF(A303="","",'Apply Constraints'!A303)</f>
        <v/>
      </c>
      <c r="E303" s="155">
        <f>IF(B303="","",(V302*B303/B302/(1+V302*(B303/B302-1))))</f>
        <v/>
      </c>
      <c r="F303" s="155">
        <f>IF(B303="","",R302*B303+T302)</f>
        <v/>
      </c>
      <c r="G303" s="155">
        <f>IF(B303="","", E303*F303)</f>
        <v/>
      </c>
      <c r="H303" s="155">
        <f>IF(B303="","", F303 - R302*B303)</f>
        <v/>
      </c>
      <c r="I303" s="155">
        <f>IF(B303="","", G303/B303)</f>
        <v/>
      </c>
      <c r="J303" s="155">
        <f>IF(B303="","", -F303* (1-(1-ANNUAL_STRATEGY_FEE)^(1/252)))</f>
        <v/>
      </c>
      <c r="K303" s="155">
        <f>IF(B303="","", H303+J303)</f>
        <v/>
      </c>
      <c r="L303" s="155">
        <f>IF(B303="","", K303+G303)</f>
        <v/>
      </c>
      <c r="M303" s="155">
        <f>IF(B303="","", G303/L303)</f>
        <v/>
      </c>
      <c r="N303" s="155">
        <f>IF(B303="","",(D303-M303))</f>
        <v/>
      </c>
      <c r="O303" s="155">
        <f>IF(B303="","",BID_OFFER_SPREAD/2*D303)</f>
        <v/>
      </c>
      <c r="P303" s="155">
        <f>IF(A303="","",IF(D303=0,-E303,IF(AND(D303=(N303+O303),NOT(O303=0)),0,IF(D303&gt;=M303,N303/(1+O303),N303/(1-O303)))))</f>
        <v/>
      </c>
      <c r="Q303" s="155">
        <f>IF(B303="","", IF(D303=0,F303*P303/B303, L303*P303/B303))</f>
        <v/>
      </c>
      <c r="R303" s="155">
        <f>IF(B303="","", Q303+I303)</f>
        <v/>
      </c>
      <c r="S303" s="155">
        <f>IF(A303="","",IF(Q303&gt;0,-Q303*B303*(1+BID_OFFER_SPREAD/2),-Q303*B303*(1-BID_OFFER_SPREAD/2)))</f>
        <v/>
      </c>
      <c r="T303" s="155">
        <f>IF(B303="","", K303+S303)</f>
        <v/>
      </c>
      <c r="U303" s="155">
        <f>IF(B303="","", R303*B303)</f>
        <v/>
      </c>
      <c r="V303" s="155">
        <f>IF(E303="","",U303/(U303+T303))</f>
        <v/>
      </c>
      <c r="W303" s="86">
        <f>IF(B303="","", IF(ROUND(V303,10)=ROUND(D303,10),"Correct", "Error"))</f>
        <v/>
      </c>
      <c r="X303" s="156">
        <f>IF(B303="","", T303+U303)</f>
        <v/>
      </c>
    </row>
    <row customHeight="1" ht="13.5" r="304" s="75">
      <c r="A304" s="124">
        <f>IF('Time Series Inputs'!A304="","",'Time Series Inputs'!A304)</f>
        <v/>
      </c>
      <c r="B304" s="155">
        <f>IF('Time Series Inputs'!B304="","",'Time Series Inputs'!B304)</f>
        <v/>
      </c>
      <c r="C304" s="155">
        <f>IF('Time Series Inputs'!C304="","",'Time Series Inputs'!C304)</f>
        <v/>
      </c>
      <c r="D304" s="155">
        <f>IF(A304="","",'Apply Constraints'!A304)</f>
        <v/>
      </c>
      <c r="E304" s="155">
        <f>IF(B304="","",(V303*B304/B303/(1+V303*(B304/B303-1))))</f>
        <v/>
      </c>
      <c r="F304" s="155">
        <f>IF(B304="","",R303*B304+T303)</f>
        <v/>
      </c>
      <c r="G304" s="155">
        <f>IF(B304="","", E304*F304)</f>
        <v/>
      </c>
      <c r="H304" s="155">
        <f>IF(B304="","", F304 - R303*B304)</f>
        <v/>
      </c>
      <c r="I304" s="155">
        <f>IF(B304="","", G304/B304)</f>
        <v/>
      </c>
      <c r="J304" s="155">
        <f>IF(B304="","", -F304* (1-(1-ANNUAL_STRATEGY_FEE)^(1/252)))</f>
        <v/>
      </c>
      <c r="K304" s="155">
        <f>IF(B304="","", H304+J304)</f>
        <v/>
      </c>
      <c r="L304" s="155">
        <f>IF(B304="","", K304+G304)</f>
        <v/>
      </c>
      <c r="M304" s="155">
        <f>IF(B304="","", G304/L304)</f>
        <v/>
      </c>
      <c r="N304" s="155">
        <f>IF(B304="","",(D304-M304))</f>
        <v/>
      </c>
      <c r="O304" s="155">
        <f>IF(B304="","",BID_OFFER_SPREAD/2*D304)</f>
        <v/>
      </c>
      <c r="P304" s="155">
        <f>IF(A304="","",IF(D304=0,-E304,IF(AND(D304=(N304+O304),NOT(O304=0)),0,IF(D304&gt;=M304,N304/(1+O304),N304/(1-O304)))))</f>
        <v/>
      </c>
      <c r="Q304" s="155">
        <f>IF(B304="","", IF(D304=0,F304*P304/B304, L304*P304/B304))</f>
        <v/>
      </c>
      <c r="R304" s="155">
        <f>IF(B304="","", Q304+I304)</f>
        <v/>
      </c>
      <c r="S304" s="155">
        <f>IF(A304="","",IF(Q304&gt;0,-Q304*B304*(1+BID_OFFER_SPREAD/2),-Q304*B304*(1-BID_OFFER_SPREAD/2)))</f>
        <v/>
      </c>
      <c r="T304" s="155">
        <f>IF(B304="","", K304+S304)</f>
        <v/>
      </c>
      <c r="U304" s="155">
        <f>IF(B304="","", R304*B304)</f>
        <v/>
      </c>
      <c r="V304" s="155">
        <f>IF(E304="","",U304/(U304+T304))</f>
        <v/>
      </c>
      <c r="W304" s="86">
        <f>IF(B304="","", IF(ROUND(V304,10)=ROUND(D304,10),"Correct", "Error"))</f>
        <v/>
      </c>
      <c r="X304" s="156">
        <f>IF(B304="","", T304+U304)</f>
        <v/>
      </c>
    </row>
    <row customHeight="1" ht="13.5" r="305" s="75">
      <c r="A305" s="124">
        <f>IF('Time Series Inputs'!A305="","",'Time Series Inputs'!A305)</f>
        <v/>
      </c>
      <c r="B305" s="155">
        <f>IF('Time Series Inputs'!B305="","",'Time Series Inputs'!B305)</f>
        <v/>
      </c>
      <c r="C305" s="155">
        <f>IF('Time Series Inputs'!C305="","",'Time Series Inputs'!C305)</f>
        <v/>
      </c>
      <c r="D305" s="155">
        <f>IF(A305="","",'Apply Constraints'!A305)</f>
        <v/>
      </c>
      <c r="E305" s="155">
        <f>IF(B305="","",(V304*B305/B304/(1+V304*(B305/B304-1))))</f>
        <v/>
      </c>
      <c r="F305" s="155">
        <f>IF(B305="","",R304*B305+T304)</f>
        <v/>
      </c>
      <c r="G305" s="155">
        <f>IF(B305="","", E305*F305)</f>
        <v/>
      </c>
      <c r="H305" s="155">
        <f>IF(B305="","", F305 - R304*B305)</f>
        <v/>
      </c>
      <c r="I305" s="155">
        <f>IF(B305="","", G305/B305)</f>
        <v/>
      </c>
      <c r="J305" s="155">
        <f>IF(B305="","", -F305* (1-(1-ANNUAL_STRATEGY_FEE)^(1/252)))</f>
        <v/>
      </c>
      <c r="K305" s="155">
        <f>IF(B305="","", H305+J305)</f>
        <v/>
      </c>
      <c r="L305" s="155">
        <f>IF(B305="","", K305+G305)</f>
        <v/>
      </c>
      <c r="M305" s="155">
        <f>IF(B305="","", G305/L305)</f>
        <v/>
      </c>
      <c r="N305" s="155">
        <f>IF(B305="","",(D305-M305))</f>
        <v/>
      </c>
      <c r="O305" s="155">
        <f>IF(B305="","",BID_OFFER_SPREAD/2*D305)</f>
        <v/>
      </c>
      <c r="P305" s="155">
        <f>IF(A305="","",IF(D305=0,-E305,IF(AND(D305=(N305+O305),NOT(O305=0)),0,IF(D305&gt;=M305,N305/(1+O305),N305/(1-O305)))))</f>
        <v/>
      </c>
      <c r="Q305" s="155">
        <f>IF(B305="","", IF(D305=0,F305*P305/B305, L305*P305/B305))</f>
        <v/>
      </c>
      <c r="R305" s="155">
        <f>IF(B305="","", Q305+I305)</f>
        <v/>
      </c>
      <c r="S305" s="155">
        <f>IF(A305="","",IF(Q305&gt;0,-Q305*B305*(1+BID_OFFER_SPREAD/2),-Q305*B305*(1-BID_OFFER_SPREAD/2)))</f>
        <v/>
      </c>
      <c r="T305" s="155">
        <f>IF(B305="","", K305+S305)</f>
        <v/>
      </c>
      <c r="U305" s="155">
        <f>IF(B305="","", R305*B305)</f>
        <v/>
      </c>
      <c r="V305" s="155">
        <f>IF(E305="","",U305/(U305+T305))</f>
        <v/>
      </c>
      <c r="W305" s="86">
        <f>IF(B305="","", IF(ROUND(V305,10)=ROUND(D305,10),"Correct", "Error"))</f>
        <v/>
      </c>
      <c r="X305" s="156">
        <f>IF(B305="","", T305+U305)</f>
        <v/>
      </c>
    </row>
    <row customHeight="1" ht="13.5" r="306" s="75">
      <c r="A306" s="124">
        <f>IF('Time Series Inputs'!A306="","",'Time Series Inputs'!A306)</f>
        <v/>
      </c>
      <c r="B306" s="155">
        <f>IF('Time Series Inputs'!B306="","",'Time Series Inputs'!B306)</f>
        <v/>
      </c>
      <c r="C306" s="155">
        <f>IF('Time Series Inputs'!C306="","",'Time Series Inputs'!C306)</f>
        <v/>
      </c>
      <c r="D306" s="155">
        <f>IF(A306="","",'Apply Constraints'!A306)</f>
        <v/>
      </c>
      <c r="E306" s="155">
        <f>IF(B306="","",(V305*B306/B305/(1+V305*(B306/B305-1))))</f>
        <v/>
      </c>
      <c r="F306" s="155">
        <f>IF(B306="","",R305*B306+T305)</f>
        <v/>
      </c>
      <c r="G306" s="155">
        <f>IF(B306="","", E306*F306)</f>
        <v/>
      </c>
      <c r="H306" s="155">
        <f>IF(B306="","", F306 - R305*B306)</f>
        <v/>
      </c>
      <c r="I306" s="155">
        <f>IF(B306="","", G306/B306)</f>
        <v/>
      </c>
      <c r="J306" s="155">
        <f>IF(B306="","", -F306* (1-(1-ANNUAL_STRATEGY_FEE)^(1/252)))</f>
        <v/>
      </c>
      <c r="K306" s="155">
        <f>IF(B306="","", H306+J306)</f>
        <v/>
      </c>
      <c r="L306" s="155">
        <f>IF(B306="","", K306+G306)</f>
        <v/>
      </c>
      <c r="M306" s="155">
        <f>IF(B306="","", G306/L306)</f>
        <v/>
      </c>
      <c r="N306" s="155">
        <f>IF(B306="","",(D306-M306))</f>
        <v/>
      </c>
      <c r="O306" s="155">
        <f>IF(B306="","",BID_OFFER_SPREAD/2*D306)</f>
        <v/>
      </c>
      <c r="P306" s="155">
        <f>IF(A306="","",IF(D306=0,-E306,IF(AND(D306=(N306+O306),NOT(O306=0)),0,IF(D306&gt;=M306,N306/(1+O306),N306/(1-O306)))))</f>
        <v/>
      </c>
      <c r="Q306" s="155">
        <f>IF(B306="","", IF(D306=0,F306*P306/B306, L306*P306/B306))</f>
        <v/>
      </c>
      <c r="R306" s="155">
        <f>IF(B306="","", Q306+I306)</f>
        <v/>
      </c>
      <c r="S306" s="155">
        <f>IF(A306="","",IF(Q306&gt;0,-Q306*B306*(1+BID_OFFER_SPREAD/2),-Q306*B306*(1-BID_OFFER_SPREAD/2)))</f>
        <v/>
      </c>
      <c r="T306" s="155">
        <f>IF(B306="","", K306+S306)</f>
        <v/>
      </c>
      <c r="U306" s="155">
        <f>IF(B306="","", R306*B306)</f>
        <v/>
      </c>
      <c r="V306" s="155">
        <f>IF(E306="","",U306/(U306+T306))</f>
        <v/>
      </c>
      <c r="W306" s="86">
        <f>IF(B306="","", IF(ROUND(V306,10)=ROUND(D306,10),"Correct", "Error"))</f>
        <v/>
      </c>
      <c r="X306" s="156">
        <f>IF(B306="","", T306+U306)</f>
        <v/>
      </c>
    </row>
    <row customHeight="1" ht="13.5" r="307" s="75">
      <c r="A307" s="124">
        <f>IF('Time Series Inputs'!A307="","",'Time Series Inputs'!A307)</f>
        <v/>
      </c>
      <c r="B307" s="155">
        <f>IF('Time Series Inputs'!B307="","",'Time Series Inputs'!B307)</f>
        <v/>
      </c>
      <c r="C307" s="155">
        <f>IF('Time Series Inputs'!C307="","",'Time Series Inputs'!C307)</f>
        <v/>
      </c>
      <c r="D307" s="155">
        <f>IF(A307="","",'Apply Constraints'!A307)</f>
        <v/>
      </c>
      <c r="E307" s="155">
        <f>IF(B307="","",(V306*B307/B306/(1+V306*(B307/B306-1))))</f>
        <v/>
      </c>
      <c r="F307" s="155">
        <f>IF(B307="","",R306*B307+T306)</f>
        <v/>
      </c>
      <c r="G307" s="155">
        <f>IF(B307="","", E307*F307)</f>
        <v/>
      </c>
      <c r="H307" s="155">
        <f>IF(B307="","", F307 - R306*B307)</f>
        <v/>
      </c>
      <c r="I307" s="155">
        <f>IF(B307="","", G307/B307)</f>
        <v/>
      </c>
      <c r="J307" s="155">
        <f>IF(B307="","", -F307* (1-(1-ANNUAL_STRATEGY_FEE)^(1/252)))</f>
        <v/>
      </c>
      <c r="K307" s="155">
        <f>IF(B307="","", H307+J307)</f>
        <v/>
      </c>
      <c r="L307" s="155">
        <f>IF(B307="","", K307+G307)</f>
        <v/>
      </c>
      <c r="M307" s="155">
        <f>IF(B307="","", G307/L307)</f>
        <v/>
      </c>
      <c r="N307" s="155">
        <f>IF(B307="","",(D307-M307))</f>
        <v/>
      </c>
      <c r="O307" s="155">
        <f>IF(B307="","",BID_OFFER_SPREAD/2*D307)</f>
        <v/>
      </c>
      <c r="P307" s="155">
        <f>IF(A307="","",IF(D307=0,-E307,IF(AND(D307=(N307+O307),NOT(O307=0)),0,IF(D307&gt;=M307,N307/(1+O307),N307/(1-O307)))))</f>
        <v/>
      </c>
      <c r="Q307" s="155">
        <f>IF(B307="","", IF(D307=0,F307*P307/B307, L307*P307/B307))</f>
        <v/>
      </c>
      <c r="R307" s="155">
        <f>IF(B307="","", Q307+I307)</f>
        <v/>
      </c>
      <c r="S307" s="155">
        <f>IF(A307="","",IF(Q307&gt;0,-Q307*B307*(1+BID_OFFER_SPREAD/2),-Q307*B307*(1-BID_OFFER_SPREAD/2)))</f>
        <v/>
      </c>
      <c r="T307" s="155">
        <f>IF(B307="","", K307+S307)</f>
        <v/>
      </c>
      <c r="U307" s="155">
        <f>IF(B307="","", R307*B307)</f>
        <v/>
      </c>
      <c r="V307" s="155">
        <f>IF(E307="","",U307/(U307+T307))</f>
        <v/>
      </c>
      <c r="W307" s="86">
        <f>IF(B307="","", IF(ROUND(V307,10)=ROUND(D307,10),"Correct", "Error"))</f>
        <v/>
      </c>
      <c r="X307" s="156">
        <f>IF(B307="","", T307+U307)</f>
        <v/>
      </c>
    </row>
    <row customHeight="1" ht="13.5" r="308" s="75">
      <c r="A308" s="124">
        <f>IF('Time Series Inputs'!A308="","",'Time Series Inputs'!A308)</f>
        <v/>
      </c>
      <c r="B308" s="155">
        <f>IF('Time Series Inputs'!B308="","",'Time Series Inputs'!B308)</f>
        <v/>
      </c>
      <c r="C308" s="155">
        <f>IF('Time Series Inputs'!C308="","",'Time Series Inputs'!C308)</f>
        <v/>
      </c>
      <c r="D308" s="155">
        <f>IF(A308="","",'Apply Constraints'!A308)</f>
        <v/>
      </c>
      <c r="E308" s="155">
        <f>IF(B308="","",(V307*B308/B307/(1+V307*(B308/B307-1))))</f>
        <v/>
      </c>
      <c r="F308" s="155">
        <f>IF(B308="","",R307*B308+T307)</f>
        <v/>
      </c>
      <c r="G308" s="155">
        <f>IF(B308="","", E308*F308)</f>
        <v/>
      </c>
      <c r="H308" s="155">
        <f>IF(B308="","", F308 - R307*B308)</f>
        <v/>
      </c>
      <c r="I308" s="155">
        <f>IF(B308="","", G308/B308)</f>
        <v/>
      </c>
      <c r="J308" s="155">
        <f>IF(B308="","", -F308* (1-(1-ANNUAL_STRATEGY_FEE)^(1/252)))</f>
        <v/>
      </c>
      <c r="K308" s="155">
        <f>IF(B308="","", H308+J308)</f>
        <v/>
      </c>
      <c r="L308" s="155">
        <f>IF(B308="","", K308+G308)</f>
        <v/>
      </c>
      <c r="M308" s="155">
        <f>IF(B308="","", G308/L308)</f>
        <v/>
      </c>
      <c r="N308" s="155">
        <f>IF(B308="","",(D308-M308))</f>
        <v/>
      </c>
      <c r="O308" s="155">
        <f>IF(B308="","",BID_OFFER_SPREAD/2*D308)</f>
        <v/>
      </c>
      <c r="P308" s="155">
        <f>IF(A308="","",IF(D308=0,-E308,IF(AND(D308=(N308+O308),NOT(O308=0)),0,IF(D308&gt;=M308,N308/(1+O308),N308/(1-O308)))))</f>
        <v/>
      </c>
      <c r="Q308" s="155">
        <f>IF(B308="","", IF(D308=0,F308*P308/B308, L308*P308/B308))</f>
        <v/>
      </c>
      <c r="R308" s="155">
        <f>IF(B308="","", Q308+I308)</f>
        <v/>
      </c>
      <c r="S308" s="155">
        <f>IF(A308="","",IF(Q308&gt;0,-Q308*B308*(1+BID_OFFER_SPREAD/2),-Q308*B308*(1-BID_OFFER_SPREAD/2)))</f>
        <v/>
      </c>
      <c r="T308" s="155">
        <f>IF(B308="","", K308+S308)</f>
        <v/>
      </c>
      <c r="U308" s="155">
        <f>IF(B308="","", R308*B308)</f>
        <v/>
      </c>
      <c r="V308" s="155">
        <f>IF(E308="","",U308/(U308+T308))</f>
        <v/>
      </c>
      <c r="W308" s="86">
        <f>IF(B308="","", IF(ROUND(V308,10)=ROUND(D308,10),"Correct", "Error"))</f>
        <v/>
      </c>
      <c r="X308" s="156">
        <f>IF(B308="","", T308+U308)</f>
        <v/>
      </c>
    </row>
    <row customHeight="1" ht="13.5" r="309" s="75">
      <c r="A309" s="124">
        <f>IF('Time Series Inputs'!A309="","",'Time Series Inputs'!A309)</f>
        <v/>
      </c>
      <c r="B309" s="155">
        <f>IF('Time Series Inputs'!B309="","",'Time Series Inputs'!B309)</f>
        <v/>
      </c>
      <c r="C309" s="155">
        <f>IF('Time Series Inputs'!C309="","",'Time Series Inputs'!C309)</f>
        <v/>
      </c>
      <c r="D309" s="155">
        <f>IF(A309="","",'Apply Constraints'!A309)</f>
        <v/>
      </c>
      <c r="E309" s="155">
        <f>IF(B309="","",(V308*B309/B308/(1+V308*(B309/B308-1))))</f>
        <v/>
      </c>
      <c r="F309" s="155">
        <f>IF(B309="","",R308*B309+T308)</f>
        <v/>
      </c>
      <c r="G309" s="155">
        <f>IF(B309="","", E309*F309)</f>
        <v/>
      </c>
      <c r="H309" s="155">
        <f>IF(B309="","", F309 - R308*B309)</f>
        <v/>
      </c>
      <c r="I309" s="155">
        <f>IF(B309="","", G309/B309)</f>
        <v/>
      </c>
      <c r="J309" s="155">
        <f>IF(B309="","", -F309* (1-(1-ANNUAL_STRATEGY_FEE)^(1/252)))</f>
        <v/>
      </c>
      <c r="K309" s="155">
        <f>IF(B309="","", H309+J309)</f>
        <v/>
      </c>
      <c r="L309" s="155">
        <f>IF(B309="","", K309+G309)</f>
        <v/>
      </c>
      <c r="M309" s="155">
        <f>IF(B309="","", G309/L309)</f>
        <v/>
      </c>
      <c r="N309" s="155">
        <f>IF(B309="","",(D309-M309))</f>
        <v/>
      </c>
      <c r="O309" s="155">
        <f>IF(B309="","",BID_OFFER_SPREAD/2*D309)</f>
        <v/>
      </c>
      <c r="P309" s="155">
        <f>IF(A309="","",IF(D309=0,-E309,IF(AND(D309=(N309+O309),NOT(O309=0)),0,IF(D309&gt;=M309,N309/(1+O309),N309/(1-O309)))))</f>
        <v/>
      </c>
      <c r="Q309" s="155">
        <f>IF(B309="","", IF(D309=0,F309*P309/B309, L309*P309/B309))</f>
        <v/>
      </c>
      <c r="R309" s="155">
        <f>IF(B309="","", Q309+I309)</f>
        <v/>
      </c>
      <c r="S309" s="155">
        <f>IF(A309="","",IF(Q309&gt;0,-Q309*B309*(1+BID_OFFER_SPREAD/2),-Q309*B309*(1-BID_OFFER_SPREAD/2)))</f>
        <v/>
      </c>
      <c r="T309" s="155">
        <f>IF(B309="","", K309+S309)</f>
        <v/>
      </c>
      <c r="U309" s="155">
        <f>IF(B309="","", R309*B309)</f>
        <v/>
      </c>
      <c r="V309" s="155">
        <f>IF(E309="","",U309/(U309+T309))</f>
        <v/>
      </c>
      <c r="W309" s="86">
        <f>IF(B309="","", IF(ROUND(V309,10)=ROUND(D309,10),"Correct", "Error"))</f>
        <v/>
      </c>
      <c r="X309" s="156">
        <f>IF(B309="","", T309+U309)</f>
        <v/>
      </c>
    </row>
    <row customHeight="1" ht="13.5" r="310" s="75">
      <c r="A310" s="124">
        <f>IF('Time Series Inputs'!A310="","",'Time Series Inputs'!A310)</f>
        <v/>
      </c>
      <c r="B310" s="155">
        <f>IF('Time Series Inputs'!B310="","",'Time Series Inputs'!B310)</f>
        <v/>
      </c>
      <c r="C310" s="155">
        <f>IF('Time Series Inputs'!C310="","",'Time Series Inputs'!C310)</f>
        <v/>
      </c>
      <c r="D310" s="155">
        <f>IF(A310="","",'Apply Constraints'!A310)</f>
        <v/>
      </c>
      <c r="E310" s="155">
        <f>IF(B310="","",(V309*B310/B309/(1+V309*(B310/B309-1))))</f>
        <v/>
      </c>
      <c r="F310" s="155">
        <f>IF(B310="","",R309*B310+T309)</f>
        <v/>
      </c>
      <c r="G310" s="155">
        <f>IF(B310="","", E310*F310)</f>
        <v/>
      </c>
      <c r="H310" s="155">
        <f>IF(B310="","", F310 - R309*B310)</f>
        <v/>
      </c>
      <c r="I310" s="155">
        <f>IF(B310="","", G310/B310)</f>
        <v/>
      </c>
      <c r="J310" s="155">
        <f>IF(B310="","", -F310* (1-(1-ANNUAL_STRATEGY_FEE)^(1/252)))</f>
        <v/>
      </c>
      <c r="K310" s="155">
        <f>IF(B310="","", H310+J310)</f>
        <v/>
      </c>
      <c r="L310" s="155">
        <f>IF(B310="","", K310+G310)</f>
        <v/>
      </c>
      <c r="M310" s="155">
        <f>IF(B310="","", G310/L310)</f>
        <v/>
      </c>
      <c r="N310" s="155">
        <f>IF(B310="","",(D310-M310))</f>
        <v/>
      </c>
      <c r="O310" s="155">
        <f>IF(B310="","",BID_OFFER_SPREAD/2*D310)</f>
        <v/>
      </c>
      <c r="P310" s="155">
        <f>IF(A310="","",IF(D310=0,-E310,IF(AND(D310=(N310+O310),NOT(O310=0)),0,IF(D310&gt;=M310,N310/(1+O310),N310/(1-O310)))))</f>
        <v/>
      </c>
      <c r="Q310" s="155">
        <f>IF(B310="","", IF(D310=0,F310*P310/B310, L310*P310/B310))</f>
        <v/>
      </c>
      <c r="R310" s="155">
        <f>IF(B310="","", Q310+I310)</f>
        <v/>
      </c>
      <c r="S310" s="155">
        <f>IF(A310="","",IF(Q310&gt;0,-Q310*B310*(1+BID_OFFER_SPREAD/2),-Q310*B310*(1-BID_OFFER_SPREAD/2)))</f>
        <v/>
      </c>
      <c r="T310" s="155">
        <f>IF(B310="","", K310+S310)</f>
        <v/>
      </c>
      <c r="U310" s="155">
        <f>IF(B310="","", R310*B310)</f>
        <v/>
      </c>
      <c r="V310" s="155">
        <f>IF(E310="","",U310/(U310+T310))</f>
        <v/>
      </c>
      <c r="W310" s="86">
        <f>IF(B310="","", IF(ROUND(V310,10)=ROUND(D310,10),"Correct", "Error"))</f>
        <v/>
      </c>
      <c r="X310" s="156">
        <f>IF(B310="","", T310+U310)</f>
        <v/>
      </c>
    </row>
    <row customHeight="1" ht="13.5" r="311" s="75">
      <c r="A311" s="124">
        <f>IF('Time Series Inputs'!A311="","",'Time Series Inputs'!A311)</f>
        <v/>
      </c>
      <c r="B311" s="155">
        <f>IF('Time Series Inputs'!B311="","",'Time Series Inputs'!B311)</f>
        <v/>
      </c>
      <c r="C311" s="155">
        <f>IF('Time Series Inputs'!C311="","",'Time Series Inputs'!C311)</f>
        <v/>
      </c>
      <c r="D311" s="155">
        <f>IF(A311="","",'Apply Constraints'!A311)</f>
        <v/>
      </c>
      <c r="E311" s="155">
        <f>IF(B311="","",(V310*B311/B310/(1+V310*(B311/B310-1))))</f>
        <v/>
      </c>
      <c r="F311" s="155">
        <f>IF(B311="","",R310*B311+T310)</f>
        <v/>
      </c>
      <c r="G311" s="155">
        <f>IF(B311="","", E311*F311)</f>
        <v/>
      </c>
      <c r="H311" s="155">
        <f>IF(B311="","", F311 - R310*B311)</f>
        <v/>
      </c>
      <c r="I311" s="155">
        <f>IF(B311="","", G311/B311)</f>
        <v/>
      </c>
      <c r="J311" s="155">
        <f>IF(B311="","", -F311* (1-(1-ANNUAL_STRATEGY_FEE)^(1/252)))</f>
        <v/>
      </c>
      <c r="K311" s="155">
        <f>IF(B311="","", H311+J311)</f>
        <v/>
      </c>
      <c r="L311" s="155">
        <f>IF(B311="","", K311+G311)</f>
        <v/>
      </c>
      <c r="M311" s="155">
        <f>IF(B311="","", G311/L311)</f>
        <v/>
      </c>
      <c r="N311" s="155">
        <f>IF(B311="","",(D311-M311))</f>
        <v/>
      </c>
      <c r="O311" s="155">
        <f>IF(B311="","",BID_OFFER_SPREAD/2*D311)</f>
        <v/>
      </c>
      <c r="P311" s="155">
        <f>IF(A311="","",IF(D311=0,-E311,IF(AND(D311=(N311+O311),NOT(O311=0)),0,IF(D311&gt;=M311,N311/(1+O311),N311/(1-O311)))))</f>
        <v/>
      </c>
      <c r="Q311" s="155">
        <f>IF(B311="","", IF(D311=0,F311*P311/B311, L311*P311/B311))</f>
        <v/>
      </c>
      <c r="R311" s="155">
        <f>IF(B311="","", Q311+I311)</f>
        <v/>
      </c>
      <c r="S311" s="155">
        <f>IF(A311="","",IF(Q311&gt;0,-Q311*B311*(1+BID_OFFER_SPREAD/2),-Q311*B311*(1-BID_OFFER_SPREAD/2)))</f>
        <v/>
      </c>
      <c r="T311" s="155">
        <f>IF(B311="","", K311+S311)</f>
        <v/>
      </c>
      <c r="U311" s="155">
        <f>IF(B311="","", R311*B311)</f>
        <v/>
      </c>
      <c r="V311" s="155">
        <f>IF(E311="","",U311/(U311+T311))</f>
        <v/>
      </c>
      <c r="W311" s="86">
        <f>IF(B311="","", IF(ROUND(V311,10)=ROUND(D311,10),"Correct", "Error"))</f>
        <v/>
      </c>
      <c r="X311" s="156">
        <f>IF(B311="","", T311+U311)</f>
        <v/>
      </c>
    </row>
    <row customHeight="1" ht="13.5" r="312" s="75">
      <c r="A312" s="124">
        <f>IF('Time Series Inputs'!A312="","",'Time Series Inputs'!A312)</f>
        <v/>
      </c>
      <c r="B312" s="155">
        <f>IF('Time Series Inputs'!B312="","",'Time Series Inputs'!B312)</f>
        <v/>
      </c>
      <c r="C312" s="155">
        <f>IF('Time Series Inputs'!C312="","",'Time Series Inputs'!C312)</f>
        <v/>
      </c>
      <c r="D312" s="155">
        <f>IF(A312="","",'Apply Constraints'!A312)</f>
        <v/>
      </c>
      <c r="E312" s="155">
        <f>IF(B312="","",(V311*B312/B311/(1+V311*(B312/B311-1))))</f>
        <v/>
      </c>
      <c r="F312" s="155">
        <f>IF(B312="","",R311*B312+T311)</f>
        <v/>
      </c>
      <c r="G312" s="155">
        <f>IF(B312="","", E312*F312)</f>
        <v/>
      </c>
      <c r="H312" s="155">
        <f>IF(B312="","", F312 - R311*B312)</f>
        <v/>
      </c>
      <c r="I312" s="155">
        <f>IF(B312="","", G312/B312)</f>
        <v/>
      </c>
      <c r="J312" s="155">
        <f>IF(B312="","", -F312* (1-(1-ANNUAL_STRATEGY_FEE)^(1/252)))</f>
        <v/>
      </c>
      <c r="K312" s="155">
        <f>IF(B312="","", H312+J312)</f>
        <v/>
      </c>
      <c r="L312" s="155">
        <f>IF(B312="","", K312+G312)</f>
        <v/>
      </c>
      <c r="M312" s="155">
        <f>IF(B312="","", G312/L312)</f>
        <v/>
      </c>
      <c r="N312" s="155">
        <f>IF(B312="","",(D312-M312))</f>
        <v/>
      </c>
      <c r="O312" s="155">
        <f>IF(B312="","",BID_OFFER_SPREAD/2*D312)</f>
        <v/>
      </c>
      <c r="P312" s="155">
        <f>IF(A312="","",IF(D312=0,-E312,IF(AND(D312=(N312+O312),NOT(O312=0)),0,IF(D312&gt;=M312,N312/(1+O312),N312/(1-O312)))))</f>
        <v/>
      </c>
      <c r="Q312" s="155">
        <f>IF(B312="","", IF(D312=0,F312*P312/B312, L312*P312/B312))</f>
        <v/>
      </c>
      <c r="R312" s="155">
        <f>IF(B312="","", Q312+I312)</f>
        <v/>
      </c>
      <c r="S312" s="155">
        <f>IF(A312="","",IF(Q312&gt;0,-Q312*B312*(1+BID_OFFER_SPREAD/2),-Q312*B312*(1-BID_OFFER_SPREAD/2)))</f>
        <v/>
      </c>
      <c r="T312" s="155">
        <f>IF(B312="","", K312+S312)</f>
        <v/>
      </c>
      <c r="U312" s="155">
        <f>IF(B312="","", R312*B312)</f>
        <v/>
      </c>
      <c r="V312" s="155">
        <f>IF(E312="","",U312/(U312+T312))</f>
        <v/>
      </c>
      <c r="W312" s="86">
        <f>IF(B312="","", IF(ROUND(V312,10)=ROUND(D312,10),"Correct", "Error"))</f>
        <v/>
      </c>
      <c r="X312" s="156">
        <f>IF(B312="","", T312+U312)</f>
        <v/>
      </c>
    </row>
    <row customHeight="1" ht="13.5" r="313" s="75">
      <c r="A313" s="124">
        <f>IF('Time Series Inputs'!A313="","",'Time Series Inputs'!A313)</f>
        <v/>
      </c>
      <c r="B313" s="155">
        <f>IF('Time Series Inputs'!B313="","",'Time Series Inputs'!B313)</f>
        <v/>
      </c>
      <c r="C313" s="155">
        <f>IF('Time Series Inputs'!C313="","",'Time Series Inputs'!C313)</f>
        <v/>
      </c>
      <c r="D313" s="155">
        <f>IF(A313="","",'Apply Constraints'!A313)</f>
        <v/>
      </c>
      <c r="E313" s="155">
        <f>IF(B313="","",(V312*B313/B312/(1+V312*(B313/B312-1))))</f>
        <v/>
      </c>
      <c r="F313" s="155">
        <f>IF(B313="","",R312*B313+T312)</f>
        <v/>
      </c>
      <c r="G313" s="155">
        <f>IF(B313="","", E313*F313)</f>
        <v/>
      </c>
      <c r="H313" s="155">
        <f>IF(B313="","", F313 - R312*B313)</f>
        <v/>
      </c>
      <c r="I313" s="155">
        <f>IF(B313="","", G313/B313)</f>
        <v/>
      </c>
      <c r="J313" s="155">
        <f>IF(B313="","", -F313* (1-(1-ANNUAL_STRATEGY_FEE)^(1/252)))</f>
        <v/>
      </c>
      <c r="K313" s="155">
        <f>IF(B313="","", H313+J313)</f>
        <v/>
      </c>
      <c r="L313" s="155">
        <f>IF(B313="","", K313+G313)</f>
        <v/>
      </c>
      <c r="M313" s="155">
        <f>IF(B313="","", G313/L313)</f>
        <v/>
      </c>
      <c r="N313" s="155">
        <f>IF(B313="","",(D313-M313))</f>
        <v/>
      </c>
      <c r="O313" s="155">
        <f>IF(B313="","",BID_OFFER_SPREAD/2*D313)</f>
        <v/>
      </c>
      <c r="P313" s="155">
        <f>IF(A313="","",IF(D313=0,-E313,IF(AND(D313=(N313+O313),NOT(O313=0)),0,IF(D313&gt;=M313,N313/(1+O313),N313/(1-O313)))))</f>
        <v/>
      </c>
      <c r="Q313" s="155">
        <f>IF(B313="","", IF(D313=0,F313*P313/B313, L313*P313/B313))</f>
        <v/>
      </c>
      <c r="R313" s="155">
        <f>IF(B313="","", Q313+I313)</f>
        <v/>
      </c>
      <c r="S313" s="155">
        <f>IF(A313="","",IF(Q313&gt;0,-Q313*B313*(1+BID_OFFER_SPREAD/2),-Q313*B313*(1-BID_OFFER_SPREAD/2)))</f>
        <v/>
      </c>
      <c r="T313" s="155">
        <f>IF(B313="","", K313+S313)</f>
        <v/>
      </c>
      <c r="U313" s="155">
        <f>IF(B313="","", R313*B313)</f>
        <v/>
      </c>
      <c r="V313" s="155">
        <f>IF(E313="","",U313/(U313+T313))</f>
        <v/>
      </c>
      <c r="W313" s="86">
        <f>IF(B313="","", IF(ROUND(V313,10)=ROUND(D313,10),"Correct", "Error"))</f>
        <v/>
      </c>
      <c r="X313" s="156">
        <f>IF(B313="","", T313+U313)</f>
        <v/>
      </c>
    </row>
    <row customHeight="1" ht="13.5" r="314" s="75">
      <c r="A314" s="124">
        <f>IF('Time Series Inputs'!A314="","",'Time Series Inputs'!A314)</f>
        <v/>
      </c>
      <c r="B314" s="155">
        <f>IF('Time Series Inputs'!B314="","",'Time Series Inputs'!B314)</f>
        <v/>
      </c>
      <c r="C314" s="155">
        <f>IF('Time Series Inputs'!C314="","",'Time Series Inputs'!C314)</f>
        <v/>
      </c>
      <c r="D314" s="155">
        <f>IF(A314="","",'Apply Constraints'!A314)</f>
        <v/>
      </c>
      <c r="E314" s="155">
        <f>IF(B314="","",(V313*B314/B313/(1+V313*(B314/B313-1))))</f>
        <v/>
      </c>
      <c r="F314" s="155">
        <f>IF(B314="","",R313*B314+T313)</f>
        <v/>
      </c>
      <c r="G314" s="155">
        <f>IF(B314="","", E314*F314)</f>
        <v/>
      </c>
      <c r="H314" s="155">
        <f>IF(B314="","", F314 - R313*B314)</f>
        <v/>
      </c>
      <c r="I314" s="155">
        <f>IF(B314="","", G314/B314)</f>
        <v/>
      </c>
      <c r="J314" s="155">
        <f>IF(B314="","", -F314* (1-(1-ANNUAL_STRATEGY_FEE)^(1/252)))</f>
        <v/>
      </c>
      <c r="K314" s="155">
        <f>IF(B314="","", H314+J314)</f>
        <v/>
      </c>
      <c r="L314" s="155">
        <f>IF(B314="","", K314+G314)</f>
        <v/>
      </c>
      <c r="M314" s="155">
        <f>IF(B314="","", G314/L314)</f>
        <v/>
      </c>
      <c r="N314" s="155">
        <f>IF(B314="","",(D314-M314))</f>
        <v/>
      </c>
      <c r="O314" s="155">
        <f>IF(B314="","",BID_OFFER_SPREAD/2*D314)</f>
        <v/>
      </c>
      <c r="P314" s="155">
        <f>IF(A314="","",IF(D314=0,-E314,IF(AND(D314=(N314+O314),NOT(O314=0)),0,IF(D314&gt;=M314,N314/(1+O314),N314/(1-O314)))))</f>
        <v/>
      </c>
      <c r="Q314" s="155">
        <f>IF(B314="","", IF(D314=0,F314*P314/B314, L314*P314/B314))</f>
        <v/>
      </c>
      <c r="R314" s="155">
        <f>IF(B314="","", Q314+I314)</f>
        <v/>
      </c>
      <c r="S314" s="155">
        <f>IF(A314="","",IF(Q314&gt;0,-Q314*B314*(1+BID_OFFER_SPREAD/2),-Q314*B314*(1-BID_OFFER_SPREAD/2)))</f>
        <v/>
      </c>
      <c r="T314" s="155">
        <f>IF(B314="","", K314+S314)</f>
        <v/>
      </c>
      <c r="U314" s="155">
        <f>IF(B314="","", R314*B314)</f>
        <v/>
      </c>
      <c r="V314" s="155">
        <f>IF(E314="","",U314/(U314+T314))</f>
        <v/>
      </c>
      <c r="W314" s="86">
        <f>IF(B314="","", IF(ROUND(V314,10)=ROUND(D314,10),"Correct", "Error"))</f>
        <v/>
      </c>
      <c r="X314" s="156">
        <f>IF(B314="","", T314+U314)</f>
        <v/>
      </c>
    </row>
    <row customHeight="1" ht="13.5" r="315" s="75">
      <c r="A315" s="124">
        <f>IF('Time Series Inputs'!A315="","",'Time Series Inputs'!A315)</f>
        <v/>
      </c>
      <c r="B315" s="155">
        <f>IF('Time Series Inputs'!B315="","",'Time Series Inputs'!B315)</f>
        <v/>
      </c>
      <c r="C315" s="155">
        <f>IF('Time Series Inputs'!C315="","",'Time Series Inputs'!C315)</f>
        <v/>
      </c>
      <c r="D315" s="155">
        <f>IF(A315="","",'Apply Constraints'!A315)</f>
        <v/>
      </c>
      <c r="E315" s="155">
        <f>IF(B315="","",(V314*B315/B314/(1+V314*(B315/B314-1))))</f>
        <v/>
      </c>
      <c r="F315" s="155">
        <f>IF(B315="","",R314*B315+T314)</f>
        <v/>
      </c>
      <c r="G315" s="155">
        <f>IF(B315="","", E315*F315)</f>
        <v/>
      </c>
      <c r="H315" s="155">
        <f>IF(B315="","", F315 - R314*B315)</f>
        <v/>
      </c>
      <c r="I315" s="155">
        <f>IF(B315="","", G315/B315)</f>
        <v/>
      </c>
      <c r="J315" s="155">
        <f>IF(B315="","", -F315* (1-(1-ANNUAL_STRATEGY_FEE)^(1/252)))</f>
        <v/>
      </c>
      <c r="K315" s="155">
        <f>IF(B315="","", H315+J315)</f>
        <v/>
      </c>
      <c r="L315" s="155">
        <f>IF(B315="","", K315+G315)</f>
        <v/>
      </c>
      <c r="M315" s="155">
        <f>IF(B315="","", G315/L315)</f>
        <v/>
      </c>
      <c r="N315" s="155">
        <f>IF(B315="","",(D315-M315))</f>
        <v/>
      </c>
      <c r="O315" s="155">
        <f>IF(B315="","",BID_OFFER_SPREAD/2*D315)</f>
        <v/>
      </c>
      <c r="P315" s="155">
        <f>IF(A315="","",IF(D315=0,-E315,IF(AND(D315=(N315+O315),NOT(O315=0)),0,IF(D315&gt;=M315,N315/(1+O315),N315/(1-O315)))))</f>
        <v/>
      </c>
      <c r="Q315" s="155">
        <f>IF(B315="","", IF(D315=0,F315*P315/B315, L315*P315/B315))</f>
        <v/>
      </c>
      <c r="R315" s="155">
        <f>IF(B315="","", Q315+I315)</f>
        <v/>
      </c>
      <c r="S315" s="155">
        <f>IF(A315="","",IF(Q315&gt;0,-Q315*B315*(1+BID_OFFER_SPREAD/2),-Q315*B315*(1-BID_OFFER_SPREAD/2)))</f>
        <v/>
      </c>
      <c r="T315" s="155">
        <f>IF(B315="","", K315+S315)</f>
        <v/>
      </c>
      <c r="U315" s="155">
        <f>IF(B315="","", R315*B315)</f>
        <v/>
      </c>
      <c r="V315" s="155">
        <f>IF(E315="","",U315/(U315+T315))</f>
        <v/>
      </c>
      <c r="W315" s="86">
        <f>IF(B315="","", IF(ROUND(V315,10)=ROUND(D315,10),"Correct", "Error"))</f>
        <v/>
      </c>
      <c r="X315" s="156">
        <f>IF(B315="","", T315+U315)</f>
        <v/>
      </c>
    </row>
    <row customHeight="1" ht="13.5" r="316" s="75">
      <c r="A316" s="124">
        <f>IF('Time Series Inputs'!A316="","",'Time Series Inputs'!A316)</f>
        <v/>
      </c>
      <c r="B316" s="155">
        <f>IF('Time Series Inputs'!B316="","",'Time Series Inputs'!B316)</f>
        <v/>
      </c>
      <c r="C316" s="155">
        <f>IF('Time Series Inputs'!C316="","",'Time Series Inputs'!C316)</f>
        <v/>
      </c>
      <c r="D316" s="155">
        <f>IF(A316="","",'Apply Constraints'!A316)</f>
        <v/>
      </c>
      <c r="E316" s="155">
        <f>IF(B316="","",(V315*B316/B315/(1+V315*(B316/B315-1))))</f>
        <v/>
      </c>
      <c r="F316" s="155">
        <f>IF(B316="","",R315*B316+T315)</f>
        <v/>
      </c>
      <c r="G316" s="155">
        <f>IF(B316="","", E316*F316)</f>
        <v/>
      </c>
      <c r="H316" s="155">
        <f>IF(B316="","", F316 - R315*B316)</f>
        <v/>
      </c>
      <c r="I316" s="155">
        <f>IF(B316="","", G316/B316)</f>
        <v/>
      </c>
      <c r="J316" s="155">
        <f>IF(B316="","", -F316* (1-(1-ANNUAL_STRATEGY_FEE)^(1/252)))</f>
        <v/>
      </c>
      <c r="K316" s="155">
        <f>IF(B316="","", H316+J316)</f>
        <v/>
      </c>
      <c r="L316" s="155">
        <f>IF(B316="","", K316+G316)</f>
        <v/>
      </c>
      <c r="M316" s="155">
        <f>IF(B316="","", G316/L316)</f>
        <v/>
      </c>
      <c r="N316" s="155">
        <f>IF(B316="","",(D316-M316))</f>
        <v/>
      </c>
      <c r="O316" s="155">
        <f>IF(B316="","",BID_OFFER_SPREAD/2*D316)</f>
        <v/>
      </c>
      <c r="P316" s="155">
        <f>IF(A316="","",IF(D316=0,-E316,IF(AND(D316=(N316+O316),NOT(O316=0)),0,IF(D316&gt;=M316,N316/(1+O316),N316/(1-O316)))))</f>
        <v/>
      </c>
      <c r="Q316" s="155">
        <f>IF(B316="","", IF(D316=0,F316*P316/B316, L316*P316/B316))</f>
        <v/>
      </c>
      <c r="R316" s="155">
        <f>IF(B316="","", Q316+I316)</f>
        <v/>
      </c>
      <c r="S316" s="155">
        <f>IF(A316="","",IF(Q316&gt;0,-Q316*B316*(1+BID_OFFER_SPREAD/2),-Q316*B316*(1-BID_OFFER_SPREAD/2)))</f>
        <v/>
      </c>
      <c r="T316" s="155">
        <f>IF(B316="","", K316+S316)</f>
        <v/>
      </c>
      <c r="U316" s="155">
        <f>IF(B316="","", R316*B316)</f>
        <v/>
      </c>
      <c r="V316" s="155">
        <f>IF(E316="","",U316/(U316+T316))</f>
        <v/>
      </c>
      <c r="W316" s="86">
        <f>IF(B316="","", IF(ROUND(V316,10)=ROUND(D316,10),"Correct", "Error"))</f>
        <v/>
      </c>
      <c r="X316" s="156">
        <f>IF(B316="","", T316+U316)</f>
        <v/>
      </c>
    </row>
    <row customHeight="1" ht="13.5" r="317" s="75">
      <c r="A317" s="124">
        <f>IF('Time Series Inputs'!A317="","",'Time Series Inputs'!A317)</f>
        <v/>
      </c>
      <c r="B317" s="155">
        <f>IF('Time Series Inputs'!B317="","",'Time Series Inputs'!B317)</f>
        <v/>
      </c>
      <c r="C317" s="155">
        <f>IF('Time Series Inputs'!C317="","",'Time Series Inputs'!C317)</f>
        <v/>
      </c>
      <c r="D317" s="155">
        <f>IF(A317="","",'Apply Constraints'!A317)</f>
        <v/>
      </c>
      <c r="E317" s="155">
        <f>IF(B317="","",(V316*B317/B316/(1+V316*(B317/B316-1))))</f>
        <v/>
      </c>
      <c r="F317" s="155">
        <f>IF(B317="","",R316*B317+T316)</f>
        <v/>
      </c>
      <c r="G317" s="155">
        <f>IF(B317="","", E317*F317)</f>
        <v/>
      </c>
      <c r="H317" s="155">
        <f>IF(B317="","", F317 - R316*B317)</f>
        <v/>
      </c>
      <c r="I317" s="155">
        <f>IF(B317="","", G317/B317)</f>
        <v/>
      </c>
      <c r="J317" s="155">
        <f>IF(B317="","", -F317* (1-(1-ANNUAL_STRATEGY_FEE)^(1/252)))</f>
        <v/>
      </c>
      <c r="K317" s="155">
        <f>IF(B317="","", H317+J317)</f>
        <v/>
      </c>
      <c r="L317" s="155">
        <f>IF(B317="","", K317+G317)</f>
        <v/>
      </c>
      <c r="M317" s="155">
        <f>IF(B317="","", G317/L317)</f>
        <v/>
      </c>
      <c r="N317" s="155">
        <f>IF(B317="","",(D317-M317))</f>
        <v/>
      </c>
      <c r="O317" s="155">
        <f>IF(B317="","",BID_OFFER_SPREAD/2*D317)</f>
        <v/>
      </c>
      <c r="P317" s="155">
        <f>IF(A317="","",IF(D317=0,-E317,IF(AND(D317=(N317+O317),NOT(O317=0)),0,IF(D317&gt;=M317,N317/(1+O317),N317/(1-O317)))))</f>
        <v/>
      </c>
      <c r="Q317" s="155">
        <f>IF(B317="","", IF(D317=0,F317*P317/B317, L317*P317/B317))</f>
        <v/>
      </c>
      <c r="R317" s="155">
        <f>IF(B317="","", Q317+I317)</f>
        <v/>
      </c>
      <c r="S317" s="155">
        <f>IF(A317="","",IF(Q317&gt;0,-Q317*B317*(1+BID_OFFER_SPREAD/2),-Q317*B317*(1-BID_OFFER_SPREAD/2)))</f>
        <v/>
      </c>
      <c r="T317" s="155">
        <f>IF(B317="","", K317+S317)</f>
        <v/>
      </c>
      <c r="U317" s="155">
        <f>IF(B317="","", R317*B317)</f>
        <v/>
      </c>
      <c r="V317" s="155">
        <f>IF(E317="","",U317/(U317+T317))</f>
        <v/>
      </c>
      <c r="W317" s="86">
        <f>IF(B317="","", IF(ROUND(V317,10)=ROUND(D317,10),"Correct", "Error"))</f>
        <v/>
      </c>
      <c r="X317" s="156">
        <f>IF(B317="","", T317+U317)</f>
        <v/>
      </c>
    </row>
    <row customHeight="1" ht="13.5" r="318" s="75">
      <c r="A318" s="124">
        <f>IF('Time Series Inputs'!A318="","",'Time Series Inputs'!A318)</f>
        <v/>
      </c>
      <c r="B318" s="155">
        <f>IF('Time Series Inputs'!B318="","",'Time Series Inputs'!B318)</f>
        <v/>
      </c>
      <c r="C318" s="155">
        <f>IF('Time Series Inputs'!C318="","",'Time Series Inputs'!C318)</f>
        <v/>
      </c>
      <c r="D318" s="155">
        <f>IF(A318="","",'Apply Constraints'!A318)</f>
        <v/>
      </c>
      <c r="E318" s="155">
        <f>IF(B318="","",(V317*B318/B317/(1+V317*(B318/B317-1))))</f>
        <v/>
      </c>
      <c r="F318" s="155">
        <f>IF(B318="","",R317*B318+T317)</f>
        <v/>
      </c>
      <c r="G318" s="155">
        <f>IF(B318="","", E318*F318)</f>
        <v/>
      </c>
      <c r="H318" s="155">
        <f>IF(B318="","", F318 - R317*B318)</f>
        <v/>
      </c>
      <c r="I318" s="155">
        <f>IF(B318="","", G318/B318)</f>
        <v/>
      </c>
      <c r="J318" s="155">
        <f>IF(B318="","", -F318* (1-(1-ANNUAL_STRATEGY_FEE)^(1/252)))</f>
        <v/>
      </c>
      <c r="K318" s="155">
        <f>IF(B318="","", H318+J318)</f>
        <v/>
      </c>
      <c r="L318" s="155">
        <f>IF(B318="","", K318+G318)</f>
        <v/>
      </c>
      <c r="M318" s="155">
        <f>IF(B318="","", G318/L318)</f>
        <v/>
      </c>
      <c r="N318" s="155">
        <f>IF(B318="","",(D318-M318))</f>
        <v/>
      </c>
      <c r="O318" s="155">
        <f>IF(B318="","",BID_OFFER_SPREAD/2*D318)</f>
        <v/>
      </c>
      <c r="P318" s="155">
        <f>IF(A318="","",IF(D318=0,-E318,IF(AND(D318=(N318+O318),NOT(O318=0)),0,IF(D318&gt;=M318,N318/(1+O318),N318/(1-O318)))))</f>
        <v/>
      </c>
      <c r="Q318" s="155">
        <f>IF(B318="","", IF(D318=0,F318*P318/B318, L318*P318/B318))</f>
        <v/>
      </c>
      <c r="R318" s="155">
        <f>IF(B318="","", Q318+I318)</f>
        <v/>
      </c>
      <c r="S318" s="155">
        <f>IF(A318="","",IF(Q318&gt;0,-Q318*B318*(1+BID_OFFER_SPREAD/2),-Q318*B318*(1-BID_OFFER_SPREAD/2)))</f>
        <v/>
      </c>
      <c r="T318" s="155">
        <f>IF(B318="","", K318+S318)</f>
        <v/>
      </c>
      <c r="U318" s="155">
        <f>IF(B318="","", R318*B318)</f>
        <v/>
      </c>
      <c r="V318" s="155">
        <f>IF(E318="","",U318/(U318+T318))</f>
        <v/>
      </c>
      <c r="W318" s="86">
        <f>IF(B318="","", IF(ROUND(V318,10)=ROUND(D318,10),"Correct", "Error"))</f>
        <v/>
      </c>
      <c r="X318" s="156">
        <f>IF(B318="","", T318+U318)</f>
        <v/>
      </c>
    </row>
    <row customHeight="1" ht="13.5" r="319" s="75">
      <c r="A319" s="124">
        <f>IF('Time Series Inputs'!A319="","",'Time Series Inputs'!A319)</f>
        <v/>
      </c>
      <c r="B319" s="155">
        <f>IF('Time Series Inputs'!B319="","",'Time Series Inputs'!B319)</f>
        <v/>
      </c>
      <c r="C319" s="155">
        <f>IF('Time Series Inputs'!C319="","",'Time Series Inputs'!C319)</f>
        <v/>
      </c>
      <c r="D319" s="155">
        <f>IF(A319="","",'Apply Constraints'!A319)</f>
        <v/>
      </c>
      <c r="E319" s="155">
        <f>IF(B319="","",(V318*B319/B318/(1+V318*(B319/B318-1))))</f>
        <v/>
      </c>
      <c r="F319" s="155">
        <f>IF(B319="","",R318*B319+T318)</f>
        <v/>
      </c>
      <c r="G319" s="155">
        <f>IF(B319="","", E319*F319)</f>
        <v/>
      </c>
      <c r="H319" s="155">
        <f>IF(B319="","", F319 - R318*B319)</f>
        <v/>
      </c>
      <c r="I319" s="155">
        <f>IF(B319="","", G319/B319)</f>
        <v/>
      </c>
      <c r="J319" s="155">
        <f>IF(B319="","", -F319* (1-(1-ANNUAL_STRATEGY_FEE)^(1/252)))</f>
        <v/>
      </c>
      <c r="K319" s="155">
        <f>IF(B319="","", H319+J319)</f>
        <v/>
      </c>
      <c r="L319" s="155">
        <f>IF(B319="","", K319+G319)</f>
        <v/>
      </c>
      <c r="M319" s="155">
        <f>IF(B319="","", G319/L319)</f>
        <v/>
      </c>
      <c r="N319" s="155">
        <f>IF(B319="","",(D319-M319))</f>
        <v/>
      </c>
      <c r="O319" s="155">
        <f>IF(B319="","",BID_OFFER_SPREAD/2*D319)</f>
        <v/>
      </c>
      <c r="P319" s="155">
        <f>IF(A319="","",IF(D319=0,-E319,IF(AND(D319=(N319+O319),NOT(O319=0)),0,IF(D319&gt;=M319,N319/(1+O319),N319/(1-O319)))))</f>
        <v/>
      </c>
      <c r="Q319" s="155">
        <f>IF(B319="","", IF(D319=0,F319*P319/B319, L319*P319/B319))</f>
        <v/>
      </c>
      <c r="R319" s="155">
        <f>IF(B319="","", Q319+I319)</f>
        <v/>
      </c>
      <c r="S319" s="155">
        <f>IF(A319="","",IF(Q319&gt;0,-Q319*B319*(1+BID_OFFER_SPREAD/2),-Q319*B319*(1-BID_OFFER_SPREAD/2)))</f>
        <v/>
      </c>
      <c r="T319" s="155">
        <f>IF(B319="","", K319+S319)</f>
        <v/>
      </c>
      <c r="U319" s="155">
        <f>IF(B319="","", R319*B319)</f>
        <v/>
      </c>
      <c r="V319" s="155">
        <f>IF(E319="","",U319/(U319+T319))</f>
        <v/>
      </c>
      <c r="W319" s="86">
        <f>IF(B319="","", IF(ROUND(V319,10)=ROUND(D319,10),"Correct", "Error"))</f>
        <v/>
      </c>
      <c r="X319" s="156">
        <f>IF(B319="","", T319+U319)</f>
        <v/>
      </c>
    </row>
    <row customHeight="1" ht="13.5" r="320" s="75">
      <c r="A320" s="124">
        <f>IF('Time Series Inputs'!A320="","",'Time Series Inputs'!A320)</f>
        <v/>
      </c>
      <c r="B320" s="155">
        <f>IF('Time Series Inputs'!B320="","",'Time Series Inputs'!B320)</f>
        <v/>
      </c>
      <c r="C320" s="155">
        <f>IF('Time Series Inputs'!C320="","",'Time Series Inputs'!C320)</f>
        <v/>
      </c>
      <c r="D320" s="155">
        <f>IF(A320="","",'Apply Constraints'!A320)</f>
        <v/>
      </c>
      <c r="E320" s="155">
        <f>IF(B320="","",(V319*B320/B319/(1+V319*(B320/B319-1))))</f>
        <v/>
      </c>
      <c r="F320" s="155">
        <f>IF(B320="","",R319*B320+T319)</f>
        <v/>
      </c>
      <c r="G320" s="155">
        <f>IF(B320="","", E320*F320)</f>
        <v/>
      </c>
      <c r="H320" s="155">
        <f>IF(B320="","", F320 - R319*B320)</f>
        <v/>
      </c>
      <c r="I320" s="155">
        <f>IF(B320="","", G320/B320)</f>
        <v/>
      </c>
      <c r="J320" s="155">
        <f>IF(B320="","", -F320* (1-(1-ANNUAL_STRATEGY_FEE)^(1/252)))</f>
        <v/>
      </c>
      <c r="K320" s="155">
        <f>IF(B320="","", H320+J320)</f>
        <v/>
      </c>
      <c r="L320" s="155">
        <f>IF(B320="","", K320+G320)</f>
        <v/>
      </c>
      <c r="M320" s="155">
        <f>IF(B320="","", G320/L320)</f>
        <v/>
      </c>
      <c r="N320" s="155">
        <f>IF(B320="","",(D320-M320))</f>
        <v/>
      </c>
      <c r="O320" s="155">
        <f>IF(B320="","",BID_OFFER_SPREAD/2*D320)</f>
        <v/>
      </c>
      <c r="P320" s="155">
        <f>IF(A320="","",IF(D320=0,-E320,IF(AND(D320=(N320+O320),NOT(O320=0)),0,IF(D320&gt;=M320,N320/(1+O320),N320/(1-O320)))))</f>
        <v/>
      </c>
      <c r="Q320" s="155">
        <f>IF(B320="","", IF(D320=0,F320*P320/B320, L320*P320/B320))</f>
        <v/>
      </c>
      <c r="R320" s="155">
        <f>IF(B320="","", Q320+I320)</f>
        <v/>
      </c>
      <c r="S320" s="155">
        <f>IF(A320="","",IF(Q320&gt;0,-Q320*B320*(1+BID_OFFER_SPREAD/2),-Q320*B320*(1-BID_OFFER_SPREAD/2)))</f>
        <v/>
      </c>
      <c r="T320" s="155">
        <f>IF(B320="","", K320+S320)</f>
        <v/>
      </c>
      <c r="U320" s="155">
        <f>IF(B320="","", R320*B320)</f>
        <v/>
      </c>
      <c r="V320" s="155">
        <f>IF(E320="","",U320/(U320+T320))</f>
        <v/>
      </c>
      <c r="W320" s="86">
        <f>IF(B320="","", IF(ROUND(V320,10)=ROUND(D320,10),"Correct", "Error"))</f>
        <v/>
      </c>
      <c r="X320" s="156">
        <f>IF(B320="","", T320+U320)</f>
        <v/>
      </c>
    </row>
    <row customHeight="1" ht="13.5" r="321" s="75">
      <c r="A321" s="124">
        <f>IF('Time Series Inputs'!A321="","",'Time Series Inputs'!A321)</f>
        <v/>
      </c>
      <c r="B321" s="155">
        <f>IF('Time Series Inputs'!B321="","",'Time Series Inputs'!B321)</f>
        <v/>
      </c>
      <c r="C321" s="155">
        <f>IF('Time Series Inputs'!C321="","",'Time Series Inputs'!C321)</f>
        <v/>
      </c>
      <c r="D321" s="155">
        <f>IF(A321="","",'Apply Constraints'!A321)</f>
        <v/>
      </c>
      <c r="E321" s="155">
        <f>IF(B321="","",(V320*B321/B320/(1+V320*(B321/B320-1))))</f>
        <v/>
      </c>
      <c r="F321" s="155">
        <f>IF(B321="","",R320*B321+T320)</f>
        <v/>
      </c>
      <c r="G321" s="155">
        <f>IF(B321="","", E321*F321)</f>
        <v/>
      </c>
      <c r="H321" s="155">
        <f>IF(B321="","", F321 - R320*B321)</f>
        <v/>
      </c>
      <c r="I321" s="155">
        <f>IF(B321="","", G321/B321)</f>
        <v/>
      </c>
      <c r="J321" s="155">
        <f>IF(B321="","", -F321* (1-(1-ANNUAL_STRATEGY_FEE)^(1/252)))</f>
        <v/>
      </c>
      <c r="K321" s="155">
        <f>IF(B321="","", H321+J321)</f>
        <v/>
      </c>
      <c r="L321" s="155">
        <f>IF(B321="","", K321+G321)</f>
        <v/>
      </c>
      <c r="M321" s="155">
        <f>IF(B321="","", G321/L321)</f>
        <v/>
      </c>
      <c r="N321" s="155">
        <f>IF(B321="","",(D321-M321))</f>
        <v/>
      </c>
      <c r="O321" s="155">
        <f>IF(B321="","",BID_OFFER_SPREAD/2*D321)</f>
        <v/>
      </c>
      <c r="P321" s="155">
        <f>IF(A321="","",IF(D321=0,-E321,IF(AND(D321=(N321+O321),NOT(O321=0)),0,IF(D321&gt;=M321,N321/(1+O321),N321/(1-O321)))))</f>
        <v/>
      </c>
      <c r="Q321" s="155">
        <f>IF(B321="","", IF(D321=0,F321*P321/B321, L321*P321/B321))</f>
        <v/>
      </c>
      <c r="R321" s="155">
        <f>IF(B321="","", Q321+I321)</f>
        <v/>
      </c>
      <c r="S321" s="155">
        <f>IF(A321="","",IF(Q321&gt;0,-Q321*B321*(1+BID_OFFER_SPREAD/2),-Q321*B321*(1-BID_OFFER_SPREAD/2)))</f>
        <v/>
      </c>
      <c r="T321" s="155">
        <f>IF(B321="","", K321+S321)</f>
        <v/>
      </c>
      <c r="U321" s="155">
        <f>IF(B321="","", R321*B321)</f>
        <v/>
      </c>
      <c r="V321" s="155">
        <f>IF(E321="","",U321/(U321+T321))</f>
        <v/>
      </c>
      <c r="W321" s="86">
        <f>IF(B321="","", IF(ROUND(V321,10)=ROUND(D321,10),"Correct", "Error"))</f>
        <v/>
      </c>
      <c r="X321" s="156">
        <f>IF(B321="","", T321+U321)</f>
        <v/>
      </c>
    </row>
    <row customHeight="1" ht="13.5" r="322" s="75">
      <c r="A322" s="124">
        <f>IF('Time Series Inputs'!A322="","",'Time Series Inputs'!A322)</f>
        <v/>
      </c>
      <c r="B322" s="155">
        <f>IF('Time Series Inputs'!B322="","",'Time Series Inputs'!B322)</f>
        <v/>
      </c>
      <c r="C322" s="155">
        <f>IF('Time Series Inputs'!C322="","",'Time Series Inputs'!C322)</f>
        <v/>
      </c>
      <c r="D322" s="155">
        <f>IF(A322="","",'Apply Constraints'!A322)</f>
        <v/>
      </c>
      <c r="E322" s="155">
        <f>IF(B322="","",(V321*B322/B321/(1+V321*(B322/B321-1))))</f>
        <v/>
      </c>
      <c r="F322" s="155">
        <f>IF(B322="","",R321*B322+T321)</f>
        <v/>
      </c>
      <c r="G322" s="155">
        <f>IF(B322="","", E322*F322)</f>
        <v/>
      </c>
      <c r="H322" s="155">
        <f>IF(B322="","", F322 - R321*B322)</f>
        <v/>
      </c>
      <c r="I322" s="155">
        <f>IF(B322="","", G322/B322)</f>
        <v/>
      </c>
      <c r="J322" s="155">
        <f>IF(B322="","", -F322* (1-(1-ANNUAL_STRATEGY_FEE)^(1/252)))</f>
        <v/>
      </c>
      <c r="K322" s="155">
        <f>IF(B322="","", H322+J322)</f>
        <v/>
      </c>
      <c r="L322" s="155">
        <f>IF(B322="","", K322+G322)</f>
        <v/>
      </c>
      <c r="M322" s="155">
        <f>IF(B322="","", G322/L322)</f>
        <v/>
      </c>
      <c r="N322" s="155">
        <f>IF(B322="","",(D322-M322))</f>
        <v/>
      </c>
      <c r="O322" s="155">
        <f>IF(B322="","",BID_OFFER_SPREAD/2*D322)</f>
        <v/>
      </c>
      <c r="P322" s="155">
        <f>IF(A322="","",IF(D322=0,-E322,IF(AND(D322=(N322+O322),NOT(O322=0)),0,IF(D322&gt;=M322,N322/(1+O322),N322/(1-O322)))))</f>
        <v/>
      </c>
      <c r="Q322" s="155">
        <f>IF(B322="","", IF(D322=0,F322*P322/B322, L322*P322/B322))</f>
        <v/>
      </c>
      <c r="R322" s="155">
        <f>IF(B322="","", Q322+I322)</f>
        <v/>
      </c>
      <c r="S322" s="155">
        <f>IF(A322="","",IF(Q322&gt;0,-Q322*B322*(1+BID_OFFER_SPREAD/2),-Q322*B322*(1-BID_OFFER_SPREAD/2)))</f>
        <v/>
      </c>
      <c r="T322" s="155">
        <f>IF(B322="","", K322+S322)</f>
        <v/>
      </c>
      <c r="U322" s="155">
        <f>IF(B322="","", R322*B322)</f>
        <v/>
      </c>
      <c r="V322" s="155">
        <f>IF(E322="","",U322/(U322+T322))</f>
        <v/>
      </c>
      <c r="W322" s="86">
        <f>IF(B322="","", IF(ROUND(V322,10)=ROUND(D322,10),"Correct", "Error"))</f>
        <v/>
      </c>
      <c r="X322" s="156">
        <f>IF(B322="","", T322+U322)</f>
        <v/>
      </c>
    </row>
    <row customHeight="1" ht="13.5" r="323" s="75">
      <c r="A323" s="124">
        <f>IF('Time Series Inputs'!A323="","",'Time Series Inputs'!A323)</f>
        <v/>
      </c>
      <c r="B323" s="155">
        <f>IF('Time Series Inputs'!B323="","",'Time Series Inputs'!B323)</f>
        <v/>
      </c>
      <c r="C323" s="155">
        <f>IF('Time Series Inputs'!C323="","",'Time Series Inputs'!C323)</f>
        <v/>
      </c>
      <c r="D323" s="155">
        <f>IF(A323="","",'Apply Constraints'!A323)</f>
        <v/>
      </c>
      <c r="E323" s="155">
        <f>IF(B323="","",(V322*B323/B322/(1+V322*(B323/B322-1))))</f>
        <v/>
      </c>
      <c r="F323" s="155">
        <f>IF(B323="","",R322*B323+T322)</f>
        <v/>
      </c>
      <c r="G323" s="155">
        <f>IF(B323="","", E323*F323)</f>
        <v/>
      </c>
      <c r="H323" s="155">
        <f>IF(B323="","", F323 - R322*B323)</f>
        <v/>
      </c>
      <c r="I323" s="155">
        <f>IF(B323="","", G323/B323)</f>
        <v/>
      </c>
      <c r="J323" s="155">
        <f>IF(B323="","", -F323* (1-(1-ANNUAL_STRATEGY_FEE)^(1/252)))</f>
        <v/>
      </c>
      <c r="K323" s="155">
        <f>IF(B323="","", H323+J323)</f>
        <v/>
      </c>
      <c r="L323" s="155">
        <f>IF(B323="","", K323+G323)</f>
        <v/>
      </c>
      <c r="M323" s="155">
        <f>IF(B323="","", G323/L323)</f>
        <v/>
      </c>
      <c r="N323" s="155">
        <f>IF(B323="","",(D323-M323))</f>
        <v/>
      </c>
      <c r="O323" s="155">
        <f>IF(B323="","",BID_OFFER_SPREAD/2*D323)</f>
        <v/>
      </c>
      <c r="P323" s="155">
        <f>IF(A323="","",IF(D323=0,-E323,IF(AND(D323=(N323+O323),NOT(O323=0)),0,IF(D323&gt;=M323,N323/(1+O323),N323/(1-O323)))))</f>
        <v/>
      </c>
      <c r="Q323" s="155">
        <f>IF(B323="","", IF(D323=0,F323*P323/B323, L323*P323/B323))</f>
        <v/>
      </c>
      <c r="R323" s="155">
        <f>IF(B323="","", Q323+I323)</f>
        <v/>
      </c>
      <c r="S323" s="155">
        <f>IF(A323="","",IF(Q323&gt;0,-Q323*B323*(1+BID_OFFER_SPREAD/2),-Q323*B323*(1-BID_OFFER_SPREAD/2)))</f>
        <v/>
      </c>
      <c r="T323" s="155">
        <f>IF(B323="","", K323+S323)</f>
        <v/>
      </c>
      <c r="U323" s="155">
        <f>IF(B323="","", R323*B323)</f>
        <v/>
      </c>
      <c r="V323" s="155">
        <f>IF(E323="","",U323/(U323+T323))</f>
        <v/>
      </c>
      <c r="W323" s="86">
        <f>IF(B323="","", IF(ROUND(V323,10)=ROUND(D323,10),"Correct", "Error"))</f>
        <v/>
      </c>
      <c r="X323" s="156">
        <f>IF(B323="","", T323+U323)</f>
        <v/>
      </c>
    </row>
    <row customHeight="1" ht="13.5" r="324" s="75">
      <c r="A324" s="124">
        <f>IF('Time Series Inputs'!A324="","",'Time Series Inputs'!A324)</f>
        <v/>
      </c>
      <c r="B324" s="155">
        <f>IF('Time Series Inputs'!B324="","",'Time Series Inputs'!B324)</f>
        <v/>
      </c>
      <c r="C324" s="155">
        <f>IF('Time Series Inputs'!C324="","",'Time Series Inputs'!C324)</f>
        <v/>
      </c>
      <c r="D324" s="155">
        <f>IF(A324="","",'Apply Constraints'!A324)</f>
        <v/>
      </c>
      <c r="E324" s="155">
        <f>IF(B324="","",(V323*B324/B323/(1+V323*(B324/B323-1))))</f>
        <v/>
      </c>
      <c r="F324" s="155">
        <f>IF(B324="","",R323*B324+T323)</f>
        <v/>
      </c>
      <c r="G324" s="155">
        <f>IF(B324="","", E324*F324)</f>
        <v/>
      </c>
      <c r="H324" s="155">
        <f>IF(B324="","", F324 - R323*B324)</f>
        <v/>
      </c>
      <c r="I324" s="155">
        <f>IF(B324="","", G324/B324)</f>
        <v/>
      </c>
      <c r="J324" s="155">
        <f>IF(B324="","", -F324* (1-(1-ANNUAL_STRATEGY_FEE)^(1/252)))</f>
        <v/>
      </c>
      <c r="K324" s="155">
        <f>IF(B324="","", H324+J324)</f>
        <v/>
      </c>
      <c r="L324" s="155">
        <f>IF(B324="","", K324+G324)</f>
        <v/>
      </c>
      <c r="M324" s="155">
        <f>IF(B324="","", G324/L324)</f>
        <v/>
      </c>
      <c r="N324" s="155">
        <f>IF(B324="","",(D324-M324))</f>
        <v/>
      </c>
      <c r="O324" s="155">
        <f>IF(B324="","",BID_OFFER_SPREAD/2*D324)</f>
        <v/>
      </c>
      <c r="P324" s="155">
        <f>IF(A324="","",IF(D324=0,-E324,IF(AND(D324=(N324+O324),NOT(O324=0)),0,IF(D324&gt;=M324,N324/(1+O324),N324/(1-O324)))))</f>
        <v/>
      </c>
      <c r="Q324" s="155">
        <f>IF(B324="","", IF(D324=0,F324*P324/B324, L324*P324/B324))</f>
        <v/>
      </c>
      <c r="R324" s="155">
        <f>IF(B324="","", Q324+I324)</f>
        <v/>
      </c>
      <c r="S324" s="155">
        <f>IF(A324="","",IF(Q324&gt;0,-Q324*B324*(1+BID_OFFER_SPREAD/2),-Q324*B324*(1-BID_OFFER_SPREAD/2)))</f>
        <v/>
      </c>
      <c r="T324" s="155">
        <f>IF(B324="","", K324+S324)</f>
        <v/>
      </c>
      <c r="U324" s="155">
        <f>IF(B324="","", R324*B324)</f>
        <v/>
      </c>
      <c r="V324" s="155">
        <f>IF(E324="","",U324/(U324+T324))</f>
        <v/>
      </c>
      <c r="W324" s="86">
        <f>IF(B324="","", IF(ROUND(V324,10)=ROUND(D324,10),"Correct", "Error"))</f>
        <v/>
      </c>
      <c r="X324" s="156">
        <f>IF(B324="","", T324+U324)</f>
        <v/>
      </c>
    </row>
    <row customHeight="1" ht="13.5" r="325" s="75">
      <c r="A325" s="124">
        <f>IF('Time Series Inputs'!A325="","",'Time Series Inputs'!A325)</f>
        <v/>
      </c>
      <c r="B325" s="155">
        <f>IF('Time Series Inputs'!B325="","",'Time Series Inputs'!B325)</f>
        <v/>
      </c>
      <c r="C325" s="155">
        <f>IF('Time Series Inputs'!C325="","",'Time Series Inputs'!C325)</f>
        <v/>
      </c>
      <c r="D325" s="155">
        <f>IF(A325="","",'Apply Constraints'!A325)</f>
        <v/>
      </c>
      <c r="E325" s="155">
        <f>IF(B325="","",(V324*B325/B324/(1+V324*(B325/B324-1))))</f>
        <v/>
      </c>
      <c r="F325" s="155">
        <f>IF(B325="","",R324*B325+T324)</f>
        <v/>
      </c>
      <c r="G325" s="155">
        <f>IF(B325="","", E325*F325)</f>
        <v/>
      </c>
      <c r="H325" s="155">
        <f>IF(B325="","", F325 - R324*B325)</f>
        <v/>
      </c>
      <c r="I325" s="155">
        <f>IF(B325="","", G325/B325)</f>
        <v/>
      </c>
      <c r="J325" s="155">
        <f>IF(B325="","", -F325* (1-(1-ANNUAL_STRATEGY_FEE)^(1/252)))</f>
        <v/>
      </c>
      <c r="K325" s="155">
        <f>IF(B325="","", H325+J325)</f>
        <v/>
      </c>
      <c r="L325" s="155">
        <f>IF(B325="","", K325+G325)</f>
        <v/>
      </c>
      <c r="M325" s="155">
        <f>IF(B325="","", G325/L325)</f>
        <v/>
      </c>
      <c r="N325" s="155">
        <f>IF(B325="","",(D325-M325))</f>
        <v/>
      </c>
      <c r="O325" s="155">
        <f>IF(B325="","",BID_OFFER_SPREAD/2*D325)</f>
        <v/>
      </c>
      <c r="P325" s="155">
        <f>IF(A325="","",IF(D325=0,-E325,IF(AND(D325=(N325+O325),NOT(O325=0)),0,IF(D325&gt;=M325,N325/(1+O325),N325/(1-O325)))))</f>
        <v/>
      </c>
      <c r="Q325" s="155">
        <f>IF(B325="","", IF(D325=0,F325*P325/B325, L325*P325/B325))</f>
        <v/>
      </c>
      <c r="R325" s="155">
        <f>IF(B325="","", Q325+I325)</f>
        <v/>
      </c>
      <c r="S325" s="155">
        <f>IF(A325="","",IF(Q325&gt;0,-Q325*B325*(1+BID_OFFER_SPREAD/2),-Q325*B325*(1-BID_OFFER_SPREAD/2)))</f>
        <v/>
      </c>
      <c r="T325" s="155">
        <f>IF(B325="","", K325+S325)</f>
        <v/>
      </c>
      <c r="U325" s="155">
        <f>IF(B325="","", R325*B325)</f>
        <v/>
      </c>
      <c r="V325" s="155">
        <f>IF(E325="","",U325/(U325+T325))</f>
        <v/>
      </c>
      <c r="W325" s="86">
        <f>IF(B325="","", IF(ROUND(V325,10)=ROUND(D325,10),"Correct", "Error"))</f>
        <v/>
      </c>
      <c r="X325" s="156">
        <f>IF(B325="","", T325+U325)</f>
        <v/>
      </c>
    </row>
    <row customHeight="1" ht="13.5" r="326" s="75">
      <c r="A326" s="124">
        <f>IF('Time Series Inputs'!A326="","",'Time Series Inputs'!A326)</f>
        <v/>
      </c>
      <c r="B326" s="155">
        <f>IF('Time Series Inputs'!B326="","",'Time Series Inputs'!B326)</f>
        <v/>
      </c>
      <c r="C326" s="155">
        <f>IF('Time Series Inputs'!C326="","",'Time Series Inputs'!C326)</f>
        <v/>
      </c>
      <c r="D326" s="155">
        <f>IF(A326="","",'Apply Constraints'!A326)</f>
        <v/>
      </c>
      <c r="E326" s="155">
        <f>IF(B326="","",(V325*B326/B325/(1+V325*(B326/B325-1))))</f>
        <v/>
      </c>
      <c r="F326" s="155">
        <f>IF(B326="","",R325*B326+T325)</f>
        <v/>
      </c>
      <c r="G326" s="155">
        <f>IF(B326="","", E326*F326)</f>
        <v/>
      </c>
      <c r="H326" s="155">
        <f>IF(B326="","", F326 - R325*B326)</f>
        <v/>
      </c>
      <c r="I326" s="155">
        <f>IF(B326="","", G326/B326)</f>
        <v/>
      </c>
      <c r="J326" s="155">
        <f>IF(B326="","", -F326* (1-(1-ANNUAL_STRATEGY_FEE)^(1/252)))</f>
        <v/>
      </c>
      <c r="K326" s="155">
        <f>IF(B326="","", H326+J326)</f>
        <v/>
      </c>
      <c r="L326" s="155">
        <f>IF(B326="","", K326+G326)</f>
        <v/>
      </c>
      <c r="M326" s="155">
        <f>IF(B326="","", G326/L326)</f>
        <v/>
      </c>
      <c r="N326" s="155">
        <f>IF(B326="","",(D326-M326))</f>
        <v/>
      </c>
      <c r="O326" s="155">
        <f>IF(B326="","",BID_OFFER_SPREAD/2*D326)</f>
        <v/>
      </c>
      <c r="P326" s="155">
        <f>IF(A326="","",IF(D326=0,-E326,IF(AND(D326=(N326+O326),NOT(O326=0)),0,IF(D326&gt;=M326,N326/(1+O326),N326/(1-O326)))))</f>
        <v/>
      </c>
      <c r="Q326" s="155">
        <f>IF(B326="","", IF(D326=0,F326*P326/B326, L326*P326/B326))</f>
        <v/>
      </c>
      <c r="R326" s="155">
        <f>IF(B326="","", Q326+I326)</f>
        <v/>
      </c>
      <c r="S326" s="155">
        <f>IF(A326="","",IF(Q326&gt;0,-Q326*B326*(1+BID_OFFER_SPREAD/2),-Q326*B326*(1-BID_OFFER_SPREAD/2)))</f>
        <v/>
      </c>
      <c r="T326" s="155">
        <f>IF(B326="","", K326+S326)</f>
        <v/>
      </c>
      <c r="U326" s="155">
        <f>IF(B326="","", R326*B326)</f>
        <v/>
      </c>
      <c r="V326" s="155">
        <f>IF(E326="","",U326/(U326+T326))</f>
        <v/>
      </c>
      <c r="W326" s="86">
        <f>IF(B326="","", IF(ROUND(V326,10)=ROUND(D326,10),"Correct", "Error"))</f>
        <v/>
      </c>
      <c r="X326" s="156">
        <f>IF(B326="","", T326+U326)</f>
        <v/>
      </c>
    </row>
    <row customHeight="1" ht="13.5" r="327" s="75">
      <c r="A327" s="124">
        <f>IF('Time Series Inputs'!A327="","",'Time Series Inputs'!A327)</f>
        <v/>
      </c>
      <c r="B327" s="155">
        <f>IF('Time Series Inputs'!B327="","",'Time Series Inputs'!B327)</f>
        <v/>
      </c>
      <c r="C327" s="155">
        <f>IF('Time Series Inputs'!C327="","",'Time Series Inputs'!C327)</f>
        <v/>
      </c>
      <c r="D327" s="155">
        <f>IF(A327="","",'Apply Constraints'!A327)</f>
        <v/>
      </c>
      <c r="E327" s="155">
        <f>IF(B327="","",(V326*B327/B326/(1+V326*(B327/B326-1))))</f>
        <v/>
      </c>
      <c r="F327" s="155">
        <f>IF(B327="","",R326*B327+T326)</f>
        <v/>
      </c>
      <c r="G327" s="155">
        <f>IF(B327="","", E327*F327)</f>
        <v/>
      </c>
      <c r="H327" s="155">
        <f>IF(B327="","", F327 - R326*B327)</f>
        <v/>
      </c>
      <c r="I327" s="155">
        <f>IF(B327="","", G327/B327)</f>
        <v/>
      </c>
      <c r="J327" s="155">
        <f>IF(B327="","", -F327* (1-(1-ANNUAL_STRATEGY_FEE)^(1/252)))</f>
        <v/>
      </c>
      <c r="K327" s="155">
        <f>IF(B327="","", H327+J327)</f>
        <v/>
      </c>
      <c r="L327" s="155">
        <f>IF(B327="","", K327+G327)</f>
        <v/>
      </c>
      <c r="M327" s="155">
        <f>IF(B327="","", G327/L327)</f>
        <v/>
      </c>
      <c r="N327" s="155">
        <f>IF(B327="","",(D327-M327))</f>
        <v/>
      </c>
      <c r="O327" s="155">
        <f>IF(B327="","",BID_OFFER_SPREAD/2*D327)</f>
        <v/>
      </c>
      <c r="P327" s="155">
        <f>IF(A327="","",IF(D327=0,-E327,IF(AND(D327=(N327+O327),NOT(O327=0)),0,IF(D327&gt;=M327,N327/(1+O327),N327/(1-O327)))))</f>
        <v/>
      </c>
      <c r="Q327" s="155">
        <f>IF(B327="","", IF(D327=0,F327*P327/B327, L327*P327/B327))</f>
        <v/>
      </c>
      <c r="R327" s="155">
        <f>IF(B327="","", Q327+I327)</f>
        <v/>
      </c>
      <c r="S327" s="155">
        <f>IF(A327="","",IF(Q327&gt;0,-Q327*B327*(1+BID_OFFER_SPREAD/2),-Q327*B327*(1-BID_OFFER_SPREAD/2)))</f>
        <v/>
      </c>
      <c r="T327" s="155">
        <f>IF(B327="","", K327+S327)</f>
        <v/>
      </c>
      <c r="U327" s="155">
        <f>IF(B327="","", R327*B327)</f>
        <v/>
      </c>
      <c r="V327" s="155">
        <f>IF(E327="","",U327/(U327+T327))</f>
        <v/>
      </c>
      <c r="W327" s="86">
        <f>IF(B327="","", IF(ROUND(V327,10)=ROUND(D327,10),"Correct", "Error"))</f>
        <v/>
      </c>
      <c r="X327" s="156">
        <f>IF(B327="","", T327+U327)</f>
        <v/>
      </c>
    </row>
    <row customHeight="1" ht="13.5" r="328" s="75">
      <c r="A328" s="124">
        <f>IF('Time Series Inputs'!A328="","",'Time Series Inputs'!A328)</f>
        <v/>
      </c>
      <c r="B328" s="155">
        <f>IF('Time Series Inputs'!B328="","",'Time Series Inputs'!B328)</f>
        <v/>
      </c>
      <c r="C328" s="155">
        <f>IF('Time Series Inputs'!C328="","",'Time Series Inputs'!C328)</f>
        <v/>
      </c>
      <c r="D328" s="155">
        <f>IF(A328="","",'Apply Constraints'!A328)</f>
        <v/>
      </c>
      <c r="E328" s="155">
        <f>IF(B328="","",(V327*B328/B327/(1+V327*(B328/B327-1))))</f>
        <v/>
      </c>
      <c r="F328" s="155">
        <f>IF(B328="","",R327*B328+T327)</f>
        <v/>
      </c>
      <c r="G328" s="155">
        <f>IF(B328="","", E328*F328)</f>
        <v/>
      </c>
      <c r="H328" s="155">
        <f>IF(B328="","", F328 - R327*B328)</f>
        <v/>
      </c>
      <c r="I328" s="155">
        <f>IF(B328="","", G328/B328)</f>
        <v/>
      </c>
      <c r="J328" s="155">
        <f>IF(B328="","", -F328* (1-(1-ANNUAL_STRATEGY_FEE)^(1/252)))</f>
        <v/>
      </c>
      <c r="K328" s="155">
        <f>IF(B328="","", H328+J328)</f>
        <v/>
      </c>
      <c r="L328" s="155">
        <f>IF(B328="","", K328+G328)</f>
        <v/>
      </c>
      <c r="M328" s="155">
        <f>IF(B328="","", G328/L328)</f>
        <v/>
      </c>
      <c r="N328" s="155">
        <f>IF(B328="","",(D328-M328))</f>
        <v/>
      </c>
      <c r="O328" s="155">
        <f>IF(B328="","",BID_OFFER_SPREAD/2*D328)</f>
        <v/>
      </c>
      <c r="P328" s="155">
        <f>IF(A328="","",IF(D328=0,-E328,IF(AND(D328=(N328+O328),NOT(O328=0)),0,IF(D328&gt;=M328,N328/(1+O328),N328/(1-O328)))))</f>
        <v/>
      </c>
      <c r="Q328" s="155">
        <f>IF(B328="","", IF(D328=0,F328*P328/B328, L328*P328/B328))</f>
        <v/>
      </c>
      <c r="R328" s="155">
        <f>IF(B328="","", Q328+I328)</f>
        <v/>
      </c>
      <c r="S328" s="155">
        <f>IF(A328="","",IF(Q328&gt;0,-Q328*B328*(1+BID_OFFER_SPREAD/2),-Q328*B328*(1-BID_OFFER_SPREAD/2)))</f>
        <v/>
      </c>
      <c r="T328" s="155">
        <f>IF(B328="","", K328+S328)</f>
        <v/>
      </c>
      <c r="U328" s="155">
        <f>IF(B328="","", R328*B328)</f>
        <v/>
      </c>
      <c r="V328" s="155">
        <f>IF(E328="","",U328/(U328+T328))</f>
        <v/>
      </c>
      <c r="W328" s="86">
        <f>IF(B328="","", IF(ROUND(V328,10)=ROUND(D328,10),"Correct", "Error"))</f>
        <v/>
      </c>
      <c r="X328" s="156">
        <f>IF(B328="","", T328+U328)</f>
        <v/>
      </c>
    </row>
    <row customHeight="1" ht="13.5" r="329" s="75">
      <c r="A329" s="124">
        <f>IF('Time Series Inputs'!A329="","",'Time Series Inputs'!A329)</f>
        <v/>
      </c>
      <c r="B329" s="155">
        <f>IF('Time Series Inputs'!B329="","",'Time Series Inputs'!B329)</f>
        <v/>
      </c>
      <c r="C329" s="155">
        <f>IF('Time Series Inputs'!C329="","",'Time Series Inputs'!C329)</f>
        <v/>
      </c>
      <c r="D329" s="155">
        <f>IF(A329="","",'Apply Constraints'!A329)</f>
        <v/>
      </c>
      <c r="E329" s="155">
        <f>IF(B329="","",(V328*B329/B328/(1+V328*(B329/B328-1))))</f>
        <v/>
      </c>
      <c r="F329" s="155">
        <f>IF(B329="","",R328*B329+T328)</f>
        <v/>
      </c>
      <c r="G329" s="155">
        <f>IF(B329="","", E329*F329)</f>
        <v/>
      </c>
      <c r="H329" s="155">
        <f>IF(B329="","", F329 - R328*B329)</f>
        <v/>
      </c>
      <c r="I329" s="155">
        <f>IF(B329="","", G329/B329)</f>
        <v/>
      </c>
      <c r="J329" s="155">
        <f>IF(B329="","", -F329* (1-(1-ANNUAL_STRATEGY_FEE)^(1/252)))</f>
        <v/>
      </c>
      <c r="K329" s="155">
        <f>IF(B329="","", H329+J329)</f>
        <v/>
      </c>
      <c r="L329" s="155">
        <f>IF(B329="","", K329+G329)</f>
        <v/>
      </c>
      <c r="M329" s="155">
        <f>IF(B329="","", G329/L329)</f>
        <v/>
      </c>
      <c r="N329" s="155">
        <f>IF(B329="","",(D329-M329))</f>
        <v/>
      </c>
      <c r="O329" s="155">
        <f>IF(B329="","",BID_OFFER_SPREAD/2*D329)</f>
        <v/>
      </c>
      <c r="P329" s="155">
        <f>IF(A329="","",IF(D329=0,-E329,IF(AND(D329=(N329+O329),NOT(O329=0)),0,IF(D329&gt;=M329,N329/(1+O329),N329/(1-O329)))))</f>
        <v/>
      </c>
      <c r="Q329" s="155">
        <f>IF(B329="","", IF(D329=0,F329*P329/B329, L329*P329/B329))</f>
        <v/>
      </c>
      <c r="R329" s="155">
        <f>IF(B329="","", Q329+I329)</f>
        <v/>
      </c>
      <c r="S329" s="155">
        <f>IF(A329="","",IF(Q329&gt;0,-Q329*B329*(1+BID_OFFER_SPREAD/2),-Q329*B329*(1-BID_OFFER_SPREAD/2)))</f>
        <v/>
      </c>
      <c r="T329" s="155">
        <f>IF(B329="","", K329+S329)</f>
        <v/>
      </c>
      <c r="U329" s="155">
        <f>IF(B329="","", R329*B329)</f>
        <v/>
      </c>
      <c r="V329" s="155">
        <f>IF(E329="","",U329/(U329+T329))</f>
        <v/>
      </c>
      <c r="W329" s="86">
        <f>IF(B329="","", IF(ROUND(V329,10)=ROUND(D329,10),"Correct", "Error"))</f>
        <v/>
      </c>
      <c r="X329" s="156">
        <f>IF(B329="","", T329+U329)</f>
        <v/>
      </c>
    </row>
    <row customHeight="1" ht="13.5" r="330" s="75">
      <c r="A330" s="124">
        <f>IF('Time Series Inputs'!A330="","",'Time Series Inputs'!A330)</f>
        <v/>
      </c>
      <c r="B330" s="155">
        <f>IF('Time Series Inputs'!B330="","",'Time Series Inputs'!B330)</f>
        <v/>
      </c>
      <c r="C330" s="155">
        <f>IF('Time Series Inputs'!C330="","",'Time Series Inputs'!C330)</f>
        <v/>
      </c>
      <c r="D330" s="155">
        <f>IF(A330="","",'Apply Constraints'!A330)</f>
        <v/>
      </c>
      <c r="E330" s="155">
        <f>IF(B330="","",(V329*B330/B329/(1+V329*(B330/B329-1))))</f>
        <v/>
      </c>
      <c r="F330" s="155">
        <f>IF(B330="","",R329*B330+T329)</f>
        <v/>
      </c>
      <c r="G330" s="155">
        <f>IF(B330="","", E330*F330)</f>
        <v/>
      </c>
      <c r="H330" s="155">
        <f>IF(B330="","", F330 - R329*B330)</f>
        <v/>
      </c>
      <c r="I330" s="155">
        <f>IF(B330="","", G330/B330)</f>
        <v/>
      </c>
      <c r="J330" s="155">
        <f>IF(B330="","", -F330* (1-(1-ANNUAL_STRATEGY_FEE)^(1/252)))</f>
        <v/>
      </c>
      <c r="K330" s="155">
        <f>IF(B330="","", H330+J330)</f>
        <v/>
      </c>
      <c r="L330" s="155">
        <f>IF(B330="","", K330+G330)</f>
        <v/>
      </c>
      <c r="M330" s="155">
        <f>IF(B330="","", G330/L330)</f>
        <v/>
      </c>
      <c r="N330" s="155">
        <f>IF(B330="","",(D330-M330))</f>
        <v/>
      </c>
      <c r="O330" s="155">
        <f>IF(B330="","",BID_OFFER_SPREAD/2*D330)</f>
        <v/>
      </c>
      <c r="P330" s="155">
        <f>IF(A330="","",IF(D330=0,-E330,IF(AND(D330=(N330+O330),NOT(O330=0)),0,IF(D330&gt;=M330,N330/(1+O330),N330/(1-O330)))))</f>
        <v/>
      </c>
      <c r="Q330" s="155">
        <f>IF(B330="","", IF(D330=0,F330*P330/B330, L330*P330/B330))</f>
        <v/>
      </c>
      <c r="R330" s="155">
        <f>IF(B330="","", Q330+I330)</f>
        <v/>
      </c>
      <c r="S330" s="155">
        <f>IF(A330="","",IF(Q330&gt;0,-Q330*B330*(1+BID_OFFER_SPREAD/2),-Q330*B330*(1-BID_OFFER_SPREAD/2)))</f>
        <v/>
      </c>
      <c r="T330" s="155">
        <f>IF(B330="","", K330+S330)</f>
        <v/>
      </c>
      <c r="U330" s="155">
        <f>IF(B330="","", R330*B330)</f>
        <v/>
      </c>
      <c r="V330" s="155">
        <f>IF(E330="","",U330/(U330+T330))</f>
        <v/>
      </c>
      <c r="W330" s="86">
        <f>IF(B330="","", IF(ROUND(V330,10)=ROUND(D330,10),"Correct", "Error"))</f>
        <v/>
      </c>
      <c r="X330" s="156">
        <f>IF(B330="","", T330+U330)</f>
        <v/>
      </c>
    </row>
    <row customHeight="1" ht="13.5" r="331" s="75">
      <c r="A331" s="124">
        <f>IF('Time Series Inputs'!A331="","",'Time Series Inputs'!A331)</f>
        <v/>
      </c>
      <c r="B331" s="155">
        <f>IF('Time Series Inputs'!B331="","",'Time Series Inputs'!B331)</f>
        <v/>
      </c>
      <c r="C331" s="155">
        <f>IF('Time Series Inputs'!C331="","",'Time Series Inputs'!C331)</f>
        <v/>
      </c>
      <c r="D331" s="155">
        <f>IF(A331="","",'Apply Constraints'!A331)</f>
        <v/>
      </c>
      <c r="E331" s="155">
        <f>IF(B331="","",(V330*B331/B330/(1+V330*(B331/B330-1))))</f>
        <v/>
      </c>
      <c r="F331" s="155">
        <f>IF(B331="","",R330*B331+T330)</f>
        <v/>
      </c>
      <c r="G331" s="155">
        <f>IF(B331="","", E331*F331)</f>
        <v/>
      </c>
      <c r="H331" s="155">
        <f>IF(B331="","", F331 - R330*B331)</f>
        <v/>
      </c>
      <c r="I331" s="155">
        <f>IF(B331="","", G331/B331)</f>
        <v/>
      </c>
      <c r="J331" s="155">
        <f>IF(B331="","", -F331* (1-(1-ANNUAL_STRATEGY_FEE)^(1/252)))</f>
        <v/>
      </c>
      <c r="K331" s="155">
        <f>IF(B331="","", H331+J331)</f>
        <v/>
      </c>
      <c r="L331" s="155">
        <f>IF(B331="","", K331+G331)</f>
        <v/>
      </c>
      <c r="M331" s="155">
        <f>IF(B331="","", G331/L331)</f>
        <v/>
      </c>
      <c r="N331" s="155">
        <f>IF(B331="","",(D331-M331))</f>
        <v/>
      </c>
      <c r="O331" s="155">
        <f>IF(B331="","",BID_OFFER_SPREAD/2*D331)</f>
        <v/>
      </c>
      <c r="P331" s="155">
        <f>IF(A331="","",IF(D331=0,-E331,IF(AND(D331=(N331+O331),NOT(O331=0)),0,IF(D331&gt;=M331,N331/(1+O331),N331/(1-O331)))))</f>
        <v/>
      </c>
      <c r="Q331" s="155">
        <f>IF(B331="","", IF(D331=0,F331*P331/B331, L331*P331/B331))</f>
        <v/>
      </c>
      <c r="R331" s="155">
        <f>IF(B331="","", Q331+I331)</f>
        <v/>
      </c>
      <c r="S331" s="155">
        <f>IF(A331="","",IF(Q331&gt;0,-Q331*B331*(1+BID_OFFER_SPREAD/2),-Q331*B331*(1-BID_OFFER_SPREAD/2)))</f>
        <v/>
      </c>
      <c r="T331" s="155">
        <f>IF(B331="","", K331+S331)</f>
        <v/>
      </c>
      <c r="U331" s="155">
        <f>IF(B331="","", R331*B331)</f>
        <v/>
      </c>
      <c r="V331" s="155">
        <f>IF(E331="","",U331/(U331+T331))</f>
        <v/>
      </c>
      <c r="W331" s="86">
        <f>IF(B331="","", IF(ROUND(V331,10)=ROUND(D331,10),"Correct", "Error"))</f>
        <v/>
      </c>
      <c r="X331" s="156">
        <f>IF(B331="","", T331+U331)</f>
        <v/>
      </c>
    </row>
    <row customHeight="1" ht="13.5" r="332" s="75">
      <c r="A332" s="124">
        <f>IF('Time Series Inputs'!A332="","",'Time Series Inputs'!A332)</f>
        <v/>
      </c>
      <c r="B332" s="155">
        <f>IF('Time Series Inputs'!B332="","",'Time Series Inputs'!B332)</f>
        <v/>
      </c>
      <c r="C332" s="155">
        <f>IF('Time Series Inputs'!C332="","",'Time Series Inputs'!C332)</f>
        <v/>
      </c>
      <c r="D332" s="155">
        <f>IF(A332="","",'Apply Constraints'!A332)</f>
        <v/>
      </c>
      <c r="E332" s="155">
        <f>IF(B332="","",(V331*B332/B331/(1+V331*(B332/B331-1))))</f>
        <v/>
      </c>
      <c r="F332" s="155">
        <f>IF(B332="","",R331*B332+T331)</f>
        <v/>
      </c>
      <c r="G332" s="155">
        <f>IF(B332="","", E332*F332)</f>
        <v/>
      </c>
      <c r="H332" s="155">
        <f>IF(B332="","", F332 - R331*B332)</f>
        <v/>
      </c>
      <c r="I332" s="155">
        <f>IF(B332="","", G332/B332)</f>
        <v/>
      </c>
      <c r="J332" s="155">
        <f>IF(B332="","", -F332* (1-(1-ANNUAL_STRATEGY_FEE)^(1/252)))</f>
        <v/>
      </c>
      <c r="K332" s="155">
        <f>IF(B332="","", H332+J332)</f>
        <v/>
      </c>
      <c r="L332" s="155">
        <f>IF(B332="","", K332+G332)</f>
        <v/>
      </c>
      <c r="M332" s="155">
        <f>IF(B332="","", G332/L332)</f>
        <v/>
      </c>
      <c r="N332" s="155">
        <f>IF(B332="","",(D332-M332))</f>
        <v/>
      </c>
      <c r="O332" s="155">
        <f>IF(B332="","",BID_OFFER_SPREAD/2*D332)</f>
        <v/>
      </c>
      <c r="P332" s="155">
        <f>IF(A332="","",IF(D332=0,-E332,IF(AND(D332=(N332+O332),NOT(O332=0)),0,IF(D332&gt;=M332,N332/(1+O332),N332/(1-O332)))))</f>
        <v/>
      </c>
      <c r="Q332" s="155">
        <f>IF(B332="","", IF(D332=0,F332*P332/B332, L332*P332/B332))</f>
        <v/>
      </c>
      <c r="R332" s="155">
        <f>IF(B332="","", Q332+I332)</f>
        <v/>
      </c>
      <c r="S332" s="155">
        <f>IF(A332="","",IF(Q332&gt;0,-Q332*B332*(1+BID_OFFER_SPREAD/2),-Q332*B332*(1-BID_OFFER_SPREAD/2)))</f>
        <v/>
      </c>
      <c r="T332" s="155">
        <f>IF(B332="","", K332+S332)</f>
        <v/>
      </c>
      <c r="U332" s="155">
        <f>IF(B332="","", R332*B332)</f>
        <v/>
      </c>
      <c r="V332" s="155">
        <f>IF(E332="","",U332/(U332+T332))</f>
        <v/>
      </c>
      <c r="W332" s="86">
        <f>IF(B332="","", IF(ROUND(V332,10)=ROUND(D332,10),"Correct", "Error"))</f>
        <v/>
      </c>
      <c r="X332" s="156">
        <f>IF(B332="","", T332+U332)</f>
        <v/>
      </c>
    </row>
    <row customHeight="1" ht="13.5" r="333" s="75">
      <c r="A333" s="124">
        <f>IF('Time Series Inputs'!A333="","",'Time Series Inputs'!A333)</f>
        <v/>
      </c>
      <c r="B333" s="155">
        <f>IF('Time Series Inputs'!B333="","",'Time Series Inputs'!B333)</f>
        <v/>
      </c>
      <c r="C333" s="155">
        <f>IF('Time Series Inputs'!C333="","",'Time Series Inputs'!C333)</f>
        <v/>
      </c>
      <c r="D333" s="155">
        <f>IF(A333="","",'Apply Constraints'!A333)</f>
        <v/>
      </c>
      <c r="E333" s="155">
        <f>IF(B333="","",(V332*B333/B332/(1+V332*(B333/B332-1))))</f>
        <v/>
      </c>
      <c r="F333" s="155">
        <f>IF(B333="","",R332*B333+T332)</f>
        <v/>
      </c>
      <c r="G333" s="155">
        <f>IF(B333="","", E333*F333)</f>
        <v/>
      </c>
      <c r="H333" s="155">
        <f>IF(B333="","", F333 - R332*B333)</f>
        <v/>
      </c>
      <c r="I333" s="155">
        <f>IF(B333="","", G333/B333)</f>
        <v/>
      </c>
      <c r="J333" s="155">
        <f>IF(B333="","", -F333* (1-(1-ANNUAL_STRATEGY_FEE)^(1/252)))</f>
        <v/>
      </c>
      <c r="K333" s="155">
        <f>IF(B333="","", H333+J333)</f>
        <v/>
      </c>
      <c r="L333" s="155">
        <f>IF(B333="","", K333+G333)</f>
        <v/>
      </c>
      <c r="M333" s="155">
        <f>IF(B333="","", G333/L333)</f>
        <v/>
      </c>
      <c r="N333" s="155">
        <f>IF(B333="","",(D333-M333))</f>
        <v/>
      </c>
      <c r="O333" s="155">
        <f>IF(B333="","",BID_OFFER_SPREAD/2*D333)</f>
        <v/>
      </c>
      <c r="P333" s="155">
        <f>IF(A333="","",IF(D333=0,-E333,IF(AND(D333=(N333+O333),NOT(O333=0)),0,IF(D333&gt;=M333,N333/(1+O333),N333/(1-O333)))))</f>
        <v/>
      </c>
      <c r="Q333" s="155">
        <f>IF(B333="","", IF(D333=0,F333*P333/B333, L333*P333/B333))</f>
        <v/>
      </c>
      <c r="R333" s="155">
        <f>IF(B333="","", Q333+I333)</f>
        <v/>
      </c>
      <c r="S333" s="155">
        <f>IF(A333="","",IF(Q333&gt;0,-Q333*B333*(1+BID_OFFER_SPREAD/2),-Q333*B333*(1-BID_OFFER_SPREAD/2)))</f>
        <v/>
      </c>
      <c r="T333" s="155">
        <f>IF(B333="","", K333+S333)</f>
        <v/>
      </c>
      <c r="U333" s="155">
        <f>IF(B333="","", R333*B333)</f>
        <v/>
      </c>
      <c r="V333" s="155">
        <f>IF(E333="","",U333/(U333+T333))</f>
        <v/>
      </c>
      <c r="W333" s="86">
        <f>IF(B333="","", IF(ROUND(V333,10)=ROUND(D333,10),"Correct", "Error"))</f>
        <v/>
      </c>
      <c r="X333" s="156">
        <f>IF(B333="","", T333+U333)</f>
        <v/>
      </c>
    </row>
    <row customHeight="1" ht="13.5" r="334" s="75">
      <c r="A334" s="124">
        <f>IF('Time Series Inputs'!A334="","",'Time Series Inputs'!A334)</f>
        <v/>
      </c>
      <c r="B334" s="155">
        <f>IF('Time Series Inputs'!B334="","",'Time Series Inputs'!B334)</f>
        <v/>
      </c>
      <c r="C334" s="155">
        <f>IF('Time Series Inputs'!C334="","",'Time Series Inputs'!C334)</f>
        <v/>
      </c>
      <c r="D334" s="155">
        <f>IF(A334="","",'Apply Constraints'!A334)</f>
        <v/>
      </c>
      <c r="E334" s="155">
        <f>IF(B334="","",(V333*B334/B333/(1+V333*(B334/B333-1))))</f>
        <v/>
      </c>
      <c r="F334" s="155">
        <f>IF(B334="","",R333*B334+T333)</f>
        <v/>
      </c>
      <c r="G334" s="155">
        <f>IF(B334="","", E334*F334)</f>
        <v/>
      </c>
      <c r="H334" s="155">
        <f>IF(B334="","", F334 - R333*B334)</f>
        <v/>
      </c>
      <c r="I334" s="155">
        <f>IF(B334="","", G334/B334)</f>
        <v/>
      </c>
      <c r="J334" s="155">
        <f>IF(B334="","", -F334* (1-(1-ANNUAL_STRATEGY_FEE)^(1/252)))</f>
        <v/>
      </c>
      <c r="K334" s="155">
        <f>IF(B334="","", H334+J334)</f>
        <v/>
      </c>
      <c r="L334" s="155">
        <f>IF(B334="","", K334+G334)</f>
        <v/>
      </c>
      <c r="M334" s="155">
        <f>IF(B334="","", G334/L334)</f>
        <v/>
      </c>
      <c r="N334" s="155">
        <f>IF(B334="","",(D334-M334))</f>
        <v/>
      </c>
      <c r="O334" s="155">
        <f>IF(B334="","",BID_OFFER_SPREAD/2*D334)</f>
        <v/>
      </c>
      <c r="P334" s="155">
        <f>IF(A334="","",IF(D334=0,-E334,IF(AND(D334=(N334+O334),NOT(O334=0)),0,IF(D334&gt;=M334,N334/(1+O334),N334/(1-O334)))))</f>
        <v/>
      </c>
      <c r="Q334" s="155">
        <f>IF(B334="","", IF(D334=0,F334*P334/B334, L334*P334/B334))</f>
        <v/>
      </c>
      <c r="R334" s="155">
        <f>IF(B334="","", Q334+I334)</f>
        <v/>
      </c>
      <c r="S334" s="155">
        <f>IF(A334="","",IF(Q334&gt;0,-Q334*B334*(1+BID_OFFER_SPREAD/2),-Q334*B334*(1-BID_OFFER_SPREAD/2)))</f>
        <v/>
      </c>
      <c r="T334" s="155">
        <f>IF(B334="","", K334+S334)</f>
        <v/>
      </c>
      <c r="U334" s="155">
        <f>IF(B334="","", R334*B334)</f>
        <v/>
      </c>
      <c r="V334" s="155">
        <f>IF(E334="","",U334/(U334+T334))</f>
        <v/>
      </c>
      <c r="W334" s="86">
        <f>IF(B334="","", IF(ROUND(V334,10)=ROUND(D334,10),"Correct", "Error"))</f>
        <v/>
      </c>
      <c r="X334" s="156">
        <f>IF(B334="","", T334+U334)</f>
        <v/>
      </c>
    </row>
    <row customHeight="1" ht="13.5" r="335" s="75">
      <c r="A335" s="124">
        <f>IF('Time Series Inputs'!A335="","",'Time Series Inputs'!A335)</f>
        <v/>
      </c>
      <c r="B335" s="155">
        <f>IF('Time Series Inputs'!B335="","",'Time Series Inputs'!B335)</f>
        <v/>
      </c>
      <c r="C335" s="155">
        <f>IF('Time Series Inputs'!C335="","",'Time Series Inputs'!C335)</f>
        <v/>
      </c>
      <c r="D335" s="155">
        <f>IF(A335="","",'Apply Constraints'!A335)</f>
        <v/>
      </c>
      <c r="E335" s="155">
        <f>IF(B335="","",(V334*B335/B334/(1+V334*(B335/B334-1))))</f>
        <v/>
      </c>
      <c r="F335" s="155">
        <f>IF(B335="","",R334*B335+T334)</f>
        <v/>
      </c>
      <c r="G335" s="155">
        <f>IF(B335="","", E335*F335)</f>
        <v/>
      </c>
      <c r="H335" s="155">
        <f>IF(B335="","", F335 - R334*B335)</f>
        <v/>
      </c>
      <c r="I335" s="155">
        <f>IF(B335="","", G335/B335)</f>
        <v/>
      </c>
      <c r="J335" s="155">
        <f>IF(B335="","", -F335* (1-(1-ANNUAL_STRATEGY_FEE)^(1/252)))</f>
        <v/>
      </c>
      <c r="K335" s="155">
        <f>IF(B335="","", H335+J335)</f>
        <v/>
      </c>
      <c r="L335" s="155">
        <f>IF(B335="","", K335+G335)</f>
        <v/>
      </c>
      <c r="M335" s="155">
        <f>IF(B335="","", G335/L335)</f>
        <v/>
      </c>
      <c r="N335" s="155">
        <f>IF(B335="","",(D335-M335))</f>
        <v/>
      </c>
      <c r="O335" s="155">
        <f>IF(B335="","",BID_OFFER_SPREAD/2*D335)</f>
        <v/>
      </c>
      <c r="P335" s="155">
        <f>IF(A335="","",IF(D335=0,-E335,IF(AND(D335=(N335+O335),NOT(O335=0)),0,IF(D335&gt;=M335,N335/(1+O335),N335/(1-O335)))))</f>
        <v/>
      </c>
      <c r="Q335" s="155">
        <f>IF(B335="","", IF(D335=0,F335*P335/B335, L335*P335/B335))</f>
        <v/>
      </c>
      <c r="R335" s="155">
        <f>IF(B335="","", Q335+I335)</f>
        <v/>
      </c>
      <c r="S335" s="155">
        <f>IF(A335="","",IF(Q335&gt;0,-Q335*B335*(1+BID_OFFER_SPREAD/2),-Q335*B335*(1-BID_OFFER_SPREAD/2)))</f>
        <v/>
      </c>
      <c r="T335" s="155">
        <f>IF(B335="","", K335+S335)</f>
        <v/>
      </c>
      <c r="U335" s="155">
        <f>IF(B335="","", R335*B335)</f>
        <v/>
      </c>
      <c r="V335" s="155">
        <f>IF(E335="","",U335/(U335+T335))</f>
        <v/>
      </c>
      <c r="W335" s="86">
        <f>IF(B335="","", IF(ROUND(V335,10)=ROUND(D335,10),"Correct", "Error"))</f>
        <v/>
      </c>
      <c r="X335" s="156">
        <f>IF(B335="","", T335+U335)</f>
        <v/>
      </c>
    </row>
    <row customHeight="1" ht="13.5" r="336" s="75">
      <c r="A336" s="124">
        <f>IF('Time Series Inputs'!A336="","",'Time Series Inputs'!A336)</f>
        <v/>
      </c>
      <c r="B336" s="155">
        <f>IF('Time Series Inputs'!B336="","",'Time Series Inputs'!B336)</f>
        <v/>
      </c>
      <c r="C336" s="155">
        <f>IF('Time Series Inputs'!C336="","",'Time Series Inputs'!C336)</f>
        <v/>
      </c>
      <c r="D336" s="155">
        <f>IF(A336="","",'Apply Constraints'!A336)</f>
        <v/>
      </c>
      <c r="E336" s="155">
        <f>IF(B336="","",(V335*B336/B335/(1+V335*(B336/B335-1))))</f>
        <v/>
      </c>
      <c r="F336" s="155">
        <f>IF(B336="","",R335*B336+T335)</f>
        <v/>
      </c>
      <c r="G336" s="155">
        <f>IF(B336="","", E336*F336)</f>
        <v/>
      </c>
      <c r="H336" s="155">
        <f>IF(B336="","", F336 - R335*B336)</f>
        <v/>
      </c>
      <c r="I336" s="155">
        <f>IF(B336="","", G336/B336)</f>
        <v/>
      </c>
      <c r="J336" s="155">
        <f>IF(B336="","", -F336* (1-(1-ANNUAL_STRATEGY_FEE)^(1/252)))</f>
        <v/>
      </c>
      <c r="K336" s="155">
        <f>IF(B336="","", H336+J336)</f>
        <v/>
      </c>
      <c r="L336" s="155">
        <f>IF(B336="","", K336+G336)</f>
        <v/>
      </c>
      <c r="M336" s="155">
        <f>IF(B336="","", G336/L336)</f>
        <v/>
      </c>
      <c r="N336" s="155">
        <f>IF(B336="","",(D336-M336))</f>
        <v/>
      </c>
      <c r="O336" s="155">
        <f>IF(B336="","",BID_OFFER_SPREAD/2*D336)</f>
        <v/>
      </c>
      <c r="P336" s="155">
        <f>IF(A336="","",IF(D336=0,-E336,IF(AND(D336=(N336+O336),NOT(O336=0)),0,IF(D336&gt;=M336,N336/(1+O336),N336/(1-O336)))))</f>
        <v/>
      </c>
      <c r="Q336" s="155">
        <f>IF(B336="","", IF(D336=0,F336*P336/B336, L336*P336/B336))</f>
        <v/>
      </c>
      <c r="R336" s="155">
        <f>IF(B336="","", Q336+I336)</f>
        <v/>
      </c>
      <c r="S336" s="155">
        <f>IF(A336="","",IF(Q336&gt;0,-Q336*B336*(1+BID_OFFER_SPREAD/2),-Q336*B336*(1-BID_OFFER_SPREAD/2)))</f>
        <v/>
      </c>
      <c r="T336" s="155">
        <f>IF(B336="","", K336+S336)</f>
        <v/>
      </c>
      <c r="U336" s="155">
        <f>IF(B336="","", R336*B336)</f>
        <v/>
      </c>
      <c r="V336" s="155">
        <f>IF(E336="","",U336/(U336+T336))</f>
        <v/>
      </c>
      <c r="W336" s="86">
        <f>IF(B336="","", IF(ROUND(V336,10)=ROUND(D336,10),"Correct", "Error"))</f>
        <v/>
      </c>
      <c r="X336" s="156">
        <f>IF(B336="","", T336+U336)</f>
        <v/>
      </c>
    </row>
    <row customHeight="1" ht="13.5" r="337" s="75">
      <c r="A337" s="124">
        <f>IF('Time Series Inputs'!A337="","",'Time Series Inputs'!A337)</f>
        <v/>
      </c>
      <c r="B337" s="155">
        <f>IF('Time Series Inputs'!B337="","",'Time Series Inputs'!B337)</f>
        <v/>
      </c>
      <c r="C337" s="155">
        <f>IF('Time Series Inputs'!C337="","",'Time Series Inputs'!C337)</f>
        <v/>
      </c>
      <c r="D337" s="155">
        <f>IF(A337="","",'Apply Constraints'!A337)</f>
        <v/>
      </c>
      <c r="E337" s="155">
        <f>IF(B337="","",(V336*B337/B336/(1+V336*(B337/B336-1))))</f>
        <v/>
      </c>
      <c r="F337" s="155">
        <f>IF(B337="","",R336*B337+T336)</f>
        <v/>
      </c>
      <c r="G337" s="155">
        <f>IF(B337="","", E337*F337)</f>
        <v/>
      </c>
      <c r="H337" s="155">
        <f>IF(B337="","", F337 - R336*B337)</f>
        <v/>
      </c>
      <c r="I337" s="155">
        <f>IF(B337="","", G337/B337)</f>
        <v/>
      </c>
      <c r="J337" s="155">
        <f>IF(B337="","", -F337* (1-(1-ANNUAL_STRATEGY_FEE)^(1/252)))</f>
        <v/>
      </c>
      <c r="K337" s="155">
        <f>IF(B337="","", H337+J337)</f>
        <v/>
      </c>
      <c r="L337" s="155">
        <f>IF(B337="","", K337+G337)</f>
        <v/>
      </c>
      <c r="M337" s="155">
        <f>IF(B337="","", G337/L337)</f>
        <v/>
      </c>
      <c r="N337" s="155">
        <f>IF(B337="","",(D337-M337))</f>
        <v/>
      </c>
      <c r="O337" s="155">
        <f>IF(B337="","",BID_OFFER_SPREAD/2*D337)</f>
        <v/>
      </c>
      <c r="P337" s="155">
        <f>IF(A337="","",IF(D337=0,-E337,IF(AND(D337=(N337+O337),NOT(O337=0)),0,IF(D337&gt;=M337,N337/(1+O337),N337/(1-O337)))))</f>
        <v/>
      </c>
      <c r="Q337" s="155">
        <f>IF(B337="","", IF(D337=0,F337*P337/B337, L337*P337/B337))</f>
        <v/>
      </c>
      <c r="R337" s="155">
        <f>IF(B337="","", Q337+I337)</f>
        <v/>
      </c>
      <c r="S337" s="155">
        <f>IF(A337="","",IF(Q337&gt;0,-Q337*B337*(1+BID_OFFER_SPREAD/2),-Q337*B337*(1-BID_OFFER_SPREAD/2)))</f>
        <v/>
      </c>
      <c r="T337" s="155">
        <f>IF(B337="","", K337+S337)</f>
        <v/>
      </c>
      <c r="U337" s="155">
        <f>IF(B337="","", R337*B337)</f>
        <v/>
      </c>
      <c r="V337" s="155">
        <f>IF(E337="","",U337/(U337+T337))</f>
        <v/>
      </c>
      <c r="W337" s="86">
        <f>IF(B337="","", IF(ROUND(V337,10)=ROUND(D337,10),"Correct", "Error"))</f>
        <v/>
      </c>
      <c r="X337" s="156">
        <f>IF(B337="","", T337+U337)</f>
        <v/>
      </c>
    </row>
    <row customHeight="1" ht="13.5" r="338" s="75">
      <c r="A338" s="124">
        <f>IF('Time Series Inputs'!A338="","",'Time Series Inputs'!A338)</f>
        <v/>
      </c>
      <c r="B338" s="155">
        <f>IF('Time Series Inputs'!B338="","",'Time Series Inputs'!B338)</f>
        <v/>
      </c>
      <c r="C338" s="155">
        <f>IF('Time Series Inputs'!C338="","",'Time Series Inputs'!C338)</f>
        <v/>
      </c>
      <c r="D338" s="155">
        <f>IF(A338="","",'Apply Constraints'!A338)</f>
        <v/>
      </c>
      <c r="E338" s="155">
        <f>IF(B338="","",(V337*B338/B337/(1+V337*(B338/B337-1))))</f>
        <v/>
      </c>
      <c r="F338" s="155">
        <f>IF(B338="","",R337*B338+T337)</f>
        <v/>
      </c>
      <c r="G338" s="155">
        <f>IF(B338="","", E338*F338)</f>
        <v/>
      </c>
      <c r="H338" s="155">
        <f>IF(B338="","", F338 - R337*B338)</f>
        <v/>
      </c>
      <c r="I338" s="155">
        <f>IF(B338="","", G338/B338)</f>
        <v/>
      </c>
      <c r="J338" s="155">
        <f>IF(B338="","", -F338* (1-(1-ANNUAL_STRATEGY_FEE)^(1/252)))</f>
        <v/>
      </c>
      <c r="K338" s="155">
        <f>IF(B338="","", H338+J338)</f>
        <v/>
      </c>
      <c r="L338" s="155">
        <f>IF(B338="","", K338+G338)</f>
        <v/>
      </c>
      <c r="M338" s="155">
        <f>IF(B338="","", G338/L338)</f>
        <v/>
      </c>
      <c r="N338" s="155">
        <f>IF(B338="","",(D338-M338))</f>
        <v/>
      </c>
      <c r="O338" s="155">
        <f>IF(B338="","",BID_OFFER_SPREAD/2*D338)</f>
        <v/>
      </c>
      <c r="P338" s="155">
        <f>IF(A338="","",IF(D338=0,-E338,IF(AND(D338=(N338+O338),NOT(O338=0)),0,IF(D338&gt;=M338,N338/(1+O338),N338/(1-O338)))))</f>
        <v/>
      </c>
      <c r="Q338" s="155">
        <f>IF(B338="","", IF(D338=0,F338*P338/B338, L338*P338/B338))</f>
        <v/>
      </c>
      <c r="R338" s="155">
        <f>IF(B338="","", Q338+I338)</f>
        <v/>
      </c>
      <c r="S338" s="155">
        <f>IF(A338="","",IF(Q338&gt;0,-Q338*B338*(1+BID_OFFER_SPREAD/2),-Q338*B338*(1-BID_OFFER_SPREAD/2)))</f>
        <v/>
      </c>
      <c r="T338" s="155">
        <f>IF(B338="","", K338+S338)</f>
        <v/>
      </c>
      <c r="U338" s="155">
        <f>IF(B338="","", R338*B338)</f>
        <v/>
      </c>
      <c r="V338" s="155">
        <f>IF(E338="","",U338/(U338+T338))</f>
        <v/>
      </c>
      <c r="W338" s="86">
        <f>IF(B338="","", IF(ROUND(V338,10)=ROUND(D338,10),"Correct", "Error"))</f>
        <v/>
      </c>
      <c r="X338" s="156">
        <f>IF(B338="","", T338+U338)</f>
        <v/>
      </c>
    </row>
    <row customHeight="1" ht="13.5" r="339" s="75">
      <c r="A339" s="124">
        <f>IF('Time Series Inputs'!A339="","",'Time Series Inputs'!A339)</f>
        <v/>
      </c>
      <c r="B339" s="155">
        <f>IF('Time Series Inputs'!B339="","",'Time Series Inputs'!B339)</f>
        <v/>
      </c>
      <c r="C339" s="155">
        <f>IF('Time Series Inputs'!C339="","",'Time Series Inputs'!C339)</f>
        <v/>
      </c>
      <c r="D339" s="155">
        <f>IF(A339="","",'Apply Constraints'!A339)</f>
        <v/>
      </c>
      <c r="E339" s="155">
        <f>IF(B339="","",(V338*B339/B338/(1+V338*(B339/B338-1))))</f>
        <v/>
      </c>
      <c r="F339" s="155">
        <f>IF(B339="","",R338*B339+T338)</f>
        <v/>
      </c>
      <c r="G339" s="155">
        <f>IF(B339="","", E339*F339)</f>
        <v/>
      </c>
      <c r="H339" s="155">
        <f>IF(B339="","", F339 - R338*B339)</f>
        <v/>
      </c>
      <c r="I339" s="155">
        <f>IF(B339="","", G339/B339)</f>
        <v/>
      </c>
      <c r="J339" s="155">
        <f>IF(B339="","", -F339* (1-(1-ANNUAL_STRATEGY_FEE)^(1/252)))</f>
        <v/>
      </c>
      <c r="K339" s="155">
        <f>IF(B339="","", H339+J339)</f>
        <v/>
      </c>
      <c r="L339" s="155">
        <f>IF(B339="","", K339+G339)</f>
        <v/>
      </c>
      <c r="M339" s="155">
        <f>IF(B339="","", G339/L339)</f>
        <v/>
      </c>
      <c r="N339" s="155">
        <f>IF(B339="","",(D339-M339))</f>
        <v/>
      </c>
      <c r="O339" s="155">
        <f>IF(B339="","",BID_OFFER_SPREAD/2*D339)</f>
        <v/>
      </c>
      <c r="P339" s="155">
        <f>IF(A339="","",IF(D339=0,-E339,IF(AND(D339=(N339+O339),NOT(O339=0)),0,IF(D339&gt;=M339,N339/(1+O339),N339/(1-O339)))))</f>
        <v/>
      </c>
      <c r="Q339" s="155">
        <f>IF(B339="","", IF(D339=0,F339*P339/B339, L339*P339/B339))</f>
        <v/>
      </c>
      <c r="R339" s="155">
        <f>IF(B339="","", Q339+I339)</f>
        <v/>
      </c>
      <c r="S339" s="155">
        <f>IF(A339="","",IF(Q339&gt;0,-Q339*B339*(1+BID_OFFER_SPREAD/2),-Q339*B339*(1-BID_OFFER_SPREAD/2)))</f>
        <v/>
      </c>
      <c r="T339" s="155">
        <f>IF(B339="","", K339+S339)</f>
        <v/>
      </c>
      <c r="U339" s="155">
        <f>IF(B339="","", R339*B339)</f>
        <v/>
      </c>
      <c r="V339" s="155">
        <f>IF(E339="","",U339/(U339+T339))</f>
        <v/>
      </c>
      <c r="W339" s="86">
        <f>IF(B339="","", IF(ROUND(V339,10)=ROUND(D339,10),"Correct", "Error"))</f>
        <v/>
      </c>
      <c r="X339" s="156">
        <f>IF(B339="","", T339+U339)</f>
        <v/>
      </c>
    </row>
    <row customHeight="1" ht="13.5" r="340" s="75">
      <c r="A340" s="124">
        <f>IF('Time Series Inputs'!A340="","",'Time Series Inputs'!A340)</f>
        <v/>
      </c>
      <c r="B340" s="155">
        <f>IF('Time Series Inputs'!B340="","",'Time Series Inputs'!B340)</f>
        <v/>
      </c>
      <c r="C340" s="155">
        <f>IF('Time Series Inputs'!C340="","",'Time Series Inputs'!C340)</f>
        <v/>
      </c>
      <c r="D340" s="155">
        <f>IF(A340="","",'Apply Constraints'!A340)</f>
        <v/>
      </c>
      <c r="E340" s="155">
        <f>IF(B340="","",(V339*B340/B339/(1+V339*(B340/B339-1))))</f>
        <v/>
      </c>
      <c r="F340" s="155">
        <f>IF(B340="","",R339*B340+T339)</f>
        <v/>
      </c>
      <c r="G340" s="155">
        <f>IF(B340="","", E340*F340)</f>
        <v/>
      </c>
      <c r="H340" s="155">
        <f>IF(B340="","", F340 - R339*B340)</f>
        <v/>
      </c>
      <c r="I340" s="155">
        <f>IF(B340="","", G340/B340)</f>
        <v/>
      </c>
      <c r="J340" s="155">
        <f>IF(B340="","", -F340* (1-(1-ANNUAL_STRATEGY_FEE)^(1/252)))</f>
        <v/>
      </c>
      <c r="K340" s="155">
        <f>IF(B340="","", H340+J340)</f>
        <v/>
      </c>
      <c r="L340" s="155">
        <f>IF(B340="","", K340+G340)</f>
        <v/>
      </c>
      <c r="M340" s="155">
        <f>IF(B340="","", G340/L340)</f>
        <v/>
      </c>
      <c r="N340" s="155">
        <f>IF(B340="","",(D340-M340))</f>
        <v/>
      </c>
      <c r="O340" s="155">
        <f>IF(B340="","",BID_OFFER_SPREAD/2*D340)</f>
        <v/>
      </c>
      <c r="P340" s="155">
        <f>IF(A340="","",IF(D340=0,-E340,IF(AND(D340=(N340+O340),NOT(O340=0)),0,IF(D340&gt;=M340,N340/(1+O340),N340/(1-O340)))))</f>
        <v/>
      </c>
      <c r="Q340" s="155">
        <f>IF(B340="","", IF(D340=0,F340*P340/B340, L340*P340/B340))</f>
        <v/>
      </c>
      <c r="R340" s="155">
        <f>IF(B340="","", Q340+I340)</f>
        <v/>
      </c>
      <c r="S340" s="155">
        <f>IF(A340="","",IF(Q340&gt;0,-Q340*B340*(1+BID_OFFER_SPREAD/2),-Q340*B340*(1-BID_OFFER_SPREAD/2)))</f>
        <v/>
      </c>
      <c r="T340" s="155">
        <f>IF(B340="","", K340+S340)</f>
        <v/>
      </c>
      <c r="U340" s="155">
        <f>IF(B340="","", R340*B340)</f>
        <v/>
      </c>
      <c r="V340" s="155">
        <f>IF(E340="","",U340/(U340+T340))</f>
        <v/>
      </c>
      <c r="W340" s="86">
        <f>IF(B340="","", IF(ROUND(V340,10)=ROUND(D340,10),"Correct", "Error"))</f>
        <v/>
      </c>
      <c r="X340" s="156">
        <f>IF(B340="","", T340+U340)</f>
        <v/>
      </c>
    </row>
    <row customHeight="1" ht="13.5" r="341" s="75">
      <c r="A341" s="124">
        <f>IF('Time Series Inputs'!A341="","",'Time Series Inputs'!A341)</f>
        <v/>
      </c>
      <c r="B341" s="155">
        <f>IF('Time Series Inputs'!B341="","",'Time Series Inputs'!B341)</f>
        <v/>
      </c>
      <c r="C341" s="155">
        <f>IF('Time Series Inputs'!C341="","",'Time Series Inputs'!C341)</f>
        <v/>
      </c>
      <c r="D341" s="155">
        <f>IF(A341="","",'Apply Constraints'!A341)</f>
        <v/>
      </c>
      <c r="E341" s="155">
        <f>IF(B341="","",(V340*B341/B340/(1+V340*(B341/B340-1))))</f>
        <v/>
      </c>
      <c r="F341" s="155">
        <f>IF(B341="","",R340*B341+T340)</f>
        <v/>
      </c>
      <c r="G341" s="155">
        <f>IF(B341="","", E341*F341)</f>
        <v/>
      </c>
      <c r="H341" s="155">
        <f>IF(B341="","", F341 - R340*B341)</f>
        <v/>
      </c>
      <c r="I341" s="155">
        <f>IF(B341="","", G341/B341)</f>
        <v/>
      </c>
      <c r="J341" s="155">
        <f>IF(B341="","", -F341* (1-(1-ANNUAL_STRATEGY_FEE)^(1/252)))</f>
        <v/>
      </c>
      <c r="K341" s="155">
        <f>IF(B341="","", H341+J341)</f>
        <v/>
      </c>
      <c r="L341" s="155">
        <f>IF(B341="","", K341+G341)</f>
        <v/>
      </c>
      <c r="M341" s="155">
        <f>IF(B341="","", G341/L341)</f>
        <v/>
      </c>
      <c r="N341" s="155">
        <f>IF(B341="","",(D341-M341))</f>
        <v/>
      </c>
      <c r="O341" s="155">
        <f>IF(B341="","",BID_OFFER_SPREAD/2*D341)</f>
        <v/>
      </c>
      <c r="P341" s="155">
        <f>IF(A341="","",IF(D341=0,-E341,IF(AND(D341=(N341+O341),NOT(O341=0)),0,IF(D341&gt;=M341,N341/(1+O341),N341/(1-O341)))))</f>
        <v/>
      </c>
      <c r="Q341" s="155">
        <f>IF(B341="","", IF(D341=0,F341*P341/B341, L341*P341/B341))</f>
        <v/>
      </c>
      <c r="R341" s="155">
        <f>IF(B341="","", Q341+I341)</f>
        <v/>
      </c>
      <c r="S341" s="155">
        <f>IF(A341="","",IF(Q341&gt;0,-Q341*B341*(1+BID_OFFER_SPREAD/2),-Q341*B341*(1-BID_OFFER_SPREAD/2)))</f>
        <v/>
      </c>
      <c r="T341" s="155">
        <f>IF(B341="","", K341+S341)</f>
        <v/>
      </c>
      <c r="U341" s="155">
        <f>IF(B341="","", R341*B341)</f>
        <v/>
      </c>
      <c r="V341" s="155">
        <f>IF(E341="","",U341/(U341+T341))</f>
        <v/>
      </c>
      <c r="W341" s="86">
        <f>IF(B341="","", IF(ROUND(V341,10)=ROUND(D341,10),"Correct", "Error"))</f>
        <v/>
      </c>
      <c r="X341" s="156">
        <f>IF(B341="","", T341+U341)</f>
        <v/>
      </c>
    </row>
    <row customHeight="1" ht="13.5" r="342" s="75">
      <c r="A342" s="124">
        <f>IF('Time Series Inputs'!A342="","",'Time Series Inputs'!A342)</f>
        <v/>
      </c>
      <c r="B342" s="155">
        <f>IF('Time Series Inputs'!B342="","",'Time Series Inputs'!B342)</f>
        <v/>
      </c>
      <c r="C342" s="155">
        <f>IF('Time Series Inputs'!C342="","",'Time Series Inputs'!C342)</f>
        <v/>
      </c>
      <c r="D342" s="155">
        <f>IF(A342="","",'Apply Constraints'!A342)</f>
        <v/>
      </c>
      <c r="E342" s="155">
        <f>IF(B342="","",(V341*B342/B341/(1+V341*(B342/B341-1))))</f>
        <v/>
      </c>
      <c r="F342" s="155">
        <f>IF(B342="","",R341*B342+T341)</f>
        <v/>
      </c>
      <c r="G342" s="155">
        <f>IF(B342="","", E342*F342)</f>
        <v/>
      </c>
      <c r="H342" s="155">
        <f>IF(B342="","", F342 - R341*B342)</f>
        <v/>
      </c>
      <c r="I342" s="155">
        <f>IF(B342="","", G342/B342)</f>
        <v/>
      </c>
      <c r="J342" s="155">
        <f>IF(B342="","", -F342* (1-(1-ANNUAL_STRATEGY_FEE)^(1/252)))</f>
        <v/>
      </c>
      <c r="K342" s="155">
        <f>IF(B342="","", H342+J342)</f>
        <v/>
      </c>
      <c r="L342" s="155">
        <f>IF(B342="","", K342+G342)</f>
        <v/>
      </c>
      <c r="M342" s="155">
        <f>IF(B342="","", G342/L342)</f>
        <v/>
      </c>
      <c r="N342" s="155">
        <f>IF(B342="","",(D342-M342))</f>
        <v/>
      </c>
      <c r="O342" s="155">
        <f>IF(B342="","",BID_OFFER_SPREAD/2*D342)</f>
        <v/>
      </c>
      <c r="P342" s="155">
        <f>IF(A342="","",IF(D342=0,-E342,IF(AND(D342=(N342+O342),NOT(O342=0)),0,IF(D342&gt;=M342,N342/(1+O342),N342/(1-O342)))))</f>
        <v/>
      </c>
      <c r="Q342" s="155">
        <f>IF(B342="","", IF(D342=0,F342*P342/B342, L342*P342/B342))</f>
        <v/>
      </c>
      <c r="R342" s="155">
        <f>IF(B342="","", Q342+I342)</f>
        <v/>
      </c>
      <c r="S342" s="155">
        <f>IF(A342="","",IF(Q342&gt;0,-Q342*B342*(1+BID_OFFER_SPREAD/2),-Q342*B342*(1-BID_OFFER_SPREAD/2)))</f>
        <v/>
      </c>
      <c r="T342" s="155">
        <f>IF(B342="","", K342+S342)</f>
        <v/>
      </c>
      <c r="U342" s="155">
        <f>IF(B342="","", R342*B342)</f>
        <v/>
      </c>
      <c r="V342" s="155">
        <f>IF(E342="","",U342/(U342+T342))</f>
        <v/>
      </c>
      <c r="W342" s="86">
        <f>IF(B342="","", IF(ROUND(V342,10)=ROUND(D342,10),"Correct", "Error"))</f>
        <v/>
      </c>
      <c r="X342" s="156">
        <f>IF(B342="","", T342+U342)</f>
        <v/>
      </c>
    </row>
    <row customHeight="1" ht="13.5" r="343" s="75">
      <c r="A343" s="124">
        <f>IF('Time Series Inputs'!A343="","",'Time Series Inputs'!A343)</f>
        <v/>
      </c>
      <c r="B343" s="155">
        <f>IF('Time Series Inputs'!B343="","",'Time Series Inputs'!B343)</f>
        <v/>
      </c>
      <c r="C343" s="155">
        <f>IF('Time Series Inputs'!C343="","",'Time Series Inputs'!C343)</f>
        <v/>
      </c>
      <c r="D343" s="155">
        <f>IF(A343="","",'Apply Constraints'!A343)</f>
        <v/>
      </c>
      <c r="E343" s="155">
        <f>IF(B343="","",(V342*B343/B342/(1+V342*(B343/B342-1))))</f>
        <v/>
      </c>
      <c r="F343" s="155">
        <f>IF(B343="","",R342*B343+T342)</f>
        <v/>
      </c>
      <c r="G343" s="155">
        <f>IF(B343="","", E343*F343)</f>
        <v/>
      </c>
      <c r="H343" s="155">
        <f>IF(B343="","", F343 - R342*B343)</f>
        <v/>
      </c>
      <c r="I343" s="155">
        <f>IF(B343="","", G343/B343)</f>
        <v/>
      </c>
      <c r="J343" s="155">
        <f>IF(B343="","", -F343* (1-(1-ANNUAL_STRATEGY_FEE)^(1/252)))</f>
        <v/>
      </c>
      <c r="K343" s="155">
        <f>IF(B343="","", H343+J343)</f>
        <v/>
      </c>
      <c r="L343" s="155">
        <f>IF(B343="","", K343+G343)</f>
        <v/>
      </c>
      <c r="M343" s="155">
        <f>IF(B343="","", G343/L343)</f>
        <v/>
      </c>
      <c r="N343" s="155">
        <f>IF(B343="","",(D343-M343))</f>
        <v/>
      </c>
      <c r="O343" s="155">
        <f>IF(B343="","",BID_OFFER_SPREAD/2*D343)</f>
        <v/>
      </c>
      <c r="P343" s="155">
        <f>IF(A343="","",IF(D343=0,-E343,IF(AND(D343=(N343+O343),NOT(O343=0)),0,IF(D343&gt;=M343,N343/(1+O343),N343/(1-O343)))))</f>
        <v/>
      </c>
      <c r="Q343" s="155">
        <f>IF(B343="","", IF(D343=0,F343*P343/B343, L343*P343/B343))</f>
        <v/>
      </c>
      <c r="R343" s="155">
        <f>IF(B343="","", Q343+I343)</f>
        <v/>
      </c>
      <c r="S343" s="155">
        <f>IF(A343="","",IF(Q343&gt;0,-Q343*B343*(1+BID_OFFER_SPREAD/2),-Q343*B343*(1-BID_OFFER_SPREAD/2)))</f>
        <v/>
      </c>
      <c r="T343" s="155">
        <f>IF(B343="","", K343+S343)</f>
        <v/>
      </c>
      <c r="U343" s="155">
        <f>IF(B343="","", R343*B343)</f>
        <v/>
      </c>
      <c r="V343" s="155">
        <f>IF(E343="","",U343/(U343+T343))</f>
        <v/>
      </c>
      <c r="W343" s="86">
        <f>IF(B343="","", IF(ROUND(V343,10)=ROUND(D343,10),"Correct", "Error"))</f>
        <v/>
      </c>
      <c r="X343" s="156">
        <f>IF(B343="","", T343+U343)</f>
        <v/>
      </c>
    </row>
    <row customHeight="1" ht="13.5" r="344" s="75">
      <c r="A344" s="124">
        <f>IF('Time Series Inputs'!A344="","",'Time Series Inputs'!A344)</f>
        <v/>
      </c>
      <c r="B344" s="155">
        <f>IF('Time Series Inputs'!B344="","",'Time Series Inputs'!B344)</f>
        <v/>
      </c>
      <c r="C344" s="155">
        <f>IF('Time Series Inputs'!C344="","",'Time Series Inputs'!C344)</f>
        <v/>
      </c>
      <c r="D344" s="155">
        <f>IF(A344="","",'Apply Constraints'!A344)</f>
        <v/>
      </c>
      <c r="E344" s="155">
        <f>IF(B344="","",(V343*B344/B343/(1+V343*(B344/B343-1))))</f>
        <v/>
      </c>
      <c r="F344" s="155">
        <f>IF(B344="","",R343*B344+T343)</f>
        <v/>
      </c>
      <c r="G344" s="155">
        <f>IF(B344="","", E344*F344)</f>
        <v/>
      </c>
      <c r="H344" s="155">
        <f>IF(B344="","", F344 - R343*B344)</f>
        <v/>
      </c>
      <c r="I344" s="155">
        <f>IF(B344="","", G344/B344)</f>
        <v/>
      </c>
      <c r="J344" s="155">
        <f>IF(B344="","", -F344* (1-(1-ANNUAL_STRATEGY_FEE)^(1/252)))</f>
        <v/>
      </c>
      <c r="K344" s="155">
        <f>IF(B344="","", H344+J344)</f>
        <v/>
      </c>
      <c r="L344" s="155">
        <f>IF(B344="","", K344+G344)</f>
        <v/>
      </c>
      <c r="M344" s="155">
        <f>IF(B344="","", G344/L344)</f>
        <v/>
      </c>
      <c r="N344" s="155">
        <f>IF(B344="","",(D344-M344))</f>
        <v/>
      </c>
      <c r="O344" s="155">
        <f>IF(B344="","",BID_OFFER_SPREAD/2*D344)</f>
        <v/>
      </c>
      <c r="P344" s="155">
        <f>IF(A344="","",IF(D344=0,-E344,IF(AND(D344=(N344+O344),NOT(O344=0)),0,IF(D344&gt;=M344,N344/(1+O344),N344/(1-O344)))))</f>
        <v/>
      </c>
      <c r="Q344" s="155">
        <f>IF(B344="","", IF(D344=0,F344*P344/B344, L344*P344/B344))</f>
        <v/>
      </c>
      <c r="R344" s="155">
        <f>IF(B344="","", Q344+I344)</f>
        <v/>
      </c>
      <c r="S344" s="155">
        <f>IF(A344="","",IF(Q344&gt;0,-Q344*B344*(1+BID_OFFER_SPREAD/2),-Q344*B344*(1-BID_OFFER_SPREAD/2)))</f>
        <v/>
      </c>
      <c r="T344" s="155">
        <f>IF(B344="","", K344+S344)</f>
        <v/>
      </c>
      <c r="U344" s="155">
        <f>IF(B344="","", R344*B344)</f>
        <v/>
      </c>
      <c r="V344" s="155">
        <f>IF(E344="","",U344/(U344+T344))</f>
        <v/>
      </c>
      <c r="W344" s="86">
        <f>IF(B344="","", IF(ROUND(V344,10)=ROUND(D344,10),"Correct", "Error"))</f>
        <v/>
      </c>
      <c r="X344" s="156">
        <f>IF(B344="","", T344+U344)</f>
        <v/>
      </c>
    </row>
    <row customHeight="1" ht="13.5" r="345" s="75">
      <c r="A345" s="124">
        <f>IF('Time Series Inputs'!A345="","",'Time Series Inputs'!A345)</f>
        <v/>
      </c>
      <c r="B345" s="155">
        <f>IF('Time Series Inputs'!B345="","",'Time Series Inputs'!B345)</f>
        <v/>
      </c>
      <c r="C345" s="155">
        <f>IF('Time Series Inputs'!C345="","",'Time Series Inputs'!C345)</f>
        <v/>
      </c>
      <c r="D345" s="155">
        <f>IF(A345="","",'Apply Constraints'!A345)</f>
        <v/>
      </c>
      <c r="E345" s="155">
        <f>IF(B345="","",(V344*B345/B344/(1+V344*(B345/B344-1))))</f>
        <v/>
      </c>
      <c r="F345" s="155">
        <f>IF(B345="","",R344*B345+T344)</f>
        <v/>
      </c>
      <c r="G345" s="155">
        <f>IF(B345="","", E345*F345)</f>
        <v/>
      </c>
      <c r="H345" s="155">
        <f>IF(B345="","", F345 - R344*B345)</f>
        <v/>
      </c>
      <c r="I345" s="155">
        <f>IF(B345="","", G345/B345)</f>
        <v/>
      </c>
      <c r="J345" s="155">
        <f>IF(B345="","", -F345* (1-(1-ANNUAL_STRATEGY_FEE)^(1/252)))</f>
        <v/>
      </c>
      <c r="K345" s="155">
        <f>IF(B345="","", H345+J345)</f>
        <v/>
      </c>
      <c r="L345" s="155">
        <f>IF(B345="","", K345+G345)</f>
        <v/>
      </c>
      <c r="M345" s="155">
        <f>IF(B345="","", G345/L345)</f>
        <v/>
      </c>
      <c r="N345" s="155">
        <f>IF(B345="","",(D345-M345))</f>
        <v/>
      </c>
      <c r="O345" s="155">
        <f>IF(B345="","",BID_OFFER_SPREAD/2*D345)</f>
        <v/>
      </c>
      <c r="P345" s="155">
        <f>IF(A345="","",IF(D345=0,-E345,IF(AND(D345=(N345+O345),NOT(O345=0)),0,IF(D345&gt;=M345,N345/(1+O345),N345/(1-O345)))))</f>
        <v/>
      </c>
      <c r="Q345" s="155">
        <f>IF(B345="","", IF(D345=0,F345*P345/B345, L345*P345/B345))</f>
        <v/>
      </c>
      <c r="R345" s="155">
        <f>IF(B345="","", Q345+I345)</f>
        <v/>
      </c>
      <c r="S345" s="155">
        <f>IF(A345="","",IF(Q345&gt;0,-Q345*B345*(1+BID_OFFER_SPREAD/2),-Q345*B345*(1-BID_OFFER_SPREAD/2)))</f>
        <v/>
      </c>
      <c r="T345" s="155">
        <f>IF(B345="","", K345+S345)</f>
        <v/>
      </c>
      <c r="U345" s="155">
        <f>IF(B345="","", R345*B345)</f>
        <v/>
      </c>
      <c r="V345" s="155">
        <f>IF(E345="","",U345/(U345+T345))</f>
        <v/>
      </c>
      <c r="W345" s="86">
        <f>IF(B345="","", IF(ROUND(V345,10)=ROUND(D345,10),"Correct", "Error"))</f>
        <v/>
      </c>
      <c r="X345" s="156">
        <f>IF(B345="","", T345+U345)</f>
        <v/>
      </c>
    </row>
    <row customHeight="1" ht="13.5" r="346" s="75">
      <c r="A346" s="124">
        <f>IF('Time Series Inputs'!A346="","",'Time Series Inputs'!A346)</f>
        <v/>
      </c>
      <c r="B346" s="155">
        <f>IF('Time Series Inputs'!B346="","",'Time Series Inputs'!B346)</f>
        <v/>
      </c>
      <c r="C346" s="155">
        <f>IF('Time Series Inputs'!C346="","",'Time Series Inputs'!C346)</f>
        <v/>
      </c>
      <c r="D346" s="155">
        <f>IF(A346="","",'Apply Constraints'!A346)</f>
        <v/>
      </c>
      <c r="E346" s="155">
        <f>IF(B346="","",(V345*B346/B345/(1+V345*(B346/B345-1))))</f>
        <v/>
      </c>
      <c r="F346" s="155">
        <f>IF(B346="","",R345*B346+T345)</f>
        <v/>
      </c>
      <c r="G346" s="155">
        <f>IF(B346="","", E346*F346)</f>
        <v/>
      </c>
      <c r="H346" s="155">
        <f>IF(B346="","", F346 - R345*B346)</f>
        <v/>
      </c>
      <c r="I346" s="155">
        <f>IF(B346="","", G346/B346)</f>
        <v/>
      </c>
      <c r="J346" s="155">
        <f>IF(B346="","", -F346* (1-(1-ANNUAL_STRATEGY_FEE)^(1/252)))</f>
        <v/>
      </c>
      <c r="K346" s="155">
        <f>IF(B346="","", H346+J346)</f>
        <v/>
      </c>
      <c r="L346" s="155">
        <f>IF(B346="","", K346+G346)</f>
        <v/>
      </c>
      <c r="M346" s="155">
        <f>IF(B346="","", G346/L346)</f>
        <v/>
      </c>
      <c r="N346" s="155">
        <f>IF(B346="","",(D346-M346))</f>
        <v/>
      </c>
      <c r="O346" s="155">
        <f>IF(B346="","",BID_OFFER_SPREAD/2*D346)</f>
        <v/>
      </c>
      <c r="P346" s="155">
        <f>IF(A346="","",IF(D346=0,-E346,IF(AND(D346=(N346+O346),NOT(O346=0)),0,IF(D346&gt;=M346,N346/(1+O346),N346/(1-O346)))))</f>
        <v/>
      </c>
      <c r="Q346" s="155">
        <f>IF(B346="","", IF(D346=0,F346*P346/B346, L346*P346/B346))</f>
        <v/>
      </c>
      <c r="R346" s="155">
        <f>IF(B346="","", Q346+I346)</f>
        <v/>
      </c>
      <c r="S346" s="155">
        <f>IF(A346="","",IF(Q346&gt;0,-Q346*B346*(1+BID_OFFER_SPREAD/2),-Q346*B346*(1-BID_OFFER_SPREAD/2)))</f>
        <v/>
      </c>
      <c r="T346" s="155">
        <f>IF(B346="","", K346+S346)</f>
        <v/>
      </c>
      <c r="U346" s="155">
        <f>IF(B346="","", R346*B346)</f>
        <v/>
      </c>
      <c r="V346" s="155">
        <f>IF(E346="","",U346/(U346+T346))</f>
        <v/>
      </c>
      <c r="W346" s="86">
        <f>IF(B346="","", IF(ROUND(V346,10)=ROUND(D346,10),"Correct", "Error"))</f>
        <v/>
      </c>
      <c r="X346" s="156">
        <f>IF(B346="","", T346+U346)</f>
        <v/>
      </c>
    </row>
    <row customHeight="1" ht="13.5" r="347" s="75">
      <c r="A347" s="124">
        <f>IF('Time Series Inputs'!A347="","",'Time Series Inputs'!A347)</f>
        <v/>
      </c>
      <c r="B347" s="155">
        <f>IF('Time Series Inputs'!B347="","",'Time Series Inputs'!B347)</f>
        <v/>
      </c>
      <c r="C347" s="155">
        <f>IF('Time Series Inputs'!C347="","",'Time Series Inputs'!C347)</f>
        <v/>
      </c>
      <c r="D347" s="155">
        <f>IF(A347="","",'Apply Constraints'!A347)</f>
        <v/>
      </c>
      <c r="E347" s="155">
        <f>IF(B347="","",(V346*B347/B346/(1+V346*(B347/B346-1))))</f>
        <v/>
      </c>
      <c r="F347" s="155">
        <f>IF(B347="","",R346*B347+T346)</f>
        <v/>
      </c>
      <c r="G347" s="155">
        <f>IF(B347="","", E347*F347)</f>
        <v/>
      </c>
      <c r="H347" s="155">
        <f>IF(B347="","", F347 - R346*B347)</f>
        <v/>
      </c>
      <c r="I347" s="155">
        <f>IF(B347="","", G347/B347)</f>
        <v/>
      </c>
      <c r="J347" s="155">
        <f>IF(B347="","", -F347* (1-(1-ANNUAL_STRATEGY_FEE)^(1/252)))</f>
        <v/>
      </c>
      <c r="K347" s="155">
        <f>IF(B347="","", H347+J347)</f>
        <v/>
      </c>
      <c r="L347" s="155">
        <f>IF(B347="","", K347+G347)</f>
        <v/>
      </c>
      <c r="M347" s="155">
        <f>IF(B347="","", G347/L347)</f>
        <v/>
      </c>
      <c r="N347" s="155">
        <f>IF(B347="","",(D347-M347))</f>
        <v/>
      </c>
      <c r="O347" s="155">
        <f>IF(B347="","",BID_OFFER_SPREAD/2*D347)</f>
        <v/>
      </c>
      <c r="P347" s="155">
        <f>IF(A347="","",IF(D347=0,-E347,IF(AND(D347=(N347+O347),NOT(O347=0)),0,IF(D347&gt;=M347,N347/(1+O347),N347/(1-O347)))))</f>
        <v/>
      </c>
      <c r="Q347" s="155">
        <f>IF(B347="","", IF(D347=0,F347*P347/B347, L347*P347/B347))</f>
        <v/>
      </c>
      <c r="R347" s="155">
        <f>IF(B347="","", Q347+I347)</f>
        <v/>
      </c>
      <c r="S347" s="155">
        <f>IF(A347="","",IF(Q347&gt;0,-Q347*B347*(1+BID_OFFER_SPREAD/2),-Q347*B347*(1-BID_OFFER_SPREAD/2)))</f>
        <v/>
      </c>
      <c r="T347" s="155">
        <f>IF(B347="","", K347+S347)</f>
        <v/>
      </c>
      <c r="U347" s="155">
        <f>IF(B347="","", R347*B347)</f>
        <v/>
      </c>
      <c r="V347" s="155">
        <f>IF(E347="","",U347/(U347+T347))</f>
        <v/>
      </c>
      <c r="W347" s="86">
        <f>IF(B347="","", IF(ROUND(V347,10)=ROUND(D347,10),"Correct", "Error"))</f>
        <v/>
      </c>
      <c r="X347" s="156">
        <f>IF(B347="","", T347+U347)</f>
        <v/>
      </c>
    </row>
    <row customHeight="1" ht="13.5" r="348" s="75">
      <c r="A348" s="124">
        <f>IF('Time Series Inputs'!A348="","",'Time Series Inputs'!A348)</f>
        <v/>
      </c>
      <c r="B348" s="155">
        <f>IF('Time Series Inputs'!B348="","",'Time Series Inputs'!B348)</f>
        <v/>
      </c>
      <c r="C348" s="155">
        <f>IF('Time Series Inputs'!C348="","",'Time Series Inputs'!C348)</f>
        <v/>
      </c>
      <c r="D348" s="155">
        <f>IF(A348="","",'Apply Constraints'!A348)</f>
        <v/>
      </c>
      <c r="E348" s="155">
        <f>IF(B348="","",(V347*B348/B347/(1+V347*(B348/B347-1))))</f>
        <v/>
      </c>
      <c r="F348" s="155">
        <f>IF(B348="","",R347*B348+T347)</f>
        <v/>
      </c>
      <c r="G348" s="155">
        <f>IF(B348="","", E348*F348)</f>
        <v/>
      </c>
      <c r="H348" s="155">
        <f>IF(B348="","", F348 - R347*B348)</f>
        <v/>
      </c>
      <c r="I348" s="155">
        <f>IF(B348="","", G348/B348)</f>
        <v/>
      </c>
      <c r="J348" s="155">
        <f>IF(B348="","", -F348* (1-(1-ANNUAL_STRATEGY_FEE)^(1/252)))</f>
        <v/>
      </c>
      <c r="K348" s="155">
        <f>IF(B348="","", H348+J348)</f>
        <v/>
      </c>
      <c r="L348" s="155">
        <f>IF(B348="","", K348+G348)</f>
        <v/>
      </c>
      <c r="M348" s="155">
        <f>IF(B348="","", G348/L348)</f>
        <v/>
      </c>
      <c r="N348" s="155">
        <f>IF(B348="","",(D348-M348))</f>
        <v/>
      </c>
      <c r="O348" s="155">
        <f>IF(B348="","",BID_OFFER_SPREAD/2*D348)</f>
        <v/>
      </c>
      <c r="P348" s="155">
        <f>IF(A348="","",IF(D348=0,-E348,IF(AND(D348=(N348+O348),NOT(O348=0)),0,IF(D348&gt;=M348,N348/(1+O348),N348/(1-O348)))))</f>
        <v/>
      </c>
      <c r="Q348" s="155">
        <f>IF(B348="","", IF(D348=0,F348*P348/B348, L348*P348/B348))</f>
        <v/>
      </c>
      <c r="R348" s="155">
        <f>IF(B348="","", Q348+I348)</f>
        <v/>
      </c>
      <c r="S348" s="155">
        <f>IF(A348="","",IF(Q348&gt;0,-Q348*B348*(1+BID_OFFER_SPREAD/2),-Q348*B348*(1-BID_OFFER_SPREAD/2)))</f>
        <v/>
      </c>
      <c r="T348" s="155">
        <f>IF(B348="","", K348+S348)</f>
        <v/>
      </c>
      <c r="U348" s="155">
        <f>IF(B348="","", R348*B348)</f>
        <v/>
      </c>
      <c r="V348" s="155">
        <f>IF(E348="","",U348/(U348+T348))</f>
        <v/>
      </c>
      <c r="W348" s="86">
        <f>IF(B348="","", IF(ROUND(V348,10)=ROUND(D348,10),"Correct", "Error"))</f>
        <v/>
      </c>
      <c r="X348" s="156">
        <f>IF(B348="","", T348+U348)</f>
        <v/>
      </c>
    </row>
    <row customHeight="1" ht="13.5" r="349" s="75">
      <c r="A349" s="124">
        <f>IF('Time Series Inputs'!A349="","",'Time Series Inputs'!A349)</f>
        <v/>
      </c>
      <c r="B349" s="155">
        <f>IF('Time Series Inputs'!B349="","",'Time Series Inputs'!B349)</f>
        <v/>
      </c>
      <c r="C349" s="155">
        <f>IF('Time Series Inputs'!C349="","",'Time Series Inputs'!C349)</f>
        <v/>
      </c>
      <c r="D349" s="155">
        <f>IF(A349="","",'Apply Constraints'!A349)</f>
        <v/>
      </c>
      <c r="E349" s="155">
        <f>IF(B349="","",(V348*B349/B348/(1+V348*(B349/B348-1))))</f>
        <v/>
      </c>
      <c r="F349" s="155">
        <f>IF(B349="","",R348*B349+T348)</f>
        <v/>
      </c>
      <c r="G349" s="155">
        <f>IF(B349="","", E349*F349)</f>
        <v/>
      </c>
      <c r="H349" s="155">
        <f>IF(B349="","", F349 - R348*B349)</f>
        <v/>
      </c>
      <c r="I349" s="155">
        <f>IF(B349="","", G349/B349)</f>
        <v/>
      </c>
      <c r="J349" s="155">
        <f>IF(B349="","", -F349* (1-(1-ANNUAL_STRATEGY_FEE)^(1/252)))</f>
        <v/>
      </c>
      <c r="K349" s="155">
        <f>IF(B349="","", H349+J349)</f>
        <v/>
      </c>
      <c r="L349" s="155">
        <f>IF(B349="","", K349+G349)</f>
        <v/>
      </c>
      <c r="M349" s="155">
        <f>IF(B349="","", G349/L349)</f>
        <v/>
      </c>
      <c r="N349" s="155">
        <f>IF(B349="","",(D349-M349))</f>
        <v/>
      </c>
      <c r="O349" s="155">
        <f>IF(B349="","",BID_OFFER_SPREAD/2*D349)</f>
        <v/>
      </c>
      <c r="P349" s="155">
        <f>IF(A349="","",IF(D349=0,-E349,IF(AND(D349=(N349+O349),NOT(O349=0)),0,IF(D349&gt;=M349,N349/(1+O349),N349/(1-O349)))))</f>
        <v/>
      </c>
      <c r="Q349" s="155">
        <f>IF(B349="","", IF(D349=0,F349*P349/B349, L349*P349/B349))</f>
        <v/>
      </c>
      <c r="R349" s="155">
        <f>IF(B349="","", Q349+I349)</f>
        <v/>
      </c>
      <c r="S349" s="155">
        <f>IF(A349="","",IF(Q349&gt;0,-Q349*B349*(1+BID_OFFER_SPREAD/2),-Q349*B349*(1-BID_OFFER_SPREAD/2)))</f>
        <v/>
      </c>
      <c r="T349" s="155">
        <f>IF(B349="","", K349+S349)</f>
        <v/>
      </c>
      <c r="U349" s="155">
        <f>IF(B349="","", R349*B349)</f>
        <v/>
      </c>
      <c r="V349" s="155">
        <f>IF(E349="","",U349/(U349+T349))</f>
        <v/>
      </c>
      <c r="W349" s="86">
        <f>IF(B349="","", IF(ROUND(V349,10)=ROUND(D349,10),"Correct", "Error"))</f>
        <v/>
      </c>
      <c r="X349" s="156">
        <f>IF(B349="","", T349+U349)</f>
        <v/>
      </c>
    </row>
    <row customHeight="1" ht="13.5" r="350" s="75">
      <c r="A350" s="124">
        <f>IF('Time Series Inputs'!A350="","",'Time Series Inputs'!A350)</f>
        <v/>
      </c>
      <c r="B350" s="155">
        <f>IF('Time Series Inputs'!B350="","",'Time Series Inputs'!B350)</f>
        <v/>
      </c>
      <c r="C350" s="155">
        <f>IF('Time Series Inputs'!C350="","",'Time Series Inputs'!C350)</f>
        <v/>
      </c>
      <c r="D350" s="155">
        <f>IF(A350="","",'Apply Constraints'!A350)</f>
        <v/>
      </c>
      <c r="E350" s="155">
        <f>IF(B350="","",(V349*B350/B349/(1+V349*(B350/B349-1))))</f>
        <v/>
      </c>
      <c r="F350" s="155">
        <f>IF(B350="","",R349*B350+T349)</f>
        <v/>
      </c>
      <c r="G350" s="155">
        <f>IF(B350="","", E350*F350)</f>
        <v/>
      </c>
      <c r="H350" s="155">
        <f>IF(B350="","", F350 - R349*B350)</f>
        <v/>
      </c>
      <c r="I350" s="155">
        <f>IF(B350="","", G350/B350)</f>
        <v/>
      </c>
      <c r="J350" s="155">
        <f>IF(B350="","", -F350* (1-(1-ANNUAL_STRATEGY_FEE)^(1/252)))</f>
        <v/>
      </c>
      <c r="K350" s="155">
        <f>IF(B350="","", H350+J350)</f>
        <v/>
      </c>
      <c r="L350" s="155">
        <f>IF(B350="","", K350+G350)</f>
        <v/>
      </c>
      <c r="M350" s="155">
        <f>IF(B350="","", G350/L350)</f>
        <v/>
      </c>
      <c r="N350" s="155">
        <f>IF(B350="","",(D350-M350))</f>
        <v/>
      </c>
      <c r="O350" s="155">
        <f>IF(B350="","",BID_OFFER_SPREAD/2*D350)</f>
        <v/>
      </c>
      <c r="P350" s="155">
        <f>IF(A350="","",IF(D350=0,-E350,IF(AND(D350=(N350+O350),NOT(O350=0)),0,IF(D350&gt;=M350,N350/(1+O350),N350/(1-O350)))))</f>
        <v/>
      </c>
      <c r="Q350" s="155">
        <f>IF(B350="","", IF(D350=0,F350*P350/B350, L350*P350/B350))</f>
        <v/>
      </c>
      <c r="R350" s="155">
        <f>IF(B350="","", Q350+I350)</f>
        <v/>
      </c>
      <c r="S350" s="155">
        <f>IF(A350="","",IF(Q350&gt;0,-Q350*B350*(1+BID_OFFER_SPREAD/2),-Q350*B350*(1-BID_OFFER_SPREAD/2)))</f>
        <v/>
      </c>
      <c r="T350" s="155">
        <f>IF(B350="","", K350+S350)</f>
        <v/>
      </c>
      <c r="U350" s="155">
        <f>IF(B350="","", R350*B350)</f>
        <v/>
      </c>
      <c r="V350" s="155">
        <f>IF(E350="","",U350/(U350+T350))</f>
        <v/>
      </c>
      <c r="W350" s="86">
        <f>IF(B350="","", IF(ROUND(V350,10)=ROUND(D350,10),"Correct", "Error"))</f>
        <v/>
      </c>
      <c r="X350" s="156">
        <f>IF(B350="","", T350+U350)</f>
        <v/>
      </c>
    </row>
    <row customHeight="1" ht="13.5" r="351" s="75">
      <c r="A351" s="124">
        <f>IF('Time Series Inputs'!A351="","",'Time Series Inputs'!A351)</f>
        <v/>
      </c>
      <c r="B351" s="155">
        <f>IF('Time Series Inputs'!B351="","",'Time Series Inputs'!B351)</f>
        <v/>
      </c>
      <c r="C351" s="155">
        <f>IF('Time Series Inputs'!C351="","",'Time Series Inputs'!C351)</f>
        <v/>
      </c>
      <c r="D351" s="155">
        <f>IF(A351="","",'Apply Constraints'!A351)</f>
        <v/>
      </c>
      <c r="E351" s="155">
        <f>IF(B351="","",(V350*B351/B350/(1+V350*(B351/B350-1))))</f>
        <v/>
      </c>
      <c r="F351" s="155">
        <f>IF(B351="","",R350*B351+T350)</f>
        <v/>
      </c>
      <c r="G351" s="155">
        <f>IF(B351="","", E351*F351)</f>
        <v/>
      </c>
      <c r="H351" s="155">
        <f>IF(B351="","", F351 - R350*B351)</f>
        <v/>
      </c>
      <c r="I351" s="155">
        <f>IF(B351="","", G351/B351)</f>
        <v/>
      </c>
      <c r="J351" s="155">
        <f>IF(B351="","", -F351* (1-(1-ANNUAL_STRATEGY_FEE)^(1/252)))</f>
        <v/>
      </c>
      <c r="K351" s="155">
        <f>IF(B351="","", H351+J351)</f>
        <v/>
      </c>
      <c r="L351" s="155">
        <f>IF(B351="","", K351+G351)</f>
        <v/>
      </c>
      <c r="M351" s="155">
        <f>IF(B351="","", G351/L351)</f>
        <v/>
      </c>
      <c r="N351" s="155">
        <f>IF(B351="","",(D351-M351))</f>
        <v/>
      </c>
      <c r="O351" s="155">
        <f>IF(B351="","",BID_OFFER_SPREAD/2*D351)</f>
        <v/>
      </c>
      <c r="P351" s="155">
        <f>IF(A351="","",IF(D351=0,-E351,IF(AND(D351=(N351+O351),NOT(O351=0)),0,IF(D351&gt;=M351,N351/(1+O351),N351/(1-O351)))))</f>
        <v/>
      </c>
      <c r="Q351" s="155">
        <f>IF(B351="","", IF(D351=0,F351*P351/B351, L351*P351/B351))</f>
        <v/>
      </c>
      <c r="R351" s="155">
        <f>IF(B351="","", Q351+I351)</f>
        <v/>
      </c>
      <c r="S351" s="155">
        <f>IF(A351="","",IF(Q351&gt;0,-Q351*B351*(1+BID_OFFER_SPREAD/2),-Q351*B351*(1-BID_OFFER_SPREAD/2)))</f>
        <v/>
      </c>
      <c r="T351" s="155">
        <f>IF(B351="","", K351+S351)</f>
        <v/>
      </c>
      <c r="U351" s="155">
        <f>IF(B351="","", R351*B351)</f>
        <v/>
      </c>
      <c r="V351" s="155">
        <f>IF(E351="","",U351/(U351+T351))</f>
        <v/>
      </c>
      <c r="W351" s="86">
        <f>IF(B351="","", IF(ROUND(V351,10)=ROUND(D351,10),"Correct", "Error"))</f>
        <v/>
      </c>
      <c r="X351" s="156">
        <f>IF(B351="","", T351+U351)</f>
        <v/>
      </c>
    </row>
    <row customHeight="1" ht="13.5" r="352" s="75">
      <c r="A352" s="124">
        <f>IF('Time Series Inputs'!A352="","",'Time Series Inputs'!A352)</f>
        <v/>
      </c>
      <c r="B352" s="155">
        <f>IF('Time Series Inputs'!B352="","",'Time Series Inputs'!B352)</f>
        <v/>
      </c>
      <c r="C352" s="155">
        <f>IF('Time Series Inputs'!C352="","",'Time Series Inputs'!C352)</f>
        <v/>
      </c>
      <c r="D352" s="155">
        <f>IF(A352="","",'Apply Constraints'!A352)</f>
        <v/>
      </c>
      <c r="E352" s="155">
        <f>IF(B352="","",(V351*B352/B351/(1+V351*(B352/B351-1))))</f>
        <v/>
      </c>
      <c r="F352" s="155">
        <f>IF(B352="","",R351*B352+T351)</f>
        <v/>
      </c>
      <c r="G352" s="155">
        <f>IF(B352="","", E352*F352)</f>
        <v/>
      </c>
      <c r="H352" s="155">
        <f>IF(B352="","", F352 - R351*B352)</f>
        <v/>
      </c>
      <c r="I352" s="155">
        <f>IF(B352="","", G352/B352)</f>
        <v/>
      </c>
      <c r="J352" s="155">
        <f>IF(B352="","", -F352* (1-(1-ANNUAL_STRATEGY_FEE)^(1/252)))</f>
        <v/>
      </c>
      <c r="K352" s="155">
        <f>IF(B352="","", H352+J352)</f>
        <v/>
      </c>
      <c r="L352" s="155">
        <f>IF(B352="","", K352+G352)</f>
        <v/>
      </c>
      <c r="M352" s="155">
        <f>IF(B352="","", G352/L352)</f>
        <v/>
      </c>
      <c r="N352" s="155">
        <f>IF(B352="","",(D352-M352))</f>
        <v/>
      </c>
      <c r="O352" s="155">
        <f>IF(B352="","",BID_OFFER_SPREAD/2*D352)</f>
        <v/>
      </c>
      <c r="P352" s="155">
        <f>IF(A352="","",IF(D352=0,-E352,IF(AND(D352=(N352+O352),NOT(O352=0)),0,IF(D352&gt;=M352,N352/(1+O352),N352/(1-O352)))))</f>
        <v/>
      </c>
      <c r="Q352" s="155">
        <f>IF(B352="","", IF(D352=0,F352*P352/B352, L352*P352/B352))</f>
        <v/>
      </c>
      <c r="R352" s="155">
        <f>IF(B352="","", Q352+I352)</f>
        <v/>
      </c>
      <c r="S352" s="155">
        <f>IF(A352="","",IF(Q352&gt;0,-Q352*B352*(1+BID_OFFER_SPREAD/2),-Q352*B352*(1-BID_OFFER_SPREAD/2)))</f>
        <v/>
      </c>
      <c r="T352" s="155">
        <f>IF(B352="","", K352+S352)</f>
        <v/>
      </c>
      <c r="U352" s="155">
        <f>IF(B352="","", R352*B352)</f>
        <v/>
      </c>
      <c r="V352" s="155">
        <f>IF(E352="","",U352/(U352+T352))</f>
        <v/>
      </c>
      <c r="W352" s="86">
        <f>IF(B352="","", IF(ROUND(V352,10)=ROUND(D352,10),"Correct", "Error"))</f>
        <v/>
      </c>
      <c r="X352" s="156">
        <f>IF(B352="","", T352+U352)</f>
        <v/>
      </c>
    </row>
    <row customHeight="1" ht="13.5" r="353" s="75">
      <c r="A353" s="124">
        <f>IF('Time Series Inputs'!A353="","",'Time Series Inputs'!A353)</f>
        <v/>
      </c>
      <c r="B353" s="155">
        <f>IF('Time Series Inputs'!B353="","",'Time Series Inputs'!B353)</f>
        <v/>
      </c>
      <c r="C353" s="155">
        <f>IF('Time Series Inputs'!C353="","",'Time Series Inputs'!C353)</f>
        <v/>
      </c>
      <c r="D353" s="155">
        <f>IF(A353="","",'Apply Constraints'!A353)</f>
        <v/>
      </c>
      <c r="E353" s="155">
        <f>IF(B353="","",(V352*B353/B352/(1+V352*(B353/B352-1))))</f>
        <v/>
      </c>
      <c r="F353" s="155">
        <f>IF(B353="","",R352*B353+T352)</f>
        <v/>
      </c>
      <c r="G353" s="155">
        <f>IF(B353="","", E353*F353)</f>
        <v/>
      </c>
      <c r="H353" s="155">
        <f>IF(B353="","", F353 - R352*B353)</f>
        <v/>
      </c>
      <c r="I353" s="155">
        <f>IF(B353="","", G353/B353)</f>
        <v/>
      </c>
      <c r="J353" s="155">
        <f>IF(B353="","", -F353* (1-(1-ANNUAL_STRATEGY_FEE)^(1/252)))</f>
        <v/>
      </c>
      <c r="K353" s="155">
        <f>IF(B353="","", H353+J353)</f>
        <v/>
      </c>
      <c r="L353" s="155">
        <f>IF(B353="","", K353+G353)</f>
        <v/>
      </c>
      <c r="M353" s="155">
        <f>IF(B353="","", G353/L353)</f>
        <v/>
      </c>
      <c r="N353" s="155">
        <f>IF(B353="","",(D353-M353))</f>
        <v/>
      </c>
      <c r="O353" s="155">
        <f>IF(B353="","",BID_OFFER_SPREAD/2*D353)</f>
        <v/>
      </c>
      <c r="P353" s="155">
        <f>IF(A353="","",IF(D353=0,-E353,IF(AND(D353=(N353+O353),NOT(O353=0)),0,IF(D353&gt;=M353,N353/(1+O353),N353/(1-O353)))))</f>
        <v/>
      </c>
      <c r="Q353" s="155">
        <f>IF(B353="","", IF(D353=0,F353*P353/B353, L353*P353/B353))</f>
        <v/>
      </c>
      <c r="R353" s="155">
        <f>IF(B353="","", Q353+I353)</f>
        <v/>
      </c>
      <c r="S353" s="155">
        <f>IF(A353="","",IF(Q353&gt;0,-Q353*B353*(1+BID_OFFER_SPREAD/2),-Q353*B353*(1-BID_OFFER_SPREAD/2)))</f>
        <v/>
      </c>
      <c r="T353" s="155">
        <f>IF(B353="","", K353+S353)</f>
        <v/>
      </c>
      <c r="U353" s="155">
        <f>IF(B353="","", R353*B353)</f>
        <v/>
      </c>
      <c r="V353" s="155">
        <f>IF(E353="","",U353/(U353+T353))</f>
        <v/>
      </c>
      <c r="W353" s="86">
        <f>IF(B353="","", IF(ROUND(V353,10)=ROUND(D353,10),"Correct", "Error"))</f>
        <v/>
      </c>
      <c r="X353" s="156">
        <f>IF(B353="","", T353+U353)</f>
        <v/>
      </c>
    </row>
    <row customHeight="1" ht="13.5" r="354" s="75">
      <c r="A354" s="124">
        <f>IF('Time Series Inputs'!A354="","",'Time Series Inputs'!A354)</f>
        <v/>
      </c>
      <c r="B354" s="155">
        <f>IF('Time Series Inputs'!B354="","",'Time Series Inputs'!B354)</f>
        <v/>
      </c>
      <c r="C354" s="155">
        <f>IF('Time Series Inputs'!C354="","",'Time Series Inputs'!C354)</f>
        <v/>
      </c>
      <c r="D354" s="155">
        <f>IF(A354="","",'Apply Constraints'!A354)</f>
        <v/>
      </c>
      <c r="E354" s="155">
        <f>IF(B354="","",(V353*B354/B353/(1+V353*(B354/B353-1))))</f>
        <v/>
      </c>
      <c r="F354" s="155">
        <f>IF(B354="","",R353*B354+T353)</f>
        <v/>
      </c>
      <c r="G354" s="155">
        <f>IF(B354="","", E354*F354)</f>
        <v/>
      </c>
      <c r="H354" s="155">
        <f>IF(B354="","", F354 - R353*B354)</f>
        <v/>
      </c>
      <c r="I354" s="155">
        <f>IF(B354="","", G354/B354)</f>
        <v/>
      </c>
      <c r="J354" s="155">
        <f>IF(B354="","", -F354* (1-(1-ANNUAL_STRATEGY_FEE)^(1/252)))</f>
        <v/>
      </c>
      <c r="K354" s="155">
        <f>IF(B354="","", H354+J354)</f>
        <v/>
      </c>
      <c r="L354" s="155">
        <f>IF(B354="","", K354+G354)</f>
        <v/>
      </c>
      <c r="M354" s="155">
        <f>IF(B354="","", G354/L354)</f>
        <v/>
      </c>
      <c r="N354" s="155">
        <f>IF(B354="","",(D354-M354))</f>
        <v/>
      </c>
      <c r="O354" s="155">
        <f>IF(B354="","",BID_OFFER_SPREAD/2*D354)</f>
        <v/>
      </c>
      <c r="P354" s="155">
        <f>IF(A354="","",IF(D354=0,-E354,IF(AND(D354=(N354+O354),NOT(O354=0)),0,IF(D354&gt;=M354,N354/(1+O354),N354/(1-O354)))))</f>
        <v/>
      </c>
      <c r="Q354" s="155">
        <f>IF(B354="","", IF(D354=0,F354*P354/B354, L354*P354/B354))</f>
        <v/>
      </c>
      <c r="R354" s="155">
        <f>IF(B354="","", Q354+I354)</f>
        <v/>
      </c>
      <c r="S354" s="155">
        <f>IF(A354="","",IF(Q354&gt;0,-Q354*B354*(1+BID_OFFER_SPREAD/2),-Q354*B354*(1-BID_OFFER_SPREAD/2)))</f>
        <v/>
      </c>
      <c r="T354" s="155">
        <f>IF(B354="","", K354+S354)</f>
        <v/>
      </c>
      <c r="U354" s="155">
        <f>IF(B354="","", R354*B354)</f>
        <v/>
      </c>
      <c r="V354" s="155">
        <f>IF(E354="","",U354/(U354+T354))</f>
        <v/>
      </c>
      <c r="W354" s="86">
        <f>IF(B354="","", IF(ROUND(V354,10)=ROUND(D354,10),"Correct", "Error"))</f>
        <v/>
      </c>
      <c r="X354" s="156">
        <f>IF(B354="","", T354+U354)</f>
        <v/>
      </c>
    </row>
    <row customHeight="1" ht="13.5" r="355" s="75">
      <c r="A355" s="124">
        <f>IF('Time Series Inputs'!A355="","",'Time Series Inputs'!A355)</f>
        <v/>
      </c>
      <c r="B355" s="155">
        <f>IF('Time Series Inputs'!B355="","",'Time Series Inputs'!B355)</f>
        <v/>
      </c>
      <c r="C355" s="155">
        <f>IF('Time Series Inputs'!C355="","",'Time Series Inputs'!C355)</f>
        <v/>
      </c>
      <c r="D355" s="155">
        <f>IF(A355="","",'Apply Constraints'!A355)</f>
        <v/>
      </c>
      <c r="E355" s="155">
        <f>IF(B355="","",(V354*B355/B354/(1+V354*(B355/B354-1))))</f>
        <v/>
      </c>
      <c r="F355" s="155">
        <f>IF(B355="","",R354*B355+T354)</f>
        <v/>
      </c>
      <c r="G355" s="155">
        <f>IF(B355="","", E355*F355)</f>
        <v/>
      </c>
      <c r="H355" s="155">
        <f>IF(B355="","", F355 - R354*B355)</f>
        <v/>
      </c>
      <c r="I355" s="155">
        <f>IF(B355="","", G355/B355)</f>
        <v/>
      </c>
      <c r="J355" s="155">
        <f>IF(B355="","", -F355* (1-(1-ANNUAL_STRATEGY_FEE)^(1/252)))</f>
        <v/>
      </c>
      <c r="K355" s="155">
        <f>IF(B355="","", H355+J355)</f>
        <v/>
      </c>
      <c r="L355" s="155">
        <f>IF(B355="","", K355+G355)</f>
        <v/>
      </c>
      <c r="M355" s="155">
        <f>IF(B355="","", G355/L355)</f>
        <v/>
      </c>
      <c r="N355" s="155">
        <f>IF(B355="","",(D355-M355))</f>
        <v/>
      </c>
      <c r="O355" s="155">
        <f>IF(B355="","",BID_OFFER_SPREAD/2*D355)</f>
        <v/>
      </c>
      <c r="P355" s="155">
        <f>IF(A355="","",IF(D355=0,-E355,IF(AND(D355=(N355+O355),NOT(O355=0)),0,IF(D355&gt;=M355,N355/(1+O355),N355/(1-O355)))))</f>
        <v/>
      </c>
      <c r="Q355" s="155">
        <f>IF(B355="","", IF(D355=0,F355*P355/B355, L355*P355/B355))</f>
        <v/>
      </c>
      <c r="R355" s="155">
        <f>IF(B355="","", Q355+I355)</f>
        <v/>
      </c>
      <c r="S355" s="155">
        <f>IF(A355="","",IF(Q355&gt;0,-Q355*B355*(1+BID_OFFER_SPREAD/2),-Q355*B355*(1-BID_OFFER_SPREAD/2)))</f>
        <v/>
      </c>
      <c r="T355" s="155">
        <f>IF(B355="","", K355+S355)</f>
        <v/>
      </c>
      <c r="U355" s="155">
        <f>IF(B355="","", R355*B355)</f>
        <v/>
      </c>
      <c r="V355" s="155">
        <f>IF(E355="","",U355/(U355+T355))</f>
        <v/>
      </c>
      <c r="W355" s="86">
        <f>IF(B355="","", IF(ROUND(V355,10)=ROUND(D355,10),"Correct", "Error"))</f>
        <v/>
      </c>
      <c r="X355" s="156">
        <f>IF(B355="","", T355+U355)</f>
        <v/>
      </c>
    </row>
    <row customHeight="1" ht="13.5" r="356" s="75">
      <c r="A356" s="124">
        <f>IF('Time Series Inputs'!A356="","",'Time Series Inputs'!A356)</f>
        <v/>
      </c>
      <c r="B356" s="155">
        <f>IF('Time Series Inputs'!B356="","",'Time Series Inputs'!B356)</f>
        <v/>
      </c>
      <c r="C356" s="155">
        <f>IF('Time Series Inputs'!C356="","",'Time Series Inputs'!C356)</f>
        <v/>
      </c>
      <c r="D356" s="155">
        <f>IF(A356="","",'Apply Constraints'!A356)</f>
        <v/>
      </c>
      <c r="E356" s="155">
        <f>IF(B356="","",(V355*B356/B355/(1+V355*(B356/B355-1))))</f>
        <v/>
      </c>
      <c r="F356" s="155">
        <f>IF(B356="","",R355*B356+T355)</f>
        <v/>
      </c>
      <c r="G356" s="155">
        <f>IF(B356="","", E356*F356)</f>
        <v/>
      </c>
      <c r="H356" s="155">
        <f>IF(B356="","", F356 - R355*B356)</f>
        <v/>
      </c>
      <c r="I356" s="155">
        <f>IF(B356="","", G356/B356)</f>
        <v/>
      </c>
      <c r="J356" s="155">
        <f>IF(B356="","", -F356* (1-(1-ANNUAL_STRATEGY_FEE)^(1/252)))</f>
        <v/>
      </c>
      <c r="K356" s="155">
        <f>IF(B356="","", H356+J356)</f>
        <v/>
      </c>
      <c r="L356" s="155">
        <f>IF(B356="","", K356+G356)</f>
        <v/>
      </c>
      <c r="M356" s="155">
        <f>IF(B356="","", G356/L356)</f>
        <v/>
      </c>
      <c r="N356" s="155">
        <f>IF(B356="","",(D356-M356))</f>
        <v/>
      </c>
      <c r="O356" s="155">
        <f>IF(B356="","",BID_OFFER_SPREAD/2*D356)</f>
        <v/>
      </c>
      <c r="P356" s="155">
        <f>IF(A356="","",IF(D356=0,-E356,IF(AND(D356=(N356+O356),NOT(O356=0)),0,IF(D356&gt;=M356,N356/(1+O356),N356/(1-O356)))))</f>
        <v/>
      </c>
      <c r="Q356" s="155">
        <f>IF(B356="","", IF(D356=0,F356*P356/B356, L356*P356/B356))</f>
        <v/>
      </c>
      <c r="R356" s="155">
        <f>IF(B356="","", Q356+I356)</f>
        <v/>
      </c>
      <c r="S356" s="155">
        <f>IF(A356="","",IF(Q356&gt;0,-Q356*B356*(1+BID_OFFER_SPREAD/2),-Q356*B356*(1-BID_OFFER_SPREAD/2)))</f>
        <v/>
      </c>
      <c r="T356" s="155">
        <f>IF(B356="","", K356+S356)</f>
        <v/>
      </c>
      <c r="U356" s="155">
        <f>IF(B356="","", R356*B356)</f>
        <v/>
      </c>
      <c r="V356" s="155">
        <f>IF(E356="","",U356/(U356+T356))</f>
        <v/>
      </c>
      <c r="W356" s="86">
        <f>IF(B356="","", IF(ROUND(V356,10)=ROUND(D356,10),"Correct", "Error"))</f>
        <v/>
      </c>
      <c r="X356" s="156">
        <f>IF(B356="","", T356+U356)</f>
        <v/>
      </c>
    </row>
    <row customHeight="1" ht="13.5" r="357" s="75">
      <c r="A357" s="124">
        <f>IF('Time Series Inputs'!A357="","",'Time Series Inputs'!A357)</f>
        <v/>
      </c>
      <c r="B357" s="155">
        <f>IF('Time Series Inputs'!B357="","",'Time Series Inputs'!B357)</f>
        <v/>
      </c>
      <c r="C357" s="155">
        <f>IF('Time Series Inputs'!C357="","",'Time Series Inputs'!C357)</f>
        <v/>
      </c>
      <c r="D357" s="155">
        <f>IF(A357="","",'Apply Constraints'!A357)</f>
        <v/>
      </c>
      <c r="E357" s="155">
        <f>IF(B357="","",(V356*B357/B356/(1+V356*(B357/B356-1))))</f>
        <v/>
      </c>
      <c r="F357" s="155">
        <f>IF(B357="","",R356*B357+T356)</f>
        <v/>
      </c>
      <c r="G357" s="155">
        <f>IF(B357="","", E357*F357)</f>
        <v/>
      </c>
      <c r="H357" s="155">
        <f>IF(B357="","", F357 - R356*B357)</f>
        <v/>
      </c>
      <c r="I357" s="155">
        <f>IF(B357="","", G357/B357)</f>
        <v/>
      </c>
      <c r="J357" s="155">
        <f>IF(B357="","", -F357* (1-(1-ANNUAL_STRATEGY_FEE)^(1/252)))</f>
        <v/>
      </c>
      <c r="K357" s="155">
        <f>IF(B357="","", H357+J357)</f>
        <v/>
      </c>
      <c r="L357" s="155">
        <f>IF(B357="","", K357+G357)</f>
        <v/>
      </c>
      <c r="M357" s="155">
        <f>IF(B357="","", G357/L357)</f>
        <v/>
      </c>
      <c r="N357" s="155">
        <f>IF(B357="","",(D357-M357))</f>
        <v/>
      </c>
      <c r="O357" s="155">
        <f>IF(B357="","",BID_OFFER_SPREAD/2*D357)</f>
        <v/>
      </c>
      <c r="P357" s="155">
        <f>IF(A357="","",IF(D357=0,-E357,IF(AND(D357=(N357+O357),NOT(O357=0)),0,IF(D357&gt;=M357,N357/(1+O357),N357/(1-O357)))))</f>
        <v/>
      </c>
      <c r="Q357" s="155">
        <f>IF(B357="","", IF(D357=0,F357*P357/B357, L357*P357/B357))</f>
        <v/>
      </c>
      <c r="R357" s="155">
        <f>IF(B357="","", Q357+I357)</f>
        <v/>
      </c>
      <c r="S357" s="155">
        <f>IF(A357="","",IF(Q357&gt;0,-Q357*B357*(1+BID_OFFER_SPREAD/2),-Q357*B357*(1-BID_OFFER_SPREAD/2)))</f>
        <v/>
      </c>
      <c r="T357" s="155">
        <f>IF(B357="","", K357+S357)</f>
        <v/>
      </c>
      <c r="U357" s="155">
        <f>IF(B357="","", R357*B357)</f>
        <v/>
      </c>
      <c r="V357" s="155">
        <f>IF(E357="","",U357/(U357+T357))</f>
        <v/>
      </c>
      <c r="W357" s="86">
        <f>IF(B357="","", IF(ROUND(V357,10)=ROUND(D357,10),"Correct", "Error"))</f>
        <v/>
      </c>
      <c r="X357" s="156">
        <f>IF(B357="","", T357+U357)</f>
        <v/>
      </c>
    </row>
    <row customHeight="1" ht="13.5" r="358" s="75">
      <c r="A358" s="124">
        <f>IF('Time Series Inputs'!A358="","",'Time Series Inputs'!A358)</f>
        <v/>
      </c>
      <c r="B358" s="155">
        <f>IF('Time Series Inputs'!B358="","",'Time Series Inputs'!B358)</f>
        <v/>
      </c>
      <c r="C358" s="155">
        <f>IF('Time Series Inputs'!C358="","",'Time Series Inputs'!C358)</f>
        <v/>
      </c>
      <c r="D358" s="155">
        <f>IF(A358="","",'Apply Constraints'!A358)</f>
        <v/>
      </c>
      <c r="E358" s="155">
        <f>IF(B358="","",(V357*B358/B357/(1+V357*(B358/B357-1))))</f>
        <v/>
      </c>
      <c r="F358" s="155">
        <f>IF(B358="","",R357*B358+T357)</f>
        <v/>
      </c>
      <c r="G358" s="155">
        <f>IF(B358="","", E358*F358)</f>
        <v/>
      </c>
      <c r="H358" s="155">
        <f>IF(B358="","", F358 - R357*B358)</f>
        <v/>
      </c>
      <c r="I358" s="155">
        <f>IF(B358="","", G358/B358)</f>
        <v/>
      </c>
      <c r="J358" s="155">
        <f>IF(B358="","", -F358* (1-(1-ANNUAL_STRATEGY_FEE)^(1/252)))</f>
        <v/>
      </c>
      <c r="K358" s="155">
        <f>IF(B358="","", H358+J358)</f>
        <v/>
      </c>
      <c r="L358" s="155">
        <f>IF(B358="","", K358+G358)</f>
        <v/>
      </c>
      <c r="M358" s="155">
        <f>IF(B358="","", G358/L358)</f>
        <v/>
      </c>
      <c r="N358" s="155">
        <f>IF(B358="","",(D358-M358))</f>
        <v/>
      </c>
      <c r="O358" s="155">
        <f>IF(B358="","",BID_OFFER_SPREAD/2*D358)</f>
        <v/>
      </c>
      <c r="P358" s="155">
        <f>IF(A358="","",IF(D358=0,-E358,IF(AND(D358=(N358+O358),NOT(O358=0)),0,IF(D358&gt;=M358,N358/(1+O358),N358/(1-O358)))))</f>
        <v/>
      </c>
      <c r="Q358" s="155">
        <f>IF(B358="","", IF(D358=0,F358*P358/B358, L358*P358/B358))</f>
        <v/>
      </c>
      <c r="R358" s="155">
        <f>IF(B358="","", Q358+I358)</f>
        <v/>
      </c>
      <c r="S358" s="155">
        <f>IF(A358="","",IF(Q358&gt;0,-Q358*B358*(1+BID_OFFER_SPREAD/2),-Q358*B358*(1-BID_OFFER_SPREAD/2)))</f>
        <v/>
      </c>
      <c r="T358" s="155">
        <f>IF(B358="","", K358+S358)</f>
        <v/>
      </c>
      <c r="U358" s="155">
        <f>IF(B358="","", R358*B358)</f>
        <v/>
      </c>
      <c r="V358" s="155">
        <f>IF(E358="","",U358/(U358+T358))</f>
        <v/>
      </c>
      <c r="W358" s="86">
        <f>IF(B358="","", IF(ROUND(V358,10)=ROUND(D358,10),"Correct", "Error"))</f>
        <v/>
      </c>
      <c r="X358" s="156">
        <f>IF(B358="","", T358+U358)</f>
        <v/>
      </c>
    </row>
    <row customHeight="1" ht="13.5" r="359" s="75">
      <c r="A359" s="124">
        <f>IF('Time Series Inputs'!A359="","",'Time Series Inputs'!A359)</f>
        <v/>
      </c>
      <c r="B359" s="155">
        <f>IF('Time Series Inputs'!B359="","",'Time Series Inputs'!B359)</f>
        <v/>
      </c>
      <c r="C359" s="155">
        <f>IF('Time Series Inputs'!C359="","",'Time Series Inputs'!C359)</f>
        <v/>
      </c>
      <c r="D359" s="155">
        <f>IF(A359="","",'Apply Constraints'!A359)</f>
        <v/>
      </c>
      <c r="E359" s="155">
        <f>IF(B359="","",(V358*B359/B358/(1+V358*(B359/B358-1))))</f>
        <v/>
      </c>
      <c r="F359" s="155">
        <f>IF(B359="","",R358*B359+T358)</f>
        <v/>
      </c>
      <c r="G359" s="155">
        <f>IF(B359="","", E359*F359)</f>
        <v/>
      </c>
      <c r="H359" s="155">
        <f>IF(B359="","", F359 - R358*B359)</f>
        <v/>
      </c>
      <c r="I359" s="155">
        <f>IF(B359="","", G359/B359)</f>
        <v/>
      </c>
      <c r="J359" s="155">
        <f>IF(B359="","", -F359* (1-(1-ANNUAL_STRATEGY_FEE)^(1/252)))</f>
        <v/>
      </c>
      <c r="K359" s="155">
        <f>IF(B359="","", H359+J359)</f>
        <v/>
      </c>
      <c r="L359" s="155">
        <f>IF(B359="","", K359+G359)</f>
        <v/>
      </c>
      <c r="M359" s="155">
        <f>IF(B359="","", G359/L359)</f>
        <v/>
      </c>
      <c r="N359" s="155">
        <f>IF(B359="","",(D359-M359))</f>
        <v/>
      </c>
      <c r="O359" s="155">
        <f>IF(B359="","",BID_OFFER_SPREAD/2*D359)</f>
        <v/>
      </c>
      <c r="P359" s="155">
        <f>IF(A359="","",IF(D359=0,-E359,IF(AND(D359=(N359+O359),NOT(O359=0)),0,IF(D359&gt;=M359,N359/(1+O359),N359/(1-O359)))))</f>
        <v/>
      </c>
      <c r="Q359" s="155">
        <f>IF(B359="","", IF(D359=0,F359*P359/B359, L359*P359/B359))</f>
        <v/>
      </c>
      <c r="R359" s="155">
        <f>IF(B359="","", Q359+I359)</f>
        <v/>
      </c>
      <c r="S359" s="155">
        <f>IF(A359="","",IF(Q359&gt;0,-Q359*B359*(1+BID_OFFER_SPREAD/2),-Q359*B359*(1-BID_OFFER_SPREAD/2)))</f>
        <v/>
      </c>
      <c r="T359" s="155">
        <f>IF(B359="","", K359+S359)</f>
        <v/>
      </c>
      <c r="U359" s="155">
        <f>IF(B359="","", R359*B359)</f>
        <v/>
      </c>
      <c r="V359" s="155">
        <f>IF(E359="","",U359/(U359+T359))</f>
        <v/>
      </c>
      <c r="W359" s="86">
        <f>IF(B359="","", IF(ROUND(V359,10)=ROUND(D359,10),"Correct", "Error"))</f>
        <v/>
      </c>
      <c r="X359" s="156">
        <f>IF(B359="","", T359+U359)</f>
        <v/>
      </c>
    </row>
    <row customHeight="1" ht="13.5" r="360" s="75">
      <c r="A360" s="124">
        <f>IF('Time Series Inputs'!A360="","",'Time Series Inputs'!A360)</f>
        <v/>
      </c>
      <c r="B360" s="155">
        <f>IF('Time Series Inputs'!B360="","",'Time Series Inputs'!B360)</f>
        <v/>
      </c>
      <c r="C360" s="155">
        <f>IF('Time Series Inputs'!C360="","",'Time Series Inputs'!C360)</f>
        <v/>
      </c>
      <c r="D360" s="155">
        <f>IF(A360="","",'Apply Constraints'!A360)</f>
        <v/>
      </c>
      <c r="E360" s="155">
        <f>IF(B360="","",(V359*B360/B359/(1+V359*(B360/B359-1))))</f>
        <v/>
      </c>
      <c r="F360" s="155">
        <f>IF(B360="","",R359*B360+T359)</f>
        <v/>
      </c>
      <c r="G360" s="155">
        <f>IF(B360="","", E360*F360)</f>
        <v/>
      </c>
      <c r="H360" s="155">
        <f>IF(B360="","", F360 - R359*B360)</f>
        <v/>
      </c>
      <c r="I360" s="155">
        <f>IF(B360="","", G360/B360)</f>
        <v/>
      </c>
      <c r="J360" s="155">
        <f>IF(B360="","", -F360* (1-(1-ANNUAL_STRATEGY_FEE)^(1/252)))</f>
        <v/>
      </c>
      <c r="K360" s="155">
        <f>IF(B360="","", H360+J360)</f>
        <v/>
      </c>
      <c r="L360" s="155">
        <f>IF(B360="","", K360+G360)</f>
        <v/>
      </c>
      <c r="M360" s="155">
        <f>IF(B360="","", G360/L360)</f>
        <v/>
      </c>
      <c r="N360" s="155">
        <f>IF(B360="","",(D360-M360))</f>
        <v/>
      </c>
      <c r="O360" s="155">
        <f>IF(B360="","",BID_OFFER_SPREAD/2*D360)</f>
        <v/>
      </c>
      <c r="P360" s="155">
        <f>IF(A360="","",IF(D360=0,-E360,IF(AND(D360=(N360+O360),NOT(O360=0)),0,IF(D360&gt;=M360,N360/(1+O360),N360/(1-O360)))))</f>
        <v/>
      </c>
      <c r="Q360" s="155">
        <f>IF(B360="","", IF(D360=0,F360*P360/B360, L360*P360/B360))</f>
        <v/>
      </c>
      <c r="R360" s="155">
        <f>IF(B360="","", Q360+I360)</f>
        <v/>
      </c>
      <c r="S360" s="155">
        <f>IF(A360="","",IF(Q360&gt;0,-Q360*B360*(1+BID_OFFER_SPREAD/2),-Q360*B360*(1-BID_OFFER_SPREAD/2)))</f>
        <v/>
      </c>
      <c r="T360" s="155">
        <f>IF(B360="","", K360+S360)</f>
        <v/>
      </c>
      <c r="U360" s="155">
        <f>IF(B360="","", R360*B360)</f>
        <v/>
      </c>
      <c r="V360" s="155">
        <f>IF(E360="","",U360/(U360+T360))</f>
        <v/>
      </c>
      <c r="W360" s="86">
        <f>IF(B360="","", IF(ROUND(V360,10)=ROUND(D360,10),"Correct", "Error"))</f>
        <v/>
      </c>
      <c r="X360" s="156">
        <f>IF(B360="","", T360+U360)</f>
        <v/>
      </c>
    </row>
    <row customHeight="1" ht="13.5" r="361" s="75">
      <c r="A361" s="124">
        <f>IF('Time Series Inputs'!A361="","",'Time Series Inputs'!A361)</f>
        <v/>
      </c>
      <c r="B361" s="155">
        <f>IF('Time Series Inputs'!B361="","",'Time Series Inputs'!B361)</f>
        <v/>
      </c>
      <c r="C361" s="155">
        <f>IF('Time Series Inputs'!C361="","",'Time Series Inputs'!C361)</f>
        <v/>
      </c>
      <c r="D361" s="155">
        <f>IF(A361="","",'Apply Constraints'!A361)</f>
        <v/>
      </c>
      <c r="E361" s="155">
        <f>IF(B361="","",(V360*B361/B360/(1+V360*(B361/B360-1))))</f>
        <v/>
      </c>
      <c r="F361" s="155">
        <f>IF(B361="","",R360*B361+T360)</f>
        <v/>
      </c>
      <c r="G361" s="155">
        <f>IF(B361="","", E361*F361)</f>
        <v/>
      </c>
      <c r="H361" s="155">
        <f>IF(B361="","", F361 - R360*B361)</f>
        <v/>
      </c>
      <c r="I361" s="155">
        <f>IF(B361="","", G361/B361)</f>
        <v/>
      </c>
      <c r="J361" s="155">
        <f>IF(B361="","", -F361* (1-(1-ANNUAL_STRATEGY_FEE)^(1/252)))</f>
        <v/>
      </c>
      <c r="K361" s="155">
        <f>IF(B361="","", H361+J361)</f>
        <v/>
      </c>
      <c r="L361" s="155">
        <f>IF(B361="","", K361+G361)</f>
        <v/>
      </c>
      <c r="M361" s="155">
        <f>IF(B361="","", G361/L361)</f>
        <v/>
      </c>
      <c r="N361" s="155">
        <f>IF(B361="","",(D361-M361))</f>
        <v/>
      </c>
      <c r="O361" s="155">
        <f>IF(B361="","",BID_OFFER_SPREAD/2*D361)</f>
        <v/>
      </c>
      <c r="P361" s="155">
        <f>IF(A361="","",IF(D361=0,-E361,IF(AND(D361=(N361+O361),NOT(O361=0)),0,IF(D361&gt;=M361,N361/(1+O361),N361/(1-O361)))))</f>
        <v/>
      </c>
      <c r="Q361" s="155">
        <f>IF(B361="","", IF(D361=0,F361*P361/B361, L361*P361/B361))</f>
        <v/>
      </c>
      <c r="R361" s="155">
        <f>IF(B361="","", Q361+I361)</f>
        <v/>
      </c>
      <c r="S361" s="155">
        <f>IF(A361="","",IF(Q361&gt;0,-Q361*B361*(1+BID_OFFER_SPREAD/2),-Q361*B361*(1-BID_OFFER_SPREAD/2)))</f>
        <v/>
      </c>
      <c r="T361" s="155">
        <f>IF(B361="","", K361+S361)</f>
        <v/>
      </c>
      <c r="U361" s="155">
        <f>IF(B361="","", R361*B361)</f>
        <v/>
      </c>
      <c r="V361" s="155">
        <f>IF(E361="","",U361/(U361+T361))</f>
        <v/>
      </c>
      <c r="W361" s="86">
        <f>IF(B361="","", IF(ROUND(V361,10)=ROUND(D361,10),"Correct", "Error"))</f>
        <v/>
      </c>
      <c r="X361" s="156">
        <f>IF(B361="","", T361+U361)</f>
        <v/>
      </c>
    </row>
    <row customHeight="1" ht="13.5" r="362" s="75">
      <c r="A362" s="124">
        <f>IF('Time Series Inputs'!A362="","",'Time Series Inputs'!A362)</f>
        <v/>
      </c>
      <c r="B362" s="155">
        <f>IF('Time Series Inputs'!B362="","",'Time Series Inputs'!B362)</f>
        <v/>
      </c>
      <c r="C362" s="155">
        <f>IF('Time Series Inputs'!C362="","",'Time Series Inputs'!C362)</f>
        <v/>
      </c>
      <c r="D362" s="155">
        <f>IF(A362="","",'Apply Constraints'!A362)</f>
        <v/>
      </c>
      <c r="E362" s="155">
        <f>IF(B362="","",(V361*B362/B361/(1+V361*(B362/B361-1))))</f>
        <v/>
      </c>
      <c r="F362" s="155">
        <f>IF(B362="","",R361*B362+T361)</f>
        <v/>
      </c>
      <c r="G362" s="155">
        <f>IF(B362="","", E362*F362)</f>
        <v/>
      </c>
      <c r="H362" s="155">
        <f>IF(B362="","", F362 - R361*B362)</f>
        <v/>
      </c>
      <c r="I362" s="155">
        <f>IF(B362="","", G362/B362)</f>
        <v/>
      </c>
      <c r="J362" s="155">
        <f>IF(B362="","", -F362* (1-(1-ANNUAL_STRATEGY_FEE)^(1/252)))</f>
        <v/>
      </c>
      <c r="K362" s="155">
        <f>IF(B362="","", H362+J362)</f>
        <v/>
      </c>
      <c r="L362" s="155">
        <f>IF(B362="","", K362+G362)</f>
        <v/>
      </c>
      <c r="M362" s="155">
        <f>IF(B362="","", G362/L362)</f>
        <v/>
      </c>
      <c r="N362" s="155">
        <f>IF(B362="","",(D362-M362))</f>
        <v/>
      </c>
      <c r="O362" s="155">
        <f>IF(B362="","",BID_OFFER_SPREAD/2*D362)</f>
        <v/>
      </c>
      <c r="P362" s="155">
        <f>IF(A362="","",IF(D362=0,-E362,IF(AND(D362=(N362+O362),NOT(O362=0)),0,IF(D362&gt;=M362,N362/(1+O362),N362/(1-O362)))))</f>
        <v/>
      </c>
      <c r="Q362" s="155">
        <f>IF(B362="","", IF(D362=0,F362*P362/B362, L362*P362/B362))</f>
        <v/>
      </c>
      <c r="R362" s="155">
        <f>IF(B362="","", Q362+I362)</f>
        <v/>
      </c>
      <c r="S362" s="155">
        <f>IF(A362="","",IF(Q362&gt;0,-Q362*B362*(1+BID_OFFER_SPREAD/2),-Q362*B362*(1-BID_OFFER_SPREAD/2)))</f>
        <v/>
      </c>
      <c r="T362" s="155">
        <f>IF(B362="","", K362+S362)</f>
        <v/>
      </c>
      <c r="U362" s="155">
        <f>IF(B362="","", R362*B362)</f>
        <v/>
      </c>
      <c r="V362" s="155">
        <f>IF(E362="","",U362/(U362+T362))</f>
        <v/>
      </c>
      <c r="W362" s="86">
        <f>IF(B362="","", IF(ROUND(V362,10)=ROUND(D362,10),"Correct", "Error"))</f>
        <v/>
      </c>
      <c r="X362" s="156">
        <f>IF(B362="","", T362+U362)</f>
        <v/>
      </c>
    </row>
    <row customHeight="1" ht="13.5" r="363" s="75">
      <c r="A363" s="124">
        <f>IF('Time Series Inputs'!A363="","",'Time Series Inputs'!A363)</f>
        <v/>
      </c>
      <c r="B363" s="155">
        <f>IF('Time Series Inputs'!B363="","",'Time Series Inputs'!B363)</f>
        <v/>
      </c>
      <c r="C363" s="155">
        <f>IF('Time Series Inputs'!C363="","",'Time Series Inputs'!C363)</f>
        <v/>
      </c>
      <c r="D363" s="155">
        <f>IF(A363="","",'Apply Constraints'!A363)</f>
        <v/>
      </c>
      <c r="E363" s="155">
        <f>IF(B363="","",(V362*B363/B362/(1+V362*(B363/B362-1))))</f>
        <v/>
      </c>
      <c r="F363" s="155">
        <f>IF(B363="","",R362*B363+T362)</f>
        <v/>
      </c>
      <c r="G363" s="155">
        <f>IF(B363="","", E363*F363)</f>
        <v/>
      </c>
      <c r="H363" s="155">
        <f>IF(B363="","", F363 - R362*B363)</f>
        <v/>
      </c>
      <c r="I363" s="155">
        <f>IF(B363="","", G363/B363)</f>
        <v/>
      </c>
      <c r="J363" s="155">
        <f>IF(B363="","", -F363* (1-(1-ANNUAL_STRATEGY_FEE)^(1/252)))</f>
        <v/>
      </c>
      <c r="K363" s="155">
        <f>IF(B363="","", H363+J363)</f>
        <v/>
      </c>
      <c r="L363" s="155">
        <f>IF(B363="","", K363+G363)</f>
        <v/>
      </c>
      <c r="M363" s="155">
        <f>IF(B363="","", G363/L363)</f>
        <v/>
      </c>
      <c r="N363" s="155">
        <f>IF(B363="","",(D363-M363))</f>
        <v/>
      </c>
      <c r="O363" s="155">
        <f>IF(B363="","",BID_OFFER_SPREAD/2*D363)</f>
        <v/>
      </c>
      <c r="P363" s="155">
        <f>IF(A363="","",IF(D363=0,-E363,IF(AND(D363=(N363+O363),NOT(O363=0)),0,IF(D363&gt;=M363,N363/(1+O363),N363/(1-O363)))))</f>
        <v/>
      </c>
      <c r="Q363" s="155">
        <f>IF(B363="","", IF(D363=0,F363*P363/B363, L363*P363/B363))</f>
        <v/>
      </c>
      <c r="R363" s="155">
        <f>IF(B363="","", Q363+I363)</f>
        <v/>
      </c>
      <c r="S363" s="155">
        <f>IF(A363="","",IF(Q363&gt;0,-Q363*B363*(1+BID_OFFER_SPREAD/2),-Q363*B363*(1-BID_OFFER_SPREAD/2)))</f>
        <v/>
      </c>
      <c r="T363" s="155">
        <f>IF(B363="","", K363+S363)</f>
        <v/>
      </c>
      <c r="U363" s="155">
        <f>IF(B363="","", R363*B363)</f>
        <v/>
      </c>
      <c r="V363" s="155">
        <f>IF(E363="","",U363/(U363+T363))</f>
        <v/>
      </c>
      <c r="W363" s="86">
        <f>IF(B363="","", IF(ROUND(V363,10)=ROUND(D363,10),"Correct", "Error"))</f>
        <v/>
      </c>
      <c r="X363" s="156">
        <f>IF(B363="","", T363+U363)</f>
        <v/>
      </c>
    </row>
    <row customHeight="1" ht="13.5" r="364" s="75">
      <c r="A364" s="124">
        <f>IF('Time Series Inputs'!A364="","",'Time Series Inputs'!A364)</f>
        <v/>
      </c>
      <c r="B364" s="155">
        <f>IF('Time Series Inputs'!B364="","",'Time Series Inputs'!B364)</f>
        <v/>
      </c>
      <c r="C364" s="155">
        <f>IF('Time Series Inputs'!C364="","",'Time Series Inputs'!C364)</f>
        <v/>
      </c>
      <c r="D364" s="155">
        <f>IF(A364="","",'Apply Constraints'!A364)</f>
        <v/>
      </c>
      <c r="E364" s="155">
        <f>IF(B364="","",(V363*B364/B363/(1+V363*(B364/B363-1))))</f>
        <v/>
      </c>
      <c r="F364" s="155">
        <f>IF(B364="","",R363*B364+T363)</f>
        <v/>
      </c>
      <c r="G364" s="155">
        <f>IF(B364="","", E364*F364)</f>
        <v/>
      </c>
      <c r="H364" s="155">
        <f>IF(B364="","", F364 - R363*B364)</f>
        <v/>
      </c>
      <c r="I364" s="155">
        <f>IF(B364="","", G364/B364)</f>
        <v/>
      </c>
      <c r="J364" s="155">
        <f>IF(B364="","", -F364* (1-(1-ANNUAL_STRATEGY_FEE)^(1/252)))</f>
        <v/>
      </c>
      <c r="K364" s="155">
        <f>IF(B364="","", H364+J364)</f>
        <v/>
      </c>
      <c r="L364" s="155">
        <f>IF(B364="","", K364+G364)</f>
        <v/>
      </c>
      <c r="M364" s="155">
        <f>IF(B364="","", G364/L364)</f>
        <v/>
      </c>
      <c r="N364" s="155">
        <f>IF(B364="","",(D364-M364))</f>
        <v/>
      </c>
      <c r="O364" s="155">
        <f>IF(B364="","",BID_OFFER_SPREAD/2*D364)</f>
        <v/>
      </c>
      <c r="P364" s="155">
        <f>IF(A364="","",IF(D364=0,-E364,IF(AND(D364=(N364+O364),NOT(O364=0)),0,IF(D364&gt;=M364,N364/(1+O364),N364/(1-O364)))))</f>
        <v/>
      </c>
      <c r="Q364" s="155">
        <f>IF(B364="","", IF(D364=0,F364*P364/B364, L364*P364/B364))</f>
        <v/>
      </c>
      <c r="R364" s="155">
        <f>IF(B364="","", Q364+I364)</f>
        <v/>
      </c>
      <c r="S364" s="155">
        <f>IF(A364="","",IF(Q364&gt;0,-Q364*B364*(1+BID_OFFER_SPREAD/2),-Q364*B364*(1-BID_OFFER_SPREAD/2)))</f>
        <v/>
      </c>
      <c r="T364" s="155">
        <f>IF(B364="","", K364+S364)</f>
        <v/>
      </c>
      <c r="U364" s="155">
        <f>IF(B364="","", R364*B364)</f>
        <v/>
      </c>
      <c r="V364" s="155">
        <f>IF(E364="","",U364/(U364+T364))</f>
        <v/>
      </c>
      <c r="W364" s="86">
        <f>IF(B364="","", IF(ROUND(V364,10)=ROUND(D364,10),"Correct", "Error"))</f>
        <v/>
      </c>
      <c r="X364" s="156">
        <f>IF(B364="","", T364+U364)</f>
        <v/>
      </c>
    </row>
    <row customHeight="1" ht="13.5" r="365" s="75">
      <c r="A365" s="124">
        <f>IF('Time Series Inputs'!A365="","",'Time Series Inputs'!A365)</f>
        <v/>
      </c>
      <c r="B365" s="155">
        <f>IF('Time Series Inputs'!B365="","",'Time Series Inputs'!B365)</f>
        <v/>
      </c>
      <c r="C365" s="155">
        <f>IF('Time Series Inputs'!C365="","",'Time Series Inputs'!C365)</f>
        <v/>
      </c>
      <c r="D365" s="155">
        <f>IF(A365="","",'Apply Constraints'!A365)</f>
        <v/>
      </c>
      <c r="E365" s="155">
        <f>IF(B365="","",(V364*B365/B364/(1+V364*(B365/B364-1))))</f>
        <v/>
      </c>
      <c r="F365" s="155">
        <f>IF(B365="","",R364*B365+T364)</f>
        <v/>
      </c>
      <c r="G365" s="155">
        <f>IF(B365="","", E365*F365)</f>
        <v/>
      </c>
      <c r="H365" s="155">
        <f>IF(B365="","", F365 - R364*B365)</f>
        <v/>
      </c>
      <c r="I365" s="155">
        <f>IF(B365="","", G365/B365)</f>
        <v/>
      </c>
      <c r="J365" s="155">
        <f>IF(B365="","", -F365* (1-(1-ANNUAL_STRATEGY_FEE)^(1/252)))</f>
        <v/>
      </c>
      <c r="K365" s="155">
        <f>IF(B365="","", H365+J365)</f>
        <v/>
      </c>
      <c r="L365" s="155">
        <f>IF(B365="","", K365+G365)</f>
        <v/>
      </c>
      <c r="M365" s="155">
        <f>IF(B365="","", G365/L365)</f>
        <v/>
      </c>
      <c r="N365" s="155">
        <f>IF(B365="","",(D365-M365))</f>
        <v/>
      </c>
      <c r="O365" s="155">
        <f>IF(B365="","",BID_OFFER_SPREAD/2*D365)</f>
        <v/>
      </c>
      <c r="P365" s="155">
        <f>IF(A365="","",IF(D365=0,-E365,IF(AND(D365=(N365+O365),NOT(O365=0)),0,IF(D365&gt;=M365,N365/(1+O365),N365/(1-O365)))))</f>
        <v/>
      </c>
      <c r="Q365" s="155">
        <f>IF(B365="","", IF(D365=0,F365*P365/B365, L365*P365/B365))</f>
        <v/>
      </c>
      <c r="R365" s="155">
        <f>IF(B365="","", Q365+I365)</f>
        <v/>
      </c>
      <c r="S365" s="155">
        <f>IF(A365="","",IF(Q365&gt;0,-Q365*B365*(1+BID_OFFER_SPREAD/2),-Q365*B365*(1-BID_OFFER_SPREAD/2)))</f>
        <v/>
      </c>
      <c r="T365" s="155">
        <f>IF(B365="","", K365+S365)</f>
        <v/>
      </c>
      <c r="U365" s="155">
        <f>IF(B365="","", R365*B365)</f>
        <v/>
      </c>
      <c r="V365" s="155">
        <f>IF(E365="","",U365/(U365+T365))</f>
        <v/>
      </c>
      <c r="W365" s="86">
        <f>IF(B365="","", IF(ROUND(V365,10)=ROUND(D365,10),"Correct", "Error"))</f>
        <v/>
      </c>
      <c r="X365" s="156">
        <f>IF(B365="","", T365+U365)</f>
        <v/>
      </c>
    </row>
    <row customHeight="1" ht="13.5" r="366" s="75">
      <c r="A366" s="124">
        <f>IF('Time Series Inputs'!A366="","",'Time Series Inputs'!A366)</f>
        <v/>
      </c>
      <c r="B366" s="155">
        <f>IF('Time Series Inputs'!B366="","",'Time Series Inputs'!B366)</f>
        <v/>
      </c>
      <c r="C366" s="155">
        <f>IF('Time Series Inputs'!C366="","",'Time Series Inputs'!C366)</f>
        <v/>
      </c>
      <c r="D366" s="155">
        <f>IF(A366="","",'Apply Constraints'!A366)</f>
        <v/>
      </c>
      <c r="E366" s="155">
        <f>IF(B366="","",(V365*B366/B365/(1+V365*(B366/B365-1))))</f>
        <v/>
      </c>
      <c r="F366" s="155">
        <f>IF(B366="","",R365*B366+T365)</f>
        <v/>
      </c>
      <c r="G366" s="155">
        <f>IF(B366="","", E366*F366)</f>
        <v/>
      </c>
      <c r="H366" s="155">
        <f>IF(B366="","", F366 - R365*B366)</f>
        <v/>
      </c>
      <c r="I366" s="155">
        <f>IF(B366="","", G366/B366)</f>
        <v/>
      </c>
      <c r="J366" s="155">
        <f>IF(B366="","", -F366* (1-(1-ANNUAL_STRATEGY_FEE)^(1/252)))</f>
        <v/>
      </c>
      <c r="K366" s="155">
        <f>IF(B366="","", H366+J366)</f>
        <v/>
      </c>
      <c r="L366" s="155">
        <f>IF(B366="","", K366+G366)</f>
        <v/>
      </c>
      <c r="M366" s="155">
        <f>IF(B366="","", G366/L366)</f>
        <v/>
      </c>
      <c r="N366" s="155">
        <f>IF(B366="","",(D366-M366))</f>
        <v/>
      </c>
      <c r="O366" s="155">
        <f>IF(B366="","",BID_OFFER_SPREAD/2*D366)</f>
        <v/>
      </c>
      <c r="P366" s="155">
        <f>IF(A366="","",IF(D366=0,-E366,IF(AND(D366=(N366+O366),NOT(O366=0)),0,IF(D366&gt;=M366,N366/(1+O366),N366/(1-O366)))))</f>
        <v/>
      </c>
      <c r="Q366" s="155">
        <f>IF(B366="","", IF(D366=0,F366*P366/B366, L366*P366/B366))</f>
        <v/>
      </c>
      <c r="R366" s="155">
        <f>IF(B366="","", Q366+I366)</f>
        <v/>
      </c>
      <c r="S366" s="155">
        <f>IF(A366="","",IF(Q366&gt;0,-Q366*B366*(1+BID_OFFER_SPREAD/2),-Q366*B366*(1-BID_OFFER_SPREAD/2)))</f>
        <v/>
      </c>
      <c r="T366" s="155">
        <f>IF(B366="","", K366+S366)</f>
        <v/>
      </c>
      <c r="U366" s="155">
        <f>IF(B366="","", R366*B366)</f>
        <v/>
      </c>
      <c r="V366" s="155">
        <f>IF(E366="","",U366/(U366+T366))</f>
        <v/>
      </c>
      <c r="W366" s="86">
        <f>IF(B366="","", IF(ROUND(V366,10)=ROUND(D366,10),"Correct", "Error"))</f>
        <v/>
      </c>
      <c r="X366" s="156">
        <f>IF(B366="","", T366+U366)</f>
        <v/>
      </c>
    </row>
    <row customHeight="1" ht="13.5" r="367" s="75">
      <c r="A367" s="124">
        <f>IF('Time Series Inputs'!A367="","",'Time Series Inputs'!A367)</f>
        <v/>
      </c>
      <c r="B367" s="155">
        <f>IF('Time Series Inputs'!B367="","",'Time Series Inputs'!B367)</f>
        <v/>
      </c>
      <c r="C367" s="155">
        <f>IF('Time Series Inputs'!C367="","",'Time Series Inputs'!C367)</f>
        <v/>
      </c>
      <c r="D367" s="155">
        <f>IF(A367="","",'Apply Constraints'!A367)</f>
        <v/>
      </c>
      <c r="E367" s="155">
        <f>IF(B367="","",(V366*B367/B366/(1+V366*(B367/B366-1))))</f>
        <v/>
      </c>
      <c r="F367" s="155">
        <f>IF(B367="","",R366*B367+T366)</f>
        <v/>
      </c>
      <c r="G367" s="155">
        <f>IF(B367="","", E367*F367)</f>
        <v/>
      </c>
      <c r="H367" s="155">
        <f>IF(B367="","", F367 - R366*B367)</f>
        <v/>
      </c>
      <c r="I367" s="155">
        <f>IF(B367="","", G367/B367)</f>
        <v/>
      </c>
      <c r="J367" s="155">
        <f>IF(B367="","", -F367* (1-(1-ANNUAL_STRATEGY_FEE)^(1/252)))</f>
        <v/>
      </c>
      <c r="K367" s="155">
        <f>IF(B367="","", H367+J367)</f>
        <v/>
      </c>
      <c r="L367" s="155">
        <f>IF(B367="","", K367+G367)</f>
        <v/>
      </c>
      <c r="M367" s="155">
        <f>IF(B367="","", G367/L367)</f>
        <v/>
      </c>
      <c r="N367" s="155">
        <f>IF(B367="","",(D367-M367))</f>
        <v/>
      </c>
      <c r="O367" s="155">
        <f>IF(B367="","",BID_OFFER_SPREAD/2*D367)</f>
        <v/>
      </c>
      <c r="P367" s="155">
        <f>IF(A367="","",IF(D367=0,-E367,IF(AND(D367=(N367+O367),NOT(O367=0)),0,IF(D367&gt;=M367,N367/(1+O367),N367/(1-O367)))))</f>
        <v/>
      </c>
      <c r="Q367" s="155">
        <f>IF(B367="","", IF(D367=0,F367*P367/B367, L367*P367/B367))</f>
        <v/>
      </c>
      <c r="R367" s="155">
        <f>IF(B367="","", Q367+I367)</f>
        <v/>
      </c>
      <c r="S367" s="155">
        <f>IF(A367="","",IF(Q367&gt;0,-Q367*B367*(1+BID_OFFER_SPREAD/2),-Q367*B367*(1-BID_OFFER_SPREAD/2)))</f>
        <v/>
      </c>
      <c r="T367" s="155">
        <f>IF(B367="","", K367+S367)</f>
        <v/>
      </c>
      <c r="U367" s="155">
        <f>IF(B367="","", R367*B367)</f>
        <v/>
      </c>
      <c r="V367" s="155">
        <f>IF(E367="","",U367/(U367+T367))</f>
        <v/>
      </c>
      <c r="W367" s="86">
        <f>IF(B367="","", IF(ROUND(V367,10)=ROUND(D367,10),"Correct", "Error"))</f>
        <v/>
      </c>
      <c r="X367" s="156">
        <f>IF(B367="","", T367+U367)</f>
        <v/>
      </c>
    </row>
    <row customHeight="1" ht="13.5" r="368" s="75">
      <c r="A368" s="124">
        <f>IF('Time Series Inputs'!A368="","",'Time Series Inputs'!A368)</f>
        <v/>
      </c>
      <c r="B368" s="155">
        <f>IF('Time Series Inputs'!B368="","",'Time Series Inputs'!B368)</f>
        <v/>
      </c>
      <c r="C368" s="155">
        <f>IF('Time Series Inputs'!C368="","",'Time Series Inputs'!C368)</f>
        <v/>
      </c>
      <c r="D368" s="155">
        <f>IF(A368="","",'Apply Constraints'!A368)</f>
        <v/>
      </c>
      <c r="E368" s="155">
        <f>IF(B368="","",(V367*B368/B367/(1+V367*(B368/B367-1))))</f>
        <v/>
      </c>
      <c r="F368" s="155">
        <f>IF(B368="","",R367*B368+T367)</f>
        <v/>
      </c>
      <c r="G368" s="155">
        <f>IF(B368="","", E368*F368)</f>
        <v/>
      </c>
      <c r="H368" s="155">
        <f>IF(B368="","", F368 - R367*B368)</f>
        <v/>
      </c>
      <c r="I368" s="155">
        <f>IF(B368="","", G368/B368)</f>
        <v/>
      </c>
      <c r="J368" s="155">
        <f>IF(B368="","", -F368* (1-(1-ANNUAL_STRATEGY_FEE)^(1/252)))</f>
        <v/>
      </c>
      <c r="K368" s="155">
        <f>IF(B368="","", H368+J368)</f>
        <v/>
      </c>
      <c r="L368" s="155">
        <f>IF(B368="","", K368+G368)</f>
        <v/>
      </c>
      <c r="M368" s="155">
        <f>IF(B368="","", G368/L368)</f>
        <v/>
      </c>
      <c r="N368" s="155">
        <f>IF(B368="","",(D368-M368))</f>
        <v/>
      </c>
      <c r="O368" s="155">
        <f>IF(B368="","",BID_OFFER_SPREAD/2*D368)</f>
        <v/>
      </c>
      <c r="P368" s="155">
        <f>IF(A368="","",IF(D368=0,-E368,IF(AND(D368=(N368+O368),NOT(O368=0)),0,IF(D368&gt;=M368,N368/(1+O368),N368/(1-O368)))))</f>
        <v/>
      </c>
      <c r="Q368" s="155">
        <f>IF(B368="","", IF(D368=0,F368*P368/B368, L368*P368/B368))</f>
        <v/>
      </c>
      <c r="R368" s="155">
        <f>IF(B368="","", Q368+I368)</f>
        <v/>
      </c>
      <c r="S368" s="155">
        <f>IF(A368="","",IF(Q368&gt;0,-Q368*B368*(1+BID_OFFER_SPREAD/2),-Q368*B368*(1-BID_OFFER_SPREAD/2)))</f>
        <v/>
      </c>
      <c r="T368" s="155">
        <f>IF(B368="","", K368+S368)</f>
        <v/>
      </c>
      <c r="U368" s="155">
        <f>IF(B368="","", R368*B368)</f>
        <v/>
      </c>
      <c r="V368" s="155">
        <f>IF(E368="","",U368/(U368+T368))</f>
        <v/>
      </c>
      <c r="W368" s="86">
        <f>IF(B368="","", IF(ROUND(V368,10)=ROUND(D368,10),"Correct", "Error"))</f>
        <v/>
      </c>
      <c r="X368" s="156">
        <f>IF(B368="","", T368+U368)</f>
        <v/>
      </c>
    </row>
    <row customHeight="1" ht="13.5" r="369" s="75">
      <c r="A369" s="124">
        <f>IF('Time Series Inputs'!A369="","",'Time Series Inputs'!A369)</f>
        <v/>
      </c>
      <c r="B369" s="155">
        <f>IF('Time Series Inputs'!B369="","",'Time Series Inputs'!B369)</f>
        <v/>
      </c>
      <c r="C369" s="155">
        <f>IF('Time Series Inputs'!C369="","",'Time Series Inputs'!C369)</f>
        <v/>
      </c>
      <c r="D369" s="155">
        <f>IF(A369="","",'Apply Constraints'!A369)</f>
        <v/>
      </c>
      <c r="E369" s="155">
        <f>IF(B369="","",(V368*B369/B368/(1+V368*(B369/B368-1))))</f>
        <v/>
      </c>
      <c r="F369" s="155">
        <f>IF(B369="","",R368*B369+T368)</f>
        <v/>
      </c>
      <c r="G369" s="155">
        <f>IF(B369="","", E369*F369)</f>
        <v/>
      </c>
      <c r="H369" s="155">
        <f>IF(B369="","", F369 - R368*B369)</f>
        <v/>
      </c>
      <c r="I369" s="155">
        <f>IF(B369="","", G369/B369)</f>
        <v/>
      </c>
      <c r="J369" s="155">
        <f>IF(B369="","", -F369* (1-(1-ANNUAL_STRATEGY_FEE)^(1/252)))</f>
        <v/>
      </c>
      <c r="K369" s="155">
        <f>IF(B369="","", H369+J369)</f>
        <v/>
      </c>
      <c r="L369" s="155">
        <f>IF(B369="","", K369+G369)</f>
        <v/>
      </c>
      <c r="M369" s="155">
        <f>IF(B369="","", G369/L369)</f>
        <v/>
      </c>
      <c r="N369" s="155">
        <f>IF(B369="","",(D369-M369))</f>
        <v/>
      </c>
      <c r="O369" s="155">
        <f>IF(B369="","",BID_OFFER_SPREAD/2*D369)</f>
        <v/>
      </c>
      <c r="P369" s="155">
        <f>IF(A369="","",IF(D369=0,-E369,IF(AND(D369=(N369+O369),NOT(O369=0)),0,IF(D369&gt;=M369,N369/(1+O369),N369/(1-O369)))))</f>
        <v/>
      </c>
      <c r="Q369" s="155">
        <f>IF(B369="","", IF(D369=0,F369*P369/B369, L369*P369/B369))</f>
        <v/>
      </c>
      <c r="R369" s="155">
        <f>IF(B369="","", Q369+I369)</f>
        <v/>
      </c>
      <c r="S369" s="155">
        <f>IF(A369="","",IF(Q369&gt;0,-Q369*B369*(1+BID_OFFER_SPREAD/2),-Q369*B369*(1-BID_OFFER_SPREAD/2)))</f>
        <v/>
      </c>
      <c r="T369" s="155">
        <f>IF(B369="","", K369+S369)</f>
        <v/>
      </c>
      <c r="U369" s="155">
        <f>IF(B369="","", R369*B369)</f>
        <v/>
      </c>
      <c r="V369" s="155">
        <f>IF(E369="","",U369/(U369+T369))</f>
        <v/>
      </c>
      <c r="W369" s="86">
        <f>IF(B369="","", IF(ROUND(V369,10)=ROUND(D369,10),"Correct", "Error"))</f>
        <v/>
      </c>
      <c r="X369" s="156">
        <f>IF(B369="","", T369+U369)</f>
        <v/>
      </c>
    </row>
    <row customHeight="1" ht="13.5" r="370" s="75">
      <c r="A370" s="124">
        <f>IF('Time Series Inputs'!A370="","",'Time Series Inputs'!A370)</f>
        <v/>
      </c>
      <c r="B370" s="155">
        <f>IF('Time Series Inputs'!B370="","",'Time Series Inputs'!B370)</f>
        <v/>
      </c>
      <c r="C370" s="155">
        <f>IF('Time Series Inputs'!C370="","",'Time Series Inputs'!C370)</f>
        <v/>
      </c>
      <c r="D370" s="155">
        <f>IF(A370="","",'Apply Constraints'!A370)</f>
        <v/>
      </c>
      <c r="E370" s="155">
        <f>IF(B370="","",(V369*B370/B369/(1+V369*(B370/B369-1))))</f>
        <v/>
      </c>
      <c r="F370" s="155">
        <f>IF(B370="","",R369*B370+T369)</f>
        <v/>
      </c>
      <c r="G370" s="155">
        <f>IF(B370="","", E370*F370)</f>
        <v/>
      </c>
      <c r="H370" s="155">
        <f>IF(B370="","", F370 - R369*B370)</f>
        <v/>
      </c>
      <c r="I370" s="155">
        <f>IF(B370="","", G370/B370)</f>
        <v/>
      </c>
      <c r="J370" s="155">
        <f>IF(B370="","", -F370* (1-(1-ANNUAL_STRATEGY_FEE)^(1/252)))</f>
        <v/>
      </c>
      <c r="K370" s="155">
        <f>IF(B370="","", H370+J370)</f>
        <v/>
      </c>
      <c r="L370" s="155">
        <f>IF(B370="","", K370+G370)</f>
        <v/>
      </c>
      <c r="M370" s="155">
        <f>IF(B370="","", G370/L370)</f>
        <v/>
      </c>
      <c r="N370" s="155">
        <f>IF(B370="","",(D370-M370))</f>
        <v/>
      </c>
      <c r="O370" s="155">
        <f>IF(B370="","",BID_OFFER_SPREAD/2*D370)</f>
        <v/>
      </c>
      <c r="P370" s="155">
        <f>IF(A370="","",IF(D370=0,-E370,IF(AND(D370=(N370+O370),NOT(O370=0)),0,IF(D370&gt;=M370,N370/(1+O370),N370/(1-O370)))))</f>
        <v/>
      </c>
      <c r="Q370" s="155">
        <f>IF(B370="","", IF(D370=0,F370*P370/B370, L370*P370/B370))</f>
        <v/>
      </c>
      <c r="R370" s="155">
        <f>IF(B370="","", Q370+I370)</f>
        <v/>
      </c>
      <c r="S370" s="155">
        <f>IF(A370="","",IF(Q370&gt;0,-Q370*B370*(1+BID_OFFER_SPREAD/2),-Q370*B370*(1-BID_OFFER_SPREAD/2)))</f>
        <v/>
      </c>
      <c r="T370" s="155">
        <f>IF(B370="","", K370+S370)</f>
        <v/>
      </c>
      <c r="U370" s="155">
        <f>IF(B370="","", R370*B370)</f>
        <v/>
      </c>
      <c r="V370" s="155">
        <f>IF(E370="","",U370/(U370+T370))</f>
        <v/>
      </c>
      <c r="W370" s="86">
        <f>IF(B370="","", IF(ROUND(V370,10)=ROUND(D370,10),"Correct", "Error"))</f>
        <v/>
      </c>
      <c r="X370" s="156">
        <f>IF(B370="","", T370+U370)</f>
        <v/>
      </c>
    </row>
    <row customHeight="1" ht="13.5" r="371" s="75">
      <c r="A371" s="124">
        <f>IF('Time Series Inputs'!A371="","",'Time Series Inputs'!A371)</f>
        <v/>
      </c>
      <c r="B371" s="155">
        <f>IF('Time Series Inputs'!B371="","",'Time Series Inputs'!B371)</f>
        <v/>
      </c>
      <c r="C371" s="155">
        <f>IF('Time Series Inputs'!C371="","",'Time Series Inputs'!C371)</f>
        <v/>
      </c>
      <c r="D371" s="155">
        <f>IF(A371="","",'Apply Constraints'!A371)</f>
        <v/>
      </c>
      <c r="E371" s="155">
        <f>IF(B371="","",(V370*B371/B370/(1+V370*(B371/B370-1))))</f>
        <v/>
      </c>
      <c r="F371" s="155">
        <f>IF(B371="","",R370*B371+T370)</f>
        <v/>
      </c>
      <c r="G371" s="155">
        <f>IF(B371="","", E371*F371)</f>
        <v/>
      </c>
      <c r="H371" s="155">
        <f>IF(B371="","", F371 - R370*B371)</f>
        <v/>
      </c>
      <c r="I371" s="155">
        <f>IF(B371="","", G371/B371)</f>
        <v/>
      </c>
      <c r="J371" s="155">
        <f>IF(B371="","", -F371* (1-(1-ANNUAL_STRATEGY_FEE)^(1/252)))</f>
        <v/>
      </c>
      <c r="K371" s="155">
        <f>IF(B371="","", H371+J371)</f>
        <v/>
      </c>
      <c r="L371" s="155">
        <f>IF(B371="","", K371+G371)</f>
        <v/>
      </c>
      <c r="M371" s="155">
        <f>IF(B371="","", G371/L371)</f>
        <v/>
      </c>
      <c r="N371" s="155">
        <f>IF(B371="","",(D371-M371))</f>
        <v/>
      </c>
      <c r="O371" s="155">
        <f>IF(B371="","",BID_OFFER_SPREAD/2*D371)</f>
        <v/>
      </c>
      <c r="P371" s="155">
        <f>IF(A371="","",IF(D371=0,-E371,IF(AND(D371=(N371+O371),NOT(O371=0)),0,IF(D371&gt;=M371,N371/(1+O371),N371/(1-O371)))))</f>
        <v/>
      </c>
      <c r="Q371" s="155">
        <f>IF(B371="","", IF(D371=0,F371*P371/B371, L371*P371/B371))</f>
        <v/>
      </c>
      <c r="R371" s="155">
        <f>IF(B371="","", Q371+I371)</f>
        <v/>
      </c>
      <c r="S371" s="155">
        <f>IF(A371="","",IF(Q371&gt;0,-Q371*B371*(1+BID_OFFER_SPREAD/2),-Q371*B371*(1-BID_OFFER_SPREAD/2)))</f>
        <v/>
      </c>
      <c r="T371" s="155">
        <f>IF(B371="","", K371+S371)</f>
        <v/>
      </c>
      <c r="U371" s="155">
        <f>IF(B371="","", R371*B371)</f>
        <v/>
      </c>
      <c r="V371" s="155">
        <f>IF(E371="","",U371/(U371+T371))</f>
        <v/>
      </c>
      <c r="W371" s="86">
        <f>IF(B371="","", IF(ROUND(V371,10)=ROUND(D371,10),"Correct", "Error"))</f>
        <v/>
      </c>
      <c r="X371" s="156">
        <f>IF(B371="","", T371+U371)</f>
        <v/>
      </c>
    </row>
    <row customHeight="1" ht="13.5" r="372" s="75">
      <c r="A372" s="124">
        <f>IF('Time Series Inputs'!A372="","",'Time Series Inputs'!A372)</f>
        <v/>
      </c>
      <c r="B372" s="155">
        <f>IF('Time Series Inputs'!B372="","",'Time Series Inputs'!B372)</f>
        <v/>
      </c>
      <c r="C372" s="155">
        <f>IF('Time Series Inputs'!C372="","",'Time Series Inputs'!C372)</f>
        <v/>
      </c>
      <c r="D372" s="155">
        <f>IF(A372="","",'Apply Constraints'!A372)</f>
        <v/>
      </c>
      <c r="E372" s="155">
        <f>IF(B372="","",(V371*B372/B371/(1+V371*(B372/B371-1))))</f>
        <v/>
      </c>
      <c r="F372" s="155">
        <f>IF(B372="","",R371*B372+T371)</f>
        <v/>
      </c>
      <c r="G372" s="155">
        <f>IF(B372="","", E372*F372)</f>
        <v/>
      </c>
      <c r="H372" s="155">
        <f>IF(B372="","", F372 - R371*B372)</f>
        <v/>
      </c>
      <c r="I372" s="155">
        <f>IF(B372="","", G372/B372)</f>
        <v/>
      </c>
      <c r="J372" s="155">
        <f>IF(B372="","", -F372* (1-(1-ANNUAL_STRATEGY_FEE)^(1/252)))</f>
        <v/>
      </c>
      <c r="K372" s="155">
        <f>IF(B372="","", H372+J372)</f>
        <v/>
      </c>
      <c r="L372" s="155">
        <f>IF(B372="","", K372+G372)</f>
        <v/>
      </c>
      <c r="M372" s="155">
        <f>IF(B372="","", G372/L372)</f>
        <v/>
      </c>
      <c r="N372" s="155">
        <f>IF(B372="","",(D372-M372))</f>
        <v/>
      </c>
      <c r="O372" s="155">
        <f>IF(B372="","",BID_OFFER_SPREAD/2*D372)</f>
        <v/>
      </c>
      <c r="P372" s="155">
        <f>IF(A372="","",IF(D372=0,-E372,IF(AND(D372=(N372+O372),NOT(O372=0)),0,IF(D372&gt;=M372,N372/(1+O372),N372/(1-O372)))))</f>
        <v/>
      </c>
      <c r="Q372" s="155">
        <f>IF(B372="","", IF(D372=0,F372*P372/B372, L372*P372/B372))</f>
        <v/>
      </c>
      <c r="R372" s="155">
        <f>IF(B372="","", Q372+I372)</f>
        <v/>
      </c>
      <c r="S372" s="155">
        <f>IF(A372="","",IF(Q372&gt;0,-Q372*B372*(1+BID_OFFER_SPREAD/2),-Q372*B372*(1-BID_OFFER_SPREAD/2)))</f>
        <v/>
      </c>
      <c r="T372" s="155">
        <f>IF(B372="","", K372+S372)</f>
        <v/>
      </c>
      <c r="U372" s="155">
        <f>IF(B372="","", R372*B372)</f>
        <v/>
      </c>
      <c r="V372" s="155">
        <f>IF(E372="","",U372/(U372+T372))</f>
        <v/>
      </c>
      <c r="W372" s="86">
        <f>IF(B372="","", IF(ROUND(V372,10)=ROUND(D372,10),"Correct", "Error"))</f>
        <v/>
      </c>
      <c r="X372" s="156">
        <f>IF(B372="","", T372+U372)</f>
        <v/>
      </c>
    </row>
    <row customHeight="1" ht="13.5" r="373" s="75">
      <c r="A373" s="124">
        <f>IF('Time Series Inputs'!A373="","",'Time Series Inputs'!A373)</f>
        <v/>
      </c>
      <c r="B373" s="155">
        <f>IF('Time Series Inputs'!B373="","",'Time Series Inputs'!B373)</f>
        <v/>
      </c>
      <c r="C373" s="155">
        <f>IF('Time Series Inputs'!C373="","",'Time Series Inputs'!C373)</f>
        <v/>
      </c>
      <c r="D373" s="155">
        <f>IF(A373="","",'Apply Constraints'!A373)</f>
        <v/>
      </c>
      <c r="E373" s="155">
        <f>IF(B373="","",(V372*B373/B372/(1+V372*(B373/B372-1))))</f>
        <v/>
      </c>
      <c r="F373" s="155">
        <f>IF(B373="","",R372*B373+T372)</f>
        <v/>
      </c>
      <c r="G373" s="155">
        <f>IF(B373="","", E373*F373)</f>
        <v/>
      </c>
      <c r="H373" s="155">
        <f>IF(B373="","", F373 - R372*B373)</f>
        <v/>
      </c>
      <c r="I373" s="155">
        <f>IF(B373="","", G373/B373)</f>
        <v/>
      </c>
      <c r="J373" s="155">
        <f>IF(B373="","", -F373* (1-(1-ANNUAL_STRATEGY_FEE)^(1/252)))</f>
        <v/>
      </c>
      <c r="K373" s="155">
        <f>IF(B373="","", H373+J373)</f>
        <v/>
      </c>
      <c r="L373" s="155">
        <f>IF(B373="","", K373+G373)</f>
        <v/>
      </c>
      <c r="M373" s="155">
        <f>IF(B373="","", G373/L373)</f>
        <v/>
      </c>
      <c r="N373" s="155">
        <f>IF(B373="","",(D373-M373))</f>
        <v/>
      </c>
      <c r="O373" s="155">
        <f>IF(B373="","",BID_OFFER_SPREAD/2*D373)</f>
        <v/>
      </c>
      <c r="P373" s="155">
        <f>IF(A373="","",IF(D373=0,-E373,IF(AND(D373=(N373+O373),NOT(O373=0)),0,IF(D373&gt;=M373,N373/(1+O373),N373/(1-O373)))))</f>
        <v/>
      </c>
      <c r="Q373" s="155">
        <f>IF(B373="","", IF(D373=0,F373*P373/B373, L373*P373/B373))</f>
        <v/>
      </c>
      <c r="R373" s="155">
        <f>IF(B373="","", Q373+I373)</f>
        <v/>
      </c>
      <c r="S373" s="155">
        <f>IF(A373="","",IF(Q373&gt;0,-Q373*B373*(1+BID_OFFER_SPREAD/2),-Q373*B373*(1-BID_OFFER_SPREAD/2)))</f>
        <v/>
      </c>
      <c r="T373" s="155">
        <f>IF(B373="","", K373+S373)</f>
        <v/>
      </c>
      <c r="U373" s="155">
        <f>IF(B373="","", R373*B373)</f>
        <v/>
      </c>
      <c r="V373" s="155">
        <f>IF(E373="","",U373/(U373+T373))</f>
        <v/>
      </c>
      <c r="W373" s="86">
        <f>IF(B373="","", IF(ROUND(V373,10)=ROUND(D373,10),"Correct", "Error"))</f>
        <v/>
      </c>
      <c r="X373" s="156">
        <f>IF(B373="","", T373+U373)</f>
        <v/>
      </c>
    </row>
    <row customHeight="1" ht="13.5" r="374" s="75">
      <c r="A374" s="124">
        <f>IF('Time Series Inputs'!A374="","",'Time Series Inputs'!A374)</f>
        <v/>
      </c>
      <c r="B374" s="155">
        <f>IF('Time Series Inputs'!B374="","",'Time Series Inputs'!B374)</f>
        <v/>
      </c>
      <c r="C374" s="155">
        <f>IF('Time Series Inputs'!C374="","",'Time Series Inputs'!C374)</f>
        <v/>
      </c>
      <c r="D374" s="155">
        <f>IF(A374="","",'Apply Constraints'!A374)</f>
        <v/>
      </c>
      <c r="E374" s="155">
        <f>IF(B374="","",(V373*B374/B373/(1+V373*(B374/B373-1))))</f>
        <v/>
      </c>
      <c r="F374" s="155">
        <f>IF(B374="","",R373*B374+T373)</f>
        <v/>
      </c>
      <c r="G374" s="155">
        <f>IF(B374="","", E374*F374)</f>
        <v/>
      </c>
      <c r="H374" s="155">
        <f>IF(B374="","", F374 - R373*B374)</f>
        <v/>
      </c>
      <c r="I374" s="155">
        <f>IF(B374="","", G374/B374)</f>
        <v/>
      </c>
      <c r="J374" s="155">
        <f>IF(B374="","", -F374* (1-(1-ANNUAL_STRATEGY_FEE)^(1/252)))</f>
        <v/>
      </c>
      <c r="K374" s="155">
        <f>IF(B374="","", H374+J374)</f>
        <v/>
      </c>
      <c r="L374" s="155">
        <f>IF(B374="","", K374+G374)</f>
        <v/>
      </c>
      <c r="M374" s="155">
        <f>IF(B374="","", G374/L374)</f>
        <v/>
      </c>
      <c r="N374" s="155">
        <f>IF(B374="","",(D374-M374))</f>
        <v/>
      </c>
      <c r="O374" s="155">
        <f>IF(B374="","",BID_OFFER_SPREAD/2*D374)</f>
        <v/>
      </c>
      <c r="P374" s="155">
        <f>IF(A374="","",IF(D374=0,-E374,IF(AND(D374=(N374+O374),NOT(O374=0)),0,IF(D374&gt;=M374,N374/(1+O374),N374/(1-O374)))))</f>
        <v/>
      </c>
      <c r="Q374" s="155">
        <f>IF(B374="","", IF(D374=0,F374*P374/B374, L374*P374/B374))</f>
        <v/>
      </c>
      <c r="R374" s="155">
        <f>IF(B374="","", Q374+I374)</f>
        <v/>
      </c>
      <c r="S374" s="155">
        <f>IF(A374="","",IF(Q374&gt;0,-Q374*B374*(1+BID_OFFER_SPREAD/2),-Q374*B374*(1-BID_OFFER_SPREAD/2)))</f>
        <v/>
      </c>
      <c r="T374" s="155">
        <f>IF(B374="","", K374+S374)</f>
        <v/>
      </c>
      <c r="U374" s="155">
        <f>IF(B374="","", R374*B374)</f>
        <v/>
      </c>
      <c r="V374" s="155">
        <f>IF(E374="","",U374/(U374+T374))</f>
        <v/>
      </c>
      <c r="W374" s="86">
        <f>IF(B374="","", IF(ROUND(V374,10)=ROUND(D374,10),"Correct", "Error"))</f>
        <v/>
      </c>
      <c r="X374" s="156">
        <f>IF(B374="","", T374+U374)</f>
        <v/>
      </c>
    </row>
    <row customHeight="1" ht="13.5" r="375" s="75">
      <c r="A375" s="124">
        <f>IF('Time Series Inputs'!A375="","",'Time Series Inputs'!A375)</f>
        <v/>
      </c>
      <c r="B375" s="155">
        <f>IF('Time Series Inputs'!B375="","",'Time Series Inputs'!B375)</f>
        <v/>
      </c>
      <c r="C375" s="155">
        <f>IF('Time Series Inputs'!C375="","",'Time Series Inputs'!C375)</f>
        <v/>
      </c>
      <c r="D375" s="155">
        <f>IF(A375="","",'Apply Constraints'!A375)</f>
        <v/>
      </c>
      <c r="E375" s="155">
        <f>IF(B375="","",(V374*B375/B374/(1+V374*(B375/B374-1))))</f>
        <v/>
      </c>
      <c r="F375" s="155">
        <f>IF(B375="","",R374*B375+T374)</f>
        <v/>
      </c>
      <c r="G375" s="155">
        <f>IF(B375="","", E375*F375)</f>
        <v/>
      </c>
      <c r="H375" s="155">
        <f>IF(B375="","", F375 - R374*B375)</f>
        <v/>
      </c>
      <c r="I375" s="155">
        <f>IF(B375="","", G375/B375)</f>
        <v/>
      </c>
      <c r="J375" s="155">
        <f>IF(B375="","", -F375* (1-(1-ANNUAL_STRATEGY_FEE)^(1/252)))</f>
        <v/>
      </c>
      <c r="K375" s="155">
        <f>IF(B375="","", H375+J375)</f>
        <v/>
      </c>
      <c r="L375" s="155">
        <f>IF(B375="","", K375+G375)</f>
        <v/>
      </c>
      <c r="M375" s="155">
        <f>IF(B375="","", G375/L375)</f>
        <v/>
      </c>
      <c r="N375" s="155">
        <f>IF(B375="","",(D375-M375))</f>
        <v/>
      </c>
      <c r="O375" s="155">
        <f>IF(B375="","",BID_OFFER_SPREAD/2*D375)</f>
        <v/>
      </c>
      <c r="P375" s="155">
        <f>IF(A375="","",IF(D375=0,-E375,IF(AND(D375=(N375+O375),NOT(O375=0)),0,IF(D375&gt;=M375,N375/(1+O375),N375/(1-O375)))))</f>
        <v/>
      </c>
      <c r="Q375" s="155">
        <f>IF(B375="","", IF(D375=0,F375*P375/B375, L375*P375/B375))</f>
        <v/>
      </c>
      <c r="R375" s="155">
        <f>IF(B375="","", Q375+I375)</f>
        <v/>
      </c>
      <c r="S375" s="155">
        <f>IF(A375="","",IF(Q375&gt;0,-Q375*B375*(1+BID_OFFER_SPREAD/2),-Q375*B375*(1-BID_OFFER_SPREAD/2)))</f>
        <v/>
      </c>
      <c r="T375" s="155">
        <f>IF(B375="","", K375+S375)</f>
        <v/>
      </c>
      <c r="U375" s="155">
        <f>IF(B375="","", R375*B375)</f>
        <v/>
      </c>
      <c r="V375" s="155">
        <f>IF(E375="","",U375/(U375+T375))</f>
        <v/>
      </c>
      <c r="W375" s="86">
        <f>IF(B375="","", IF(ROUND(V375,10)=ROUND(D375,10),"Correct", "Error"))</f>
        <v/>
      </c>
      <c r="X375" s="156">
        <f>IF(B375="","", T375+U375)</f>
        <v/>
      </c>
    </row>
    <row customHeight="1" ht="13.5" r="376" s="75">
      <c r="A376" s="124">
        <f>IF('Time Series Inputs'!A376="","",'Time Series Inputs'!A376)</f>
        <v/>
      </c>
      <c r="B376" s="155">
        <f>IF('Time Series Inputs'!B376="","",'Time Series Inputs'!B376)</f>
        <v/>
      </c>
      <c r="C376" s="155">
        <f>IF('Time Series Inputs'!C376="","",'Time Series Inputs'!C376)</f>
        <v/>
      </c>
      <c r="D376" s="155">
        <f>IF(A376="","",'Apply Constraints'!A376)</f>
        <v/>
      </c>
      <c r="E376" s="155">
        <f>IF(B376="","",(V375*B376/B375/(1+V375*(B376/B375-1))))</f>
        <v/>
      </c>
      <c r="F376" s="155">
        <f>IF(B376="","",R375*B376+T375)</f>
        <v/>
      </c>
      <c r="G376" s="155">
        <f>IF(B376="","", E376*F376)</f>
        <v/>
      </c>
      <c r="H376" s="155">
        <f>IF(B376="","", F376 - R375*B376)</f>
        <v/>
      </c>
      <c r="I376" s="155">
        <f>IF(B376="","", G376/B376)</f>
        <v/>
      </c>
      <c r="J376" s="155">
        <f>IF(B376="","", -F376* (1-(1-ANNUAL_STRATEGY_FEE)^(1/252)))</f>
        <v/>
      </c>
      <c r="K376" s="155">
        <f>IF(B376="","", H376+J376)</f>
        <v/>
      </c>
      <c r="L376" s="155">
        <f>IF(B376="","", K376+G376)</f>
        <v/>
      </c>
      <c r="M376" s="155">
        <f>IF(B376="","", G376/L376)</f>
        <v/>
      </c>
      <c r="N376" s="155">
        <f>IF(B376="","",(D376-M376))</f>
        <v/>
      </c>
      <c r="O376" s="155">
        <f>IF(B376="","",BID_OFFER_SPREAD/2*D376)</f>
        <v/>
      </c>
      <c r="P376" s="155">
        <f>IF(A376="","",IF(D376=0,-E376,IF(AND(D376=(N376+O376),NOT(O376=0)),0,IF(D376&gt;=M376,N376/(1+O376),N376/(1-O376)))))</f>
        <v/>
      </c>
      <c r="Q376" s="155">
        <f>IF(B376="","", IF(D376=0,F376*P376/B376, L376*P376/B376))</f>
        <v/>
      </c>
      <c r="R376" s="155">
        <f>IF(B376="","", Q376+I376)</f>
        <v/>
      </c>
      <c r="S376" s="155">
        <f>IF(A376="","",IF(Q376&gt;0,-Q376*B376*(1+BID_OFFER_SPREAD/2),-Q376*B376*(1-BID_OFFER_SPREAD/2)))</f>
        <v/>
      </c>
      <c r="T376" s="155">
        <f>IF(B376="","", K376+S376)</f>
        <v/>
      </c>
      <c r="U376" s="155">
        <f>IF(B376="","", R376*B376)</f>
        <v/>
      </c>
      <c r="V376" s="155">
        <f>IF(E376="","",U376/(U376+T376))</f>
        <v/>
      </c>
      <c r="W376" s="86">
        <f>IF(B376="","", IF(ROUND(V376,10)=ROUND(D376,10),"Correct", "Error"))</f>
        <v/>
      </c>
      <c r="X376" s="156">
        <f>IF(B376="","", T376+U376)</f>
        <v/>
      </c>
    </row>
    <row customHeight="1" ht="13.5" r="377" s="75">
      <c r="A377" s="124">
        <f>IF('Time Series Inputs'!A377="","",'Time Series Inputs'!A377)</f>
        <v/>
      </c>
      <c r="B377" s="155">
        <f>IF('Time Series Inputs'!B377="","",'Time Series Inputs'!B377)</f>
        <v/>
      </c>
      <c r="C377" s="155">
        <f>IF('Time Series Inputs'!C377="","",'Time Series Inputs'!C377)</f>
        <v/>
      </c>
      <c r="D377" s="155">
        <f>IF(A377="","",'Apply Constraints'!A377)</f>
        <v/>
      </c>
      <c r="E377" s="155">
        <f>IF(B377="","",(V376*B377/B376/(1+V376*(B377/B376-1))))</f>
        <v/>
      </c>
      <c r="F377" s="155">
        <f>IF(B377="","",R376*B377+T376)</f>
        <v/>
      </c>
      <c r="G377" s="155">
        <f>IF(B377="","", E377*F377)</f>
        <v/>
      </c>
      <c r="H377" s="155">
        <f>IF(B377="","", F377 - R376*B377)</f>
        <v/>
      </c>
      <c r="I377" s="155">
        <f>IF(B377="","", G377/B377)</f>
        <v/>
      </c>
      <c r="J377" s="155">
        <f>IF(B377="","", -F377* (1-(1-ANNUAL_STRATEGY_FEE)^(1/252)))</f>
        <v/>
      </c>
      <c r="K377" s="155">
        <f>IF(B377="","", H377+J377)</f>
        <v/>
      </c>
      <c r="L377" s="155">
        <f>IF(B377="","", K377+G377)</f>
        <v/>
      </c>
      <c r="M377" s="155">
        <f>IF(B377="","", G377/L377)</f>
        <v/>
      </c>
      <c r="N377" s="155">
        <f>IF(B377="","",(D377-M377))</f>
        <v/>
      </c>
      <c r="O377" s="155">
        <f>IF(B377="","",BID_OFFER_SPREAD/2*D377)</f>
        <v/>
      </c>
      <c r="P377" s="155">
        <f>IF(A377="","",IF(D377=0,-E377,IF(AND(D377=(N377+O377),NOT(O377=0)),0,IF(D377&gt;=M377,N377/(1+O377),N377/(1-O377)))))</f>
        <v/>
      </c>
      <c r="Q377" s="155">
        <f>IF(B377="","", IF(D377=0,F377*P377/B377, L377*P377/B377))</f>
        <v/>
      </c>
      <c r="R377" s="155">
        <f>IF(B377="","", Q377+I377)</f>
        <v/>
      </c>
      <c r="S377" s="155">
        <f>IF(A377="","",IF(Q377&gt;0,-Q377*B377*(1+BID_OFFER_SPREAD/2),-Q377*B377*(1-BID_OFFER_SPREAD/2)))</f>
        <v/>
      </c>
      <c r="T377" s="155">
        <f>IF(B377="","", K377+S377)</f>
        <v/>
      </c>
      <c r="U377" s="155">
        <f>IF(B377="","", R377*B377)</f>
        <v/>
      </c>
      <c r="V377" s="155">
        <f>IF(E377="","",U377/(U377+T377))</f>
        <v/>
      </c>
      <c r="W377" s="86">
        <f>IF(B377="","", IF(ROUND(V377,10)=ROUND(D377,10),"Correct", "Error"))</f>
        <v/>
      </c>
      <c r="X377" s="156">
        <f>IF(B377="","", T377+U377)</f>
        <v/>
      </c>
    </row>
    <row customHeight="1" ht="13.5" r="378" s="75">
      <c r="A378" s="124">
        <f>IF('Time Series Inputs'!A378="","",'Time Series Inputs'!A378)</f>
        <v/>
      </c>
      <c r="B378" s="155">
        <f>IF('Time Series Inputs'!B378="","",'Time Series Inputs'!B378)</f>
        <v/>
      </c>
      <c r="C378" s="155">
        <f>IF('Time Series Inputs'!C378="","",'Time Series Inputs'!C378)</f>
        <v/>
      </c>
      <c r="D378" s="155">
        <f>IF(A378="","",'Apply Constraints'!A378)</f>
        <v/>
      </c>
      <c r="E378" s="155">
        <f>IF(B378="","",(V377*B378/B377/(1+V377*(B378/B377-1))))</f>
        <v/>
      </c>
      <c r="F378" s="155">
        <f>IF(B378="","",R377*B378+T377)</f>
        <v/>
      </c>
      <c r="G378" s="155">
        <f>IF(B378="","", E378*F378)</f>
        <v/>
      </c>
      <c r="H378" s="155">
        <f>IF(B378="","", F378 - R377*B378)</f>
        <v/>
      </c>
      <c r="I378" s="155">
        <f>IF(B378="","", G378/B378)</f>
        <v/>
      </c>
      <c r="J378" s="155">
        <f>IF(B378="","", -F378* (1-(1-ANNUAL_STRATEGY_FEE)^(1/252)))</f>
        <v/>
      </c>
      <c r="K378" s="155">
        <f>IF(B378="","", H378+J378)</f>
        <v/>
      </c>
      <c r="L378" s="155">
        <f>IF(B378="","", K378+G378)</f>
        <v/>
      </c>
      <c r="M378" s="155">
        <f>IF(B378="","", G378/L378)</f>
        <v/>
      </c>
      <c r="N378" s="155">
        <f>IF(B378="","",(D378-M378))</f>
        <v/>
      </c>
      <c r="O378" s="155">
        <f>IF(B378="","",BID_OFFER_SPREAD/2*D378)</f>
        <v/>
      </c>
      <c r="P378" s="155">
        <f>IF(A378="","",IF(D378=0,-E378,IF(AND(D378=(N378+O378),NOT(O378=0)),0,IF(D378&gt;=M378,N378/(1+O378),N378/(1-O378)))))</f>
        <v/>
      </c>
      <c r="Q378" s="155">
        <f>IF(B378="","", IF(D378=0,F378*P378/B378, L378*P378/B378))</f>
        <v/>
      </c>
      <c r="R378" s="155">
        <f>IF(B378="","", Q378+I378)</f>
        <v/>
      </c>
      <c r="S378" s="155">
        <f>IF(A378="","",IF(Q378&gt;0,-Q378*B378*(1+BID_OFFER_SPREAD/2),-Q378*B378*(1-BID_OFFER_SPREAD/2)))</f>
        <v/>
      </c>
      <c r="T378" s="155">
        <f>IF(B378="","", K378+S378)</f>
        <v/>
      </c>
      <c r="U378" s="155">
        <f>IF(B378="","", R378*B378)</f>
        <v/>
      </c>
      <c r="V378" s="155">
        <f>IF(E378="","",U378/(U378+T378))</f>
        <v/>
      </c>
      <c r="W378" s="86">
        <f>IF(B378="","", IF(ROUND(V378,10)=ROUND(D378,10),"Correct", "Error"))</f>
        <v/>
      </c>
      <c r="X378" s="156">
        <f>IF(B378="","", T378+U378)</f>
        <v/>
      </c>
    </row>
    <row customHeight="1" ht="13.5" r="379" s="75">
      <c r="A379" s="124">
        <f>IF('Time Series Inputs'!A379="","",'Time Series Inputs'!A379)</f>
        <v/>
      </c>
      <c r="B379" s="155">
        <f>IF('Time Series Inputs'!B379="","",'Time Series Inputs'!B379)</f>
        <v/>
      </c>
      <c r="C379" s="155">
        <f>IF('Time Series Inputs'!C379="","",'Time Series Inputs'!C379)</f>
        <v/>
      </c>
      <c r="D379" s="155">
        <f>IF(A379="","",'Apply Constraints'!A379)</f>
        <v/>
      </c>
      <c r="E379" s="155">
        <f>IF(B379="","",(V378*B379/B378/(1+V378*(B379/B378-1))))</f>
        <v/>
      </c>
      <c r="F379" s="155">
        <f>IF(B379="","",R378*B379+T378)</f>
        <v/>
      </c>
      <c r="G379" s="155">
        <f>IF(B379="","", E379*F379)</f>
        <v/>
      </c>
      <c r="H379" s="155">
        <f>IF(B379="","", F379 - R378*B379)</f>
        <v/>
      </c>
      <c r="I379" s="155">
        <f>IF(B379="","", G379/B379)</f>
        <v/>
      </c>
      <c r="J379" s="155">
        <f>IF(B379="","", -F379* (1-(1-ANNUAL_STRATEGY_FEE)^(1/252)))</f>
        <v/>
      </c>
      <c r="K379" s="155">
        <f>IF(B379="","", H379+J379)</f>
        <v/>
      </c>
      <c r="L379" s="155">
        <f>IF(B379="","", K379+G379)</f>
        <v/>
      </c>
      <c r="M379" s="155">
        <f>IF(B379="","", G379/L379)</f>
        <v/>
      </c>
      <c r="N379" s="155">
        <f>IF(B379="","",(D379-M379))</f>
        <v/>
      </c>
      <c r="O379" s="155">
        <f>IF(B379="","",BID_OFFER_SPREAD/2*D379)</f>
        <v/>
      </c>
      <c r="P379" s="155">
        <f>IF(A379="","",IF(D379=0,-E379,IF(AND(D379=(N379+O379),NOT(O379=0)),0,IF(D379&gt;=M379,N379/(1+O379),N379/(1-O379)))))</f>
        <v/>
      </c>
      <c r="Q379" s="155">
        <f>IF(B379="","", IF(D379=0,F379*P379/B379, L379*P379/B379))</f>
        <v/>
      </c>
      <c r="R379" s="155">
        <f>IF(B379="","", Q379+I379)</f>
        <v/>
      </c>
      <c r="S379" s="155">
        <f>IF(A379="","",IF(Q379&gt;0,-Q379*B379*(1+BID_OFFER_SPREAD/2),-Q379*B379*(1-BID_OFFER_SPREAD/2)))</f>
        <v/>
      </c>
      <c r="T379" s="155">
        <f>IF(B379="","", K379+S379)</f>
        <v/>
      </c>
      <c r="U379" s="155">
        <f>IF(B379="","", R379*B379)</f>
        <v/>
      </c>
      <c r="V379" s="155">
        <f>IF(E379="","",U379/(U379+T379))</f>
        <v/>
      </c>
      <c r="W379" s="86">
        <f>IF(B379="","", IF(ROUND(V379,10)=ROUND(D379,10),"Correct", "Error"))</f>
        <v/>
      </c>
      <c r="X379" s="156">
        <f>IF(B379="","", T379+U379)</f>
        <v/>
      </c>
    </row>
    <row customHeight="1" ht="13.5" r="380" s="75">
      <c r="A380" s="124">
        <f>IF('Time Series Inputs'!A380="","",'Time Series Inputs'!A380)</f>
        <v/>
      </c>
      <c r="B380" s="155">
        <f>IF('Time Series Inputs'!B380="","",'Time Series Inputs'!B380)</f>
        <v/>
      </c>
      <c r="C380" s="155">
        <f>IF('Time Series Inputs'!C380="","",'Time Series Inputs'!C380)</f>
        <v/>
      </c>
      <c r="D380" s="155">
        <f>IF(A380="","",'Apply Constraints'!A380)</f>
        <v/>
      </c>
      <c r="E380" s="155">
        <f>IF(B380="","",(V379*B380/B379/(1+V379*(B380/B379-1))))</f>
        <v/>
      </c>
      <c r="F380" s="155">
        <f>IF(B380="","",R379*B380+T379)</f>
        <v/>
      </c>
      <c r="G380" s="155">
        <f>IF(B380="","", E380*F380)</f>
        <v/>
      </c>
      <c r="H380" s="155">
        <f>IF(B380="","", F380 - R379*B380)</f>
        <v/>
      </c>
      <c r="I380" s="155">
        <f>IF(B380="","", G380/B380)</f>
        <v/>
      </c>
      <c r="J380" s="155">
        <f>IF(B380="","", -F380* (1-(1-ANNUAL_STRATEGY_FEE)^(1/252)))</f>
        <v/>
      </c>
      <c r="K380" s="155">
        <f>IF(B380="","", H380+J380)</f>
        <v/>
      </c>
      <c r="L380" s="155">
        <f>IF(B380="","", K380+G380)</f>
        <v/>
      </c>
      <c r="M380" s="155">
        <f>IF(B380="","", G380/L380)</f>
        <v/>
      </c>
      <c r="N380" s="155">
        <f>IF(B380="","",(D380-M380))</f>
        <v/>
      </c>
      <c r="O380" s="155">
        <f>IF(B380="","",BID_OFFER_SPREAD/2*D380)</f>
        <v/>
      </c>
      <c r="P380" s="155">
        <f>IF(A380="","",IF(D380=0,-E380,IF(AND(D380=(N380+O380),NOT(O380=0)),0,IF(D380&gt;=M380,N380/(1+O380),N380/(1-O380)))))</f>
        <v/>
      </c>
      <c r="Q380" s="155">
        <f>IF(B380="","", IF(D380=0,F380*P380/B380, L380*P380/B380))</f>
        <v/>
      </c>
      <c r="R380" s="155">
        <f>IF(B380="","", Q380+I380)</f>
        <v/>
      </c>
      <c r="S380" s="155">
        <f>IF(A380="","",IF(Q380&gt;0,-Q380*B380*(1+BID_OFFER_SPREAD/2),-Q380*B380*(1-BID_OFFER_SPREAD/2)))</f>
        <v/>
      </c>
      <c r="T380" s="155">
        <f>IF(B380="","", K380+S380)</f>
        <v/>
      </c>
      <c r="U380" s="155">
        <f>IF(B380="","", R380*B380)</f>
        <v/>
      </c>
      <c r="V380" s="155">
        <f>IF(E380="","",U380/(U380+T380))</f>
        <v/>
      </c>
      <c r="W380" s="86">
        <f>IF(B380="","", IF(ROUND(V380,10)=ROUND(D380,10),"Correct", "Error"))</f>
        <v/>
      </c>
      <c r="X380" s="156">
        <f>IF(B380="","", T380+U380)</f>
        <v/>
      </c>
    </row>
    <row customHeight="1" ht="13.5" r="381" s="75">
      <c r="A381" s="124">
        <f>IF('Time Series Inputs'!A381="","",'Time Series Inputs'!A381)</f>
        <v/>
      </c>
      <c r="B381" s="155">
        <f>IF('Time Series Inputs'!B381="","",'Time Series Inputs'!B381)</f>
        <v/>
      </c>
      <c r="C381" s="155">
        <f>IF('Time Series Inputs'!C381="","",'Time Series Inputs'!C381)</f>
        <v/>
      </c>
      <c r="D381" s="155">
        <f>IF(A381="","",'Apply Constraints'!A381)</f>
        <v/>
      </c>
      <c r="E381" s="155">
        <f>IF(B381="","",(V380*B381/B380/(1+V380*(B381/B380-1))))</f>
        <v/>
      </c>
      <c r="F381" s="155">
        <f>IF(B381="","",R380*B381+T380)</f>
        <v/>
      </c>
      <c r="G381" s="155">
        <f>IF(B381="","", E381*F381)</f>
        <v/>
      </c>
      <c r="H381" s="155">
        <f>IF(B381="","", F381 - R380*B381)</f>
        <v/>
      </c>
      <c r="I381" s="155">
        <f>IF(B381="","", G381/B381)</f>
        <v/>
      </c>
      <c r="J381" s="155">
        <f>IF(B381="","", -F381* (1-(1-ANNUAL_STRATEGY_FEE)^(1/252)))</f>
        <v/>
      </c>
      <c r="K381" s="155">
        <f>IF(B381="","", H381+J381)</f>
        <v/>
      </c>
      <c r="L381" s="155">
        <f>IF(B381="","", K381+G381)</f>
        <v/>
      </c>
      <c r="M381" s="155">
        <f>IF(B381="","", G381/L381)</f>
        <v/>
      </c>
      <c r="N381" s="155">
        <f>IF(B381="","",(D381-M381))</f>
        <v/>
      </c>
      <c r="O381" s="155">
        <f>IF(B381="","",BID_OFFER_SPREAD/2*D381)</f>
        <v/>
      </c>
      <c r="P381" s="155">
        <f>IF(A381="","",IF(D381=0,-E381,IF(AND(D381=(N381+O381),NOT(O381=0)),0,IF(D381&gt;=M381,N381/(1+O381),N381/(1-O381)))))</f>
        <v/>
      </c>
      <c r="Q381" s="155">
        <f>IF(B381="","", IF(D381=0,F381*P381/B381, L381*P381/B381))</f>
        <v/>
      </c>
      <c r="R381" s="155">
        <f>IF(B381="","", Q381+I381)</f>
        <v/>
      </c>
      <c r="S381" s="155">
        <f>IF(A381="","",IF(Q381&gt;0,-Q381*B381*(1+BID_OFFER_SPREAD/2),-Q381*B381*(1-BID_OFFER_SPREAD/2)))</f>
        <v/>
      </c>
      <c r="T381" s="155">
        <f>IF(B381="","", K381+S381)</f>
        <v/>
      </c>
      <c r="U381" s="155">
        <f>IF(B381="","", R381*B381)</f>
        <v/>
      </c>
      <c r="V381" s="155">
        <f>IF(E381="","",U381/(U381+T381))</f>
        <v/>
      </c>
      <c r="W381" s="86">
        <f>IF(B381="","", IF(ROUND(V381,10)=ROUND(D381,10),"Correct", "Error"))</f>
        <v/>
      </c>
      <c r="X381" s="156">
        <f>IF(B381="","", T381+U381)</f>
        <v/>
      </c>
    </row>
    <row customHeight="1" ht="13.5" r="382" s="75">
      <c r="A382" s="124">
        <f>IF('Time Series Inputs'!A382="","",'Time Series Inputs'!A382)</f>
        <v/>
      </c>
      <c r="B382" s="155">
        <f>IF('Time Series Inputs'!B382="","",'Time Series Inputs'!B382)</f>
        <v/>
      </c>
      <c r="C382" s="155">
        <f>IF('Time Series Inputs'!C382="","",'Time Series Inputs'!C382)</f>
        <v/>
      </c>
      <c r="D382" s="155">
        <f>IF(A382="","",'Apply Constraints'!A382)</f>
        <v/>
      </c>
      <c r="E382" s="155">
        <f>IF(B382="","",(V381*B382/B381/(1+V381*(B382/B381-1))))</f>
        <v/>
      </c>
      <c r="F382" s="155">
        <f>IF(B382="","",R381*B382+T381)</f>
        <v/>
      </c>
      <c r="G382" s="155">
        <f>IF(B382="","", E382*F382)</f>
        <v/>
      </c>
      <c r="H382" s="155">
        <f>IF(B382="","", F382 - R381*B382)</f>
        <v/>
      </c>
      <c r="I382" s="155">
        <f>IF(B382="","", G382/B382)</f>
        <v/>
      </c>
      <c r="J382" s="155">
        <f>IF(B382="","", -F382* (1-(1-ANNUAL_STRATEGY_FEE)^(1/252)))</f>
        <v/>
      </c>
      <c r="K382" s="155">
        <f>IF(B382="","", H382+J382)</f>
        <v/>
      </c>
      <c r="L382" s="155">
        <f>IF(B382="","", K382+G382)</f>
        <v/>
      </c>
      <c r="M382" s="155">
        <f>IF(B382="","", G382/L382)</f>
        <v/>
      </c>
      <c r="N382" s="155">
        <f>IF(B382="","",(D382-M382))</f>
        <v/>
      </c>
      <c r="O382" s="155">
        <f>IF(B382="","",BID_OFFER_SPREAD/2*D382)</f>
        <v/>
      </c>
      <c r="P382" s="155">
        <f>IF(A382="","",IF(D382=0,-E382,IF(AND(D382=(N382+O382),NOT(O382=0)),0,IF(D382&gt;=M382,N382/(1+O382),N382/(1-O382)))))</f>
        <v/>
      </c>
      <c r="Q382" s="155">
        <f>IF(B382="","", IF(D382=0,F382*P382/B382, L382*P382/B382))</f>
        <v/>
      </c>
      <c r="R382" s="155">
        <f>IF(B382="","", Q382+I382)</f>
        <v/>
      </c>
      <c r="S382" s="155">
        <f>IF(A382="","",IF(Q382&gt;0,-Q382*B382*(1+BID_OFFER_SPREAD/2),-Q382*B382*(1-BID_OFFER_SPREAD/2)))</f>
        <v/>
      </c>
      <c r="T382" s="155">
        <f>IF(B382="","", K382+S382)</f>
        <v/>
      </c>
      <c r="U382" s="155">
        <f>IF(B382="","", R382*B382)</f>
        <v/>
      </c>
      <c r="V382" s="155">
        <f>IF(E382="","",U382/(U382+T382))</f>
        <v/>
      </c>
      <c r="W382" s="86">
        <f>IF(B382="","", IF(ROUND(V382,10)=ROUND(D382,10),"Correct", "Error"))</f>
        <v/>
      </c>
      <c r="X382" s="156">
        <f>IF(B382="","", T382+U382)</f>
        <v/>
      </c>
    </row>
    <row customHeight="1" ht="13.5" r="383" s="75">
      <c r="A383" s="124">
        <f>IF('Time Series Inputs'!A383="","",'Time Series Inputs'!A383)</f>
        <v/>
      </c>
      <c r="B383" s="155">
        <f>IF('Time Series Inputs'!B383="","",'Time Series Inputs'!B383)</f>
        <v/>
      </c>
      <c r="C383" s="155">
        <f>IF('Time Series Inputs'!C383="","",'Time Series Inputs'!C383)</f>
        <v/>
      </c>
      <c r="D383" s="155">
        <f>IF(A383="","",'Apply Constraints'!A383)</f>
        <v/>
      </c>
      <c r="E383" s="155">
        <f>IF(B383="","",(V382*B383/B382/(1+V382*(B383/B382-1))))</f>
        <v/>
      </c>
      <c r="F383" s="155">
        <f>IF(B383="","",R382*B383+T382)</f>
        <v/>
      </c>
      <c r="G383" s="155">
        <f>IF(B383="","", E383*F383)</f>
        <v/>
      </c>
      <c r="H383" s="155">
        <f>IF(B383="","", F383 - R382*B383)</f>
        <v/>
      </c>
      <c r="I383" s="155">
        <f>IF(B383="","", G383/B383)</f>
        <v/>
      </c>
      <c r="J383" s="155">
        <f>IF(B383="","", -F383* (1-(1-ANNUAL_STRATEGY_FEE)^(1/252)))</f>
        <v/>
      </c>
      <c r="K383" s="155">
        <f>IF(B383="","", H383+J383)</f>
        <v/>
      </c>
      <c r="L383" s="155">
        <f>IF(B383="","", K383+G383)</f>
        <v/>
      </c>
      <c r="M383" s="155">
        <f>IF(B383="","", G383/L383)</f>
        <v/>
      </c>
      <c r="N383" s="155">
        <f>IF(B383="","",(D383-M383))</f>
        <v/>
      </c>
      <c r="O383" s="155">
        <f>IF(B383="","",BID_OFFER_SPREAD/2*D383)</f>
        <v/>
      </c>
      <c r="P383" s="155">
        <f>IF(A383="","",IF(D383=0,-E383,IF(AND(D383=(N383+O383),NOT(O383=0)),0,IF(D383&gt;=M383,N383/(1+O383),N383/(1-O383)))))</f>
        <v/>
      </c>
      <c r="Q383" s="155">
        <f>IF(B383="","", IF(D383=0,F383*P383/B383, L383*P383/B383))</f>
        <v/>
      </c>
      <c r="R383" s="155">
        <f>IF(B383="","", Q383+I383)</f>
        <v/>
      </c>
      <c r="S383" s="155">
        <f>IF(A383="","",IF(Q383&gt;0,-Q383*B383*(1+BID_OFFER_SPREAD/2),-Q383*B383*(1-BID_OFFER_SPREAD/2)))</f>
        <v/>
      </c>
      <c r="T383" s="155">
        <f>IF(B383="","", K383+S383)</f>
        <v/>
      </c>
      <c r="U383" s="155">
        <f>IF(B383="","", R383*B383)</f>
        <v/>
      </c>
      <c r="V383" s="155">
        <f>IF(E383="","",U383/(U383+T383))</f>
        <v/>
      </c>
      <c r="W383" s="86">
        <f>IF(B383="","", IF(ROUND(V383,10)=ROUND(D383,10),"Correct", "Error"))</f>
        <v/>
      </c>
      <c r="X383" s="156">
        <f>IF(B383="","", T383+U383)</f>
        <v/>
      </c>
    </row>
    <row customHeight="1" ht="13.5" r="384" s="75">
      <c r="A384" s="124">
        <f>IF('Time Series Inputs'!A384="","",'Time Series Inputs'!A384)</f>
        <v/>
      </c>
      <c r="B384" s="155">
        <f>IF('Time Series Inputs'!B384="","",'Time Series Inputs'!B384)</f>
        <v/>
      </c>
      <c r="C384" s="155">
        <f>IF('Time Series Inputs'!C384="","",'Time Series Inputs'!C384)</f>
        <v/>
      </c>
      <c r="D384" s="155">
        <f>IF(A384="","",'Apply Constraints'!A384)</f>
        <v/>
      </c>
      <c r="E384" s="155">
        <f>IF(B384="","",(V383*B384/B383/(1+V383*(B384/B383-1))))</f>
        <v/>
      </c>
      <c r="F384" s="155">
        <f>IF(B384="","",R383*B384+T383)</f>
        <v/>
      </c>
      <c r="G384" s="155">
        <f>IF(B384="","", E384*F384)</f>
        <v/>
      </c>
      <c r="H384" s="155">
        <f>IF(B384="","", F384 - R383*B384)</f>
        <v/>
      </c>
      <c r="I384" s="155">
        <f>IF(B384="","", G384/B384)</f>
        <v/>
      </c>
      <c r="J384" s="155">
        <f>IF(B384="","", -F384* (1-(1-ANNUAL_STRATEGY_FEE)^(1/252)))</f>
        <v/>
      </c>
      <c r="K384" s="155">
        <f>IF(B384="","", H384+J384)</f>
        <v/>
      </c>
      <c r="L384" s="155">
        <f>IF(B384="","", K384+G384)</f>
        <v/>
      </c>
      <c r="M384" s="155">
        <f>IF(B384="","", G384/L384)</f>
        <v/>
      </c>
      <c r="N384" s="155">
        <f>IF(B384="","",(D384-M384))</f>
        <v/>
      </c>
      <c r="O384" s="155">
        <f>IF(B384="","",BID_OFFER_SPREAD/2*D384)</f>
        <v/>
      </c>
      <c r="P384" s="155">
        <f>IF(A384="","",IF(D384=0,-E384,IF(AND(D384=(N384+O384),NOT(O384=0)),0,IF(D384&gt;=M384,N384/(1+O384),N384/(1-O384)))))</f>
        <v/>
      </c>
      <c r="Q384" s="155">
        <f>IF(B384="","", IF(D384=0,F384*P384/B384, L384*P384/B384))</f>
        <v/>
      </c>
      <c r="R384" s="155">
        <f>IF(B384="","", Q384+I384)</f>
        <v/>
      </c>
      <c r="S384" s="155">
        <f>IF(A384="","",IF(Q384&gt;0,-Q384*B384*(1+BID_OFFER_SPREAD/2),-Q384*B384*(1-BID_OFFER_SPREAD/2)))</f>
        <v/>
      </c>
      <c r="T384" s="155">
        <f>IF(B384="","", K384+S384)</f>
        <v/>
      </c>
      <c r="U384" s="155">
        <f>IF(B384="","", R384*B384)</f>
        <v/>
      </c>
      <c r="V384" s="155">
        <f>IF(E384="","",U384/(U384+T384))</f>
        <v/>
      </c>
      <c r="W384" s="86">
        <f>IF(B384="","", IF(ROUND(V384,10)=ROUND(D384,10),"Correct", "Error"))</f>
        <v/>
      </c>
      <c r="X384" s="156">
        <f>IF(B384="","", T384+U384)</f>
        <v/>
      </c>
    </row>
    <row customHeight="1" ht="13.5" r="385" s="75">
      <c r="A385" s="124">
        <f>IF('Time Series Inputs'!A385="","",'Time Series Inputs'!A385)</f>
        <v/>
      </c>
      <c r="B385" s="155">
        <f>IF('Time Series Inputs'!B385="","",'Time Series Inputs'!B385)</f>
        <v/>
      </c>
      <c r="C385" s="155">
        <f>IF('Time Series Inputs'!C385="","",'Time Series Inputs'!C385)</f>
        <v/>
      </c>
      <c r="D385" s="155">
        <f>IF(A385="","",'Apply Constraints'!A385)</f>
        <v/>
      </c>
      <c r="E385" s="155">
        <f>IF(B385="","",(V384*B385/B384/(1+V384*(B385/B384-1))))</f>
        <v/>
      </c>
      <c r="F385" s="155">
        <f>IF(B385="","",R384*B385+T384)</f>
        <v/>
      </c>
      <c r="G385" s="155">
        <f>IF(B385="","", E385*F385)</f>
        <v/>
      </c>
      <c r="H385" s="155">
        <f>IF(B385="","", F385 - R384*B385)</f>
        <v/>
      </c>
      <c r="I385" s="155">
        <f>IF(B385="","", G385/B385)</f>
        <v/>
      </c>
      <c r="J385" s="155">
        <f>IF(B385="","", -F385* (1-(1-ANNUAL_STRATEGY_FEE)^(1/252)))</f>
        <v/>
      </c>
      <c r="K385" s="155">
        <f>IF(B385="","", H385+J385)</f>
        <v/>
      </c>
      <c r="L385" s="155">
        <f>IF(B385="","", K385+G385)</f>
        <v/>
      </c>
      <c r="M385" s="155">
        <f>IF(B385="","", G385/L385)</f>
        <v/>
      </c>
      <c r="N385" s="155">
        <f>IF(B385="","",(D385-M385))</f>
        <v/>
      </c>
      <c r="O385" s="155">
        <f>IF(B385="","",BID_OFFER_SPREAD/2*D385)</f>
        <v/>
      </c>
      <c r="P385" s="155">
        <f>IF(A385="","",IF(D385=0,-E385,IF(AND(D385=(N385+O385),NOT(O385=0)),0,IF(D385&gt;=M385,N385/(1+O385),N385/(1-O385)))))</f>
        <v/>
      </c>
      <c r="Q385" s="155">
        <f>IF(B385="","", IF(D385=0,F385*P385/B385, L385*P385/B385))</f>
        <v/>
      </c>
      <c r="R385" s="155">
        <f>IF(B385="","", Q385+I385)</f>
        <v/>
      </c>
      <c r="S385" s="155">
        <f>IF(A385="","",IF(Q385&gt;0,-Q385*B385*(1+BID_OFFER_SPREAD/2),-Q385*B385*(1-BID_OFFER_SPREAD/2)))</f>
        <v/>
      </c>
      <c r="T385" s="155">
        <f>IF(B385="","", K385+S385)</f>
        <v/>
      </c>
      <c r="U385" s="155">
        <f>IF(B385="","", R385*B385)</f>
        <v/>
      </c>
      <c r="V385" s="155">
        <f>IF(E385="","",U385/(U385+T385))</f>
        <v/>
      </c>
      <c r="W385" s="86">
        <f>IF(B385="","", IF(ROUND(V385,10)=ROUND(D385,10),"Correct", "Error"))</f>
        <v/>
      </c>
      <c r="X385" s="156">
        <f>IF(B385="","", T385+U385)</f>
        <v/>
      </c>
    </row>
    <row customHeight="1" ht="13.5" r="386" s="75">
      <c r="A386" s="124">
        <f>IF('Time Series Inputs'!A386="","",'Time Series Inputs'!A386)</f>
        <v/>
      </c>
      <c r="B386" s="155">
        <f>IF('Time Series Inputs'!B386="","",'Time Series Inputs'!B386)</f>
        <v/>
      </c>
      <c r="C386" s="155">
        <f>IF('Time Series Inputs'!C386="","",'Time Series Inputs'!C386)</f>
        <v/>
      </c>
      <c r="D386" s="155">
        <f>IF(A386="","",'Apply Constraints'!A386)</f>
        <v/>
      </c>
      <c r="E386" s="155">
        <f>IF(B386="","",(V385*B386/B385/(1+V385*(B386/B385-1))))</f>
        <v/>
      </c>
      <c r="F386" s="155">
        <f>IF(B386="","",R385*B386+T385)</f>
        <v/>
      </c>
      <c r="G386" s="155">
        <f>IF(B386="","", E386*F386)</f>
        <v/>
      </c>
      <c r="H386" s="155">
        <f>IF(B386="","", F386 - R385*B386)</f>
        <v/>
      </c>
      <c r="I386" s="155">
        <f>IF(B386="","", G386/B386)</f>
        <v/>
      </c>
      <c r="J386" s="155">
        <f>IF(B386="","", -F386* (1-(1-ANNUAL_STRATEGY_FEE)^(1/252)))</f>
        <v/>
      </c>
      <c r="K386" s="155">
        <f>IF(B386="","", H386+J386)</f>
        <v/>
      </c>
      <c r="L386" s="155">
        <f>IF(B386="","", K386+G386)</f>
        <v/>
      </c>
      <c r="M386" s="155">
        <f>IF(B386="","", G386/L386)</f>
        <v/>
      </c>
      <c r="N386" s="155">
        <f>IF(B386="","",(D386-M386))</f>
        <v/>
      </c>
      <c r="O386" s="155">
        <f>IF(B386="","",BID_OFFER_SPREAD/2*D386)</f>
        <v/>
      </c>
      <c r="P386" s="155">
        <f>IF(A386="","",IF(D386=0,-E386,IF(AND(D386=(N386+O386),NOT(O386=0)),0,IF(D386&gt;=M386,N386/(1+O386),N386/(1-O386)))))</f>
        <v/>
      </c>
      <c r="Q386" s="155">
        <f>IF(B386="","", IF(D386=0,F386*P386/B386, L386*P386/B386))</f>
        <v/>
      </c>
      <c r="R386" s="155">
        <f>IF(B386="","", Q386+I386)</f>
        <v/>
      </c>
      <c r="S386" s="155">
        <f>IF(A386="","",IF(Q386&gt;0,-Q386*B386*(1+BID_OFFER_SPREAD/2),-Q386*B386*(1-BID_OFFER_SPREAD/2)))</f>
        <v/>
      </c>
      <c r="T386" s="155">
        <f>IF(B386="","", K386+S386)</f>
        <v/>
      </c>
      <c r="U386" s="155">
        <f>IF(B386="","", R386*B386)</f>
        <v/>
      </c>
      <c r="V386" s="155">
        <f>IF(E386="","",U386/(U386+T386))</f>
        <v/>
      </c>
      <c r="W386" s="86">
        <f>IF(B386="","", IF(ROUND(V386,10)=ROUND(D386,10),"Correct", "Error"))</f>
        <v/>
      </c>
      <c r="X386" s="156">
        <f>IF(B386="","", T386+U386)</f>
        <v/>
      </c>
    </row>
    <row customHeight="1" ht="13.5" r="387" s="75">
      <c r="A387" s="124">
        <f>IF('Time Series Inputs'!A387="","",'Time Series Inputs'!A387)</f>
        <v/>
      </c>
      <c r="B387" s="155">
        <f>IF('Time Series Inputs'!B387="","",'Time Series Inputs'!B387)</f>
        <v/>
      </c>
      <c r="C387" s="155">
        <f>IF('Time Series Inputs'!C387="","",'Time Series Inputs'!C387)</f>
        <v/>
      </c>
      <c r="D387" s="155">
        <f>IF(A387="","",'Apply Constraints'!A387)</f>
        <v/>
      </c>
      <c r="E387" s="155">
        <f>IF(B387="","",(V386*B387/B386/(1+V386*(B387/B386-1))))</f>
        <v/>
      </c>
      <c r="F387" s="155">
        <f>IF(B387="","",R386*B387+T386)</f>
        <v/>
      </c>
      <c r="G387" s="155">
        <f>IF(B387="","", E387*F387)</f>
        <v/>
      </c>
      <c r="H387" s="155">
        <f>IF(B387="","", F387 - R386*B387)</f>
        <v/>
      </c>
      <c r="I387" s="155">
        <f>IF(B387="","", G387/B387)</f>
        <v/>
      </c>
      <c r="J387" s="155">
        <f>IF(B387="","", -F387* (1-(1-ANNUAL_STRATEGY_FEE)^(1/252)))</f>
        <v/>
      </c>
      <c r="K387" s="155">
        <f>IF(B387="","", H387+J387)</f>
        <v/>
      </c>
      <c r="L387" s="155">
        <f>IF(B387="","", K387+G387)</f>
        <v/>
      </c>
      <c r="M387" s="155">
        <f>IF(B387="","", G387/L387)</f>
        <v/>
      </c>
      <c r="N387" s="155">
        <f>IF(B387="","",(D387-M387))</f>
        <v/>
      </c>
      <c r="O387" s="155">
        <f>IF(B387="","",BID_OFFER_SPREAD/2*D387)</f>
        <v/>
      </c>
      <c r="P387" s="155">
        <f>IF(A387="","",IF(D387=0,-E387,IF(AND(D387=(N387+O387),NOT(O387=0)),0,IF(D387&gt;=M387,N387/(1+O387),N387/(1-O387)))))</f>
        <v/>
      </c>
      <c r="Q387" s="155">
        <f>IF(B387="","", IF(D387=0,F387*P387/B387, L387*P387/B387))</f>
        <v/>
      </c>
      <c r="R387" s="155">
        <f>IF(B387="","", Q387+I387)</f>
        <v/>
      </c>
      <c r="S387" s="155">
        <f>IF(A387="","",IF(Q387&gt;0,-Q387*B387*(1+BID_OFFER_SPREAD/2),-Q387*B387*(1-BID_OFFER_SPREAD/2)))</f>
        <v/>
      </c>
      <c r="T387" s="155">
        <f>IF(B387="","", K387+S387)</f>
        <v/>
      </c>
      <c r="U387" s="155">
        <f>IF(B387="","", R387*B387)</f>
        <v/>
      </c>
      <c r="V387" s="155">
        <f>IF(E387="","",U387/(U387+T387))</f>
        <v/>
      </c>
      <c r="W387" s="86">
        <f>IF(B387="","", IF(ROUND(V387,10)=ROUND(D387,10),"Correct", "Error"))</f>
        <v/>
      </c>
      <c r="X387" s="156">
        <f>IF(B387="","", T387+U387)</f>
        <v/>
      </c>
    </row>
    <row customHeight="1" ht="13.5" r="388" s="75">
      <c r="A388" s="124">
        <f>IF('Time Series Inputs'!A388="","",'Time Series Inputs'!A388)</f>
        <v/>
      </c>
      <c r="B388" s="155">
        <f>IF('Time Series Inputs'!B388="","",'Time Series Inputs'!B388)</f>
        <v/>
      </c>
      <c r="C388" s="155">
        <f>IF('Time Series Inputs'!C388="","",'Time Series Inputs'!C388)</f>
        <v/>
      </c>
      <c r="D388" s="155">
        <f>IF(A388="","",'Apply Constraints'!A388)</f>
        <v/>
      </c>
      <c r="E388" s="155">
        <f>IF(B388="","",(V387*B388/B387/(1+V387*(B388/B387-1))))</f>
        <v/>
      </c>
      <c r="F388" s="155">
        <f>IF(B388="","",R387*B388+T387)</f>
        <v/>
      </c>
      <c r="G388" s="155">
        <f>IF(B388="","", E388*F388)</f>
        <v/>
      </c>
      <c r="H388" s="155">
        <f>IF(B388="","", F388 - R387*B388)</f>
        <v/>
      </c>
      <c r="I388" s="155">
        <f>IF(B388="","", G388/B388)</f>
        <v/>
      </c>
      <c r="J388" s="155">
        <f>IF(B388="","", -F388* (1-(1-ANNUAL_STRATEGY_FEE)^(1/252)))</f>
        <v/>
      </c>
      <c r="K388" s="155">
        <f>IF(B388="","", H388+J388)</f>
        <v/>
      </c>
      <c r="L388" s="155">
        <f>IF(B388="","", K388+G388)</f>
        <v/>
      </c>
      <c r="M388" s="155">
        <f>IF(B388="","", G388/L388)</f>
        <v/>
      </c>
      <c r="N388" s="155">
        <f>IF(B388="","",(D388-M388))</f>
        <v/>
      </c>
      <c r="O388" s="155">
        <f>IF(B388="","",BID_OFFER_SPREAD/2*D388)</f>
        <v/>
      </c>
      <c r="P388" s="155">
        <f>IF(A388="","",IF(D388=0,-E388,IF(AND(D388=(N388+O388),NOT(O388=0)),0,IF(D388&gt;=M388,N388/(1+O388),N388/(1-O388)))))</f>
        <v/>
      </c>
      <c r="Q388" s="155">
        <f>IF(B388="","", IF(D388=0,F388*P388/B388, L388*P388/B388))</f>
        <v/>
      </c>
      <c r="R388" s="155">
        <f>IF(B388="","", Q388+I388)</f>
        <v/>
      </c>
      <c r="S388" s="155">
        <f>IF(A388="","",IF(Q388&gt;0,-Q388*B388*(1+BID_OFFER_SPREAD/2),-Q388*B388*(1-BID_OFFER_SPREAD/2)))</f>
        <v/>
      </c>
      <c r="T388" s="155">
        <f>IF(B388="","", K388+S388)</f>
        <v/>
      </c>
      <c r="U388" s="155">
        <f>IF(B388="","", R388*B388)</f>
        <v/>
      </c>
      <c r="V388" s="155">
        <f>IF(E388="","",U388/(U388+T388))</f>
        <v/>
      </c>
      <c r="W388" s="86">
        <f>IF(B388="","", IF(ROUND(V388,10)=ROUND(D388,10),"Correct", "Error"))</f>
        <v/>
      </c>
      <c r="X388" s="156">
        <f>IF(B388="","", T388+U388)</f>
        <v/>
      </c>
    </row>
    <row customHeight="1" ht="13.5" r="389" s="75">
      <c r="A389" s="124">
        <f>IF('Time Series Inputs'!A389="","",'Time Series Inputs'!A389)</f>
        <v/>
      </c>
      <c r="B389" s="155">
        <f>IF('Time Series Inputs'!B389="","",'Time Series Inputs'!B389)</f>
        <v/>
      </c>
      <c r="C389" s="155">
        <f>IF('Time Series Inputs'!C389="","",'Time Series Inputs'!C389)</f>
        <v/>
      </c>
      <c r="D389" s="155">
        <f>IF(A389="","",'Apply Constraints'!A389)</f>
        <v/>
      </c>
      <c r="E389" s="155">
        <f>IF(B389="","",(V388*B389/B388/(1+V388*(B389/B388-1))))</f>
        <v/>
      </c>
      <c r="F389" s="155">
        <f>IF(B389="","",R388*B389+T388)</f>
        <v/>
      </c>
      <c r="G389" s="155">
        <f>IF(B389="","", E389*F389)</f>
        <v/>
      </c>
      <c r="H389" s="155">
        <f>IF(B389="","", F389 - R388*B389)</f>
        <v/>
      </c>
      <c r="I389" s="155">
        <f>IF(B389="","", G389/B389)</f>
        <v/>
      </c>
      <c r="J389" s="155">
        <f>IF(B389="","", -F389* (1-(1-ANNUAL_STRATEGY_FEE)^(1/252)))</f>
        <v/>
      </c>
      <c r="K389" s="155">
        <f>IF(B389="","", H389+J389)</f>
        <v/>
      </c>
      <c r="L389" s="155">
        <f>IF(B389="","", K389+G389)</f>
        <v/>
      </c>
      <c r="M389" s="155">
        <f>IF(B389="","", G389/L389)</f>
        <v/>
      </c>
      <c r="N389" s="155">
        <f>IF(B389="","",(D389-M389))</f>
        <v/>
      </c>
      <c r="O389" s="155">
        <f>IF(B389="","",BID_OFFER_SPREAD/2*D389)</f>
        <v/>
      </c>
      <c r="P389" s="155">
        <f>IF(A389="","",IF(D389=0,-E389,IF(AND(D389=(N389+O389),NOT(O389=0)),0,IF(D389&gt;=M389,N389/(1+O389),N389/(1-O389)))))</f>
        <v/>
      </c>
      <c r="Q389" s="155">
        <f>IF(B389="","", IF(D389=0,F389*P389/B389, L389*P389/B389))</f>
        <v/>
      </c>
      <c r="R389" s="155">
        <f>IF(B389="","", Q389+I389)</f>
        <v/>
      </c>
      <c r="S389" s="155">
        <f>IF(A389="","",IF(Q389&gt;0,-Q389*B389*(1+BID_OFFER_SPREAD/2),-Q389*B389*(1-BID_OFFER_SPREAD/2)))</f>
        <v/>
      </c>
      <c r="T389" s="155">
        <f>IF(B389="","", K389+S389)</f>
        <v/>
      </c>
      <c r="U389" s="155">
        <f>IF(B389="","", R389*B389)</f>
        <v/>
      </c>
      <c r="V389" s="155">
        <f>IF(E389="","",U389/(U389+T389))</f>
        <v/>
      </c>
      <c r="W389" s="86">
        <f>IF(B389="","", IF(ROUND(V389,10)=ROUND(D389,10),"Correct", "Error"))</f>
        <v/>
      </c>
      <c r="X389" s="156">
        <f>IF(B389="","", T389+U389)</f>
        <v/>
      </c>
    </row>
    <row customHeight="1" ht="13.5" r="390" s="75">
      <c r="A390" s="124">
        <f>IF('Time Series Inputs'!A390="","",'Time Series Inputs'!A390)</f>
        <v/>
      </c>
      <c r="B390" s="155">
        <f>IF('Time Series Inputs'!B390="","",'Time Series Inputs'!B390)</f>
        <v/>
      </c>
      <c r="C390" s="155">
        <f>IF('Time Series Inputs'!C390="","",'Time Series Inputs'!C390)</f>
        <v/>
      </c>
      <c r="D390" s="155">
        <f>IF(A390="","",'Apply Constraints'!A390)</f>
        <v/>
      </c>
      <c r="E390" s="155">
        <f>IF(B390="","",(V389*B390/B389/(1+V389*(B390/B389-1))))</f>
        <v/>
      </c>
      <c r="F390" s="155">
        <f>IF(B390="","",R389*B390+T389)</f>
        <v/>
      </c>
      <c r="G390" s="155">
        <f>IF(B390="","", E390*F390)</f>
        <v/>
      </c>
      <c r="H390" s="155">
        <f>IF(B390="","", F390 - R389*B390)</f>
        <v/>
      </c>
      <c r="I390" s="155">
        <f>IF(B390="","", G390/B390)</f>
        <v/>
      </c>
      <c r="J390" s="155">
        <f>IF(B390="","", -F390* (1-(1-ANNUAL_STRATEGY_FEE)^(1/252)))</f>
        <v/>
      </c>
      <c r="K390" s="155">
        <f>IF(B390="","", H390+J390)</f>
        <v/>
      </c>
      <c r="L390" s="155">
        <f>IF(B390="","", K390+G390)</f>
        <v/>
      </c>
      <c r="M390" s="155">
        <f>IF(B390="","", G390/L390)</f>
        <v/>
      </c>
      <c r="N390" s="155">
        <f>IF(B390="","",(D390-M390))</f>
        <v/>
      </c>
      <c r="O390" s="155">
        <f>IF(B390="","",BID_OFFER_SPREAD/2*D390)</f>
        <v/>
      </c>
      <c r="P390" s="155">
        <f>IF(A390="","",IF(D390=0,-E390,IF(AND(D390=(N390+O390),NOT(O390=0)),0,IF(D390&gt;=M390,N390/(1+O390),N390/(1-O390)))))</f>
        <v/>
      </c>
      <c r="Q390" s="155">
        <f>IF(B390="","", IF(D390=0,F390*P390/B390, L390*P390/B390))</f>
        <v/>
      </c>
      <c r="R390" s="155">
        <f>IF(B390="","", Q390+I390)</f>
        <v/>
      </c>
      <c r="S390" s="155">
        <f>IF(A390="","",IF(Q390&gt;0,-Q390*B390*(1+BID_OFFER_SPREAD/2),-Q390*B390*(1-BID_OFFER_SPREAD/2)))</f>
        <v/>
      </c>
      <c r="T390" s="155">
        <f>IF(B390="","", K390+S390)</f>
        <v/>
      </c>
      <c r="U390" s="155">
        <f>IF(B390="","", R390*B390)</f>
        <v/>
      </c>
      <c r="V390" s="155">
        <f>IF(E390="","",U390/(U390+T390))</f>
        <v/>
      </c>
      <c r="W390" s="86">
        <f>IF(B390="","", IF(ROUND(V390,10)=ROUND(D390,10),"Correct", "Error"))</f>
        <v/>
      </c>
      <c r="X390" s="156">
        <f>IF(B390="","", T390+U390)</f>
        <v/>
      </c>
    </row>
    <row customHeight="1" ht="13.5" r="391" s="75">
      <c r="A391" s="124">
        <f>IF('Time Series Inputs'!A391="","",'Time Series Inputs'!A391)</f>
        <v/>
      </c>
      <c r="B391" s="155">
        <f>IF('Time Series Inputs'!B391="","",'Time Series Inputs'!B391)</f>
        <v/>
      </c>
      <c r="C391" s="155">
        <f>IF('Time Series Inputs'!C391="","",'Time Series Inputs'!C391)</f>
        <v/>
      </c>
      <c r="D391" s="155">
        <f>IF(A391="","",'Apply Constraints'!A391)</f>
        <v/>
      </c>
      <c r="E391" s="155">
        <f>IF(B391="","",(V390*B391/B390/(1+V390*(B391/B390-1))))</f>
        <v/>
      </c>
      <c r="F391" s="155">
        <f>IF(B391="","",R390*B391+T390)</f>
        <v/>
      </c>
      <c r="G391" s="155">
        <f>IF(B391="","", E391*F391)</f>
        <v/>
      </c>
      <c r="H391" s="155">
        <f>IF(B391="","", F391 - R390*B391)</f>
        <v/>
      </c>
      <c r="I391" s="155">
        <f>IF(B391="","", G391/B391)</f>
        <v/>
      </c>
      <c r="J391" s="155">
        <f>IF(B391="","", -F391* (1-(1-ANNUAL_STRATEGY_FEE)^(1/252)))</f>
        <v/>
      </c>
      <c r="K391" s="155">
        <f>IF(B391="","", H391+J391)</f>
        <v/>
      </c>
      <c r="L391" s="155">
        <f>IF(B391="","", K391+G391)</f>
        <v/>
      </c>
      <c r="M391" s="155">
        <f>IF(B391="","", G391/L391)</f>
        <v/>
      </c>
      <c r="N391" s="155">
        <f>IF(B391="","",(D391-M391))</f>
        <v/>
      </c>
      <c r="O391" s="155">
        <f>IF(B391="","",BID_OFFER_SPREAD/2*D391)</f>
        <v/>
      </c>
      <c r="P391" s="155">
        <f>IF(A391="","",IF(D391=0,-E391,IF(AND(D391=(N391+O391),NOT(O391=0)),0,IF(D391&gt;=M391,N391/(1+O391),N391/(1-O391)))))</f>
        <v/>
      </c>
      <c r="Q391" s="155">
        <f>IF(B391="","", IF(D391=0,F391*P391/B391, L391*P391/B391))</f>
        <v/>
      </c>
      <c r="R391" s="155">
        <f>IF(B391="","", Q391+I391)</f>
        <v/>
      </c>
      <c r="S391" s="155">
        <f>IF(A391="","",IF(Q391&gt;0,-Q391*B391*(1+BID_OFFER_SPREAD/2),-Q391*B391*(1-BID_OFFER_SPREAD/2)))</f>
        <v/>
      </c>
      <c r="T391" s="155">
        <f>IF(B391="","", K391+S391)</f>
        <v/>
      </c>
      <c r="U391" s="155">
        <f>IF(B391="","", R391*B391)</f>
        <v/>
      </c>
      <c r="V391" s="155">
        <f>IF(E391="","",U391/(U391+T391))</f>
        <v/>
      </c>
      <c r="W391" s="86">
        <f>IF(B391="","", IF(ROUND(V391,10)=ROUND(D391,10),"Correct", "Error"))</f>
        <v/>
      </c>
      <c r="X391" s="156">
        <f>IF(B391="","", T391+U391)</f>
        <v/>
      </c>
    </row>
    <row customHeight="1" ht="13.5" r="392" s="75">
      <c r="A392" s="124">
        <f>IF('Time Series Inputs'!A392="","",'Time Series Inputs'!A392)</f>
        <v/>
      </c>
      <c r="B392" s="155">
        <f>IF('Time Series Inputs'!B392="","",'Time Series Inputs'!B392)</f>
        <v/>
      </c>
      <c r="C392" s="155">
        <f>IF('Time Series Inputs'!C392="","",'Time Series Inputs'!C392)</f>
        <v/>
      </c>
      <c r="D392" s="155">
        <f>IF(A392="","",'Apply Constraints'!A392)</f>
        <v/>
      </c>
      <c r="E392" s="155">
        <f>IF(B392="","",(V391*B392/B391/(1+V391*(B392/B391-1))))</f>
        <v/>
      </c>
      <c r="F392" s="155">
        <f>IF(B392="","",R391*B392+T391)</f>
        <v/>
      </c>
      <c r="G392" s="155">
        <f>IF(B392="","", E392*F392)</f>
        <v/>
      </c>
      <c r="H392" s="155">
        <f>IF(B392="","", F392 - R391*B392)</f>
        <v/>
      </c>
      <c r="I392" s="155">
        <f>IF(B392="","", G392/B392)</f>
        <v/>
      </c>
      <c r="J392" s="155">
        <f>IF(B392="","", -F392* (1-(1-ANNUAL_STRATEGY_FEE)^(1/252)))</f>
        <v/>
      </c>
      <c r="K392" s="155">
        <f>IF(B392="","", H392+J392)</f>
        <v/>
      </c>
      <c r="L392" s="155">
        <f>IF(B392="","", K392+G392)</f>
        <v/>
      </c>
      <c r="M392" s="155">
        <f>IF(B392="","", G392/L392)</f>
        <v/>
      </c>
      <c r="N392" s="155">
        <f>IF(B392="","",(D392-M392))</f>
        <v/>
      </c>
      <c r="O392" s="155">
        <f>IF(B392="","",BID_OFFER_SPREAD/2*D392)</f>
        <v/>
      </c>
      <c r="P392" s="155">
        <f>IF(A392="","",IF(D392=0,-E392,IF(AND(D392=(N392+O392),NOT(O392=0)),0,IF(D392&gt;=M392,N392/(1+O392),N392/(1-O392)))))</f>
        <v/>
      </c>
      <c r="Q392" s="155">
        <f>IF(B392="","", IF(D392=0,F392*P392/B392, L392*P392/B392))</f>
        <v/>
      </c>
      <c r="R392" s="155">
        <f>IF(B392="","", Q392+I392)</f>
        <v/>
      </c>
      <c r="S392" s="155">
        <f>IF(A392="","",IF(Q392&gt;0,-Q392*B392*(1+BID_OFFER_SPREAD/2),-Q392*B392*(1-BID_OFFER_SPREAD/2)))</f>
        <v/>
      </c>
      <c r="T392" s="155">
        <f>IF(B392="","", K392+S392)</f>
        <v/>
      </c>
      <c r="U392" s="155">
        <f>IF(B392="","", R392*B392)</f>
        <v/>
      </c>
      <c r="V392" s="155">
        <f>IF(E392="","",U392/(U392+T392))</f>
        <v/>
      </c>
      <c r="W392" s="86">
        <f>IF(B392="","", IF(ROUND(V392,10)=ROUND(D392,10),"Correct", "Error"))</f>
        <v/>
      </c>
      <c r="X392" s="156">
        <f>IF(B392="","", T392+U392)</f>
        <v/>
      </c>
    </row>
    <row customHeight="1" ht="13.5" r="393" s="75">
      <c r="A393" s="124">
        <f>IF('Time Series Inputs'!A393="","",'Time Series Inputs'!A393)</f>
        <v/>
      </c>
      <c r="B393" s="155">
        <f>IF('Time Series Inputs'!B393="","",'Time Series Inputs'!B393)</f>
        <v/>
      </c>
      <c r="C393" s="155">
        <f>IF('Time Series Inputs'!C393="","",'Time Series Inputs'!C393)</f>
        <v/>
      </c>
      <c r="D393" s="155">
        <f>IF(A393="","",'Apply Constraints'!A393)</f>
        <v/>
      </c>
      <c r="E393" s="155">
        <f>IF(B393="","",(V392*B393/B392/(1+V392*(B393/B392-1))))</f>
        <v/>
      </c>
      <c r="F393" s="155">
        <f>IF(B393="","",R392*B393+T392)</f>
        <v/>
      </c>
      <c r="G393" s="155">
        <f>IF(B393="","", E393*F393)</f>
        <v/>
      </c>
      <c r="H393" s="155">
        <f>IF(B393="","", F393 - R392*B393)</f>
        <v/>
      </c>
      <c r="I393" s="155">
        <f>IF(B393="","", G393/B393)</f>
        <v/>
      </c>
      <c r="J393" s="155">
        <f>IF(B393="","", -F393* (1-(1-ANNUAL_STRATEGY_FEE)^(1/252)))</f>
        <v/>
      </c>
      <c r="K393" s="155">
        <f>IF(B393="","", H393+J393)</f>
        <v/>
      </c>
      <c r="L393" s="155">
        <f>IF(B393="","", K393+G393)</f>
        <v/>
      </c>
      <c r="M393" s="155">
        <f>IF(B393="","", G393/L393)</f>
        <v/>
      </c>
      <c r="N393" s="155">
        <f>IF(B393="","",(D393-M393))</f>
        <v/>
      </c>
      <c r="O393" s="155">
        <f>IF(B393="","",BID_OFFER_SPREAD/2*D393)</f>
        <v/>
      </c>
      <c r="P393" s="155">
        <f>IF(A393="","",IF(D393=0,-E393,IF(AND(D393=(N393+O393),NOT(O393=0)),0,IF(D393&gt;=M393,N393/(1+O393),N393/(1-O393)))))</f>
        <v/>
      </c>
      <c r="Q393" s="155">
        <f>IF(B393="","", IF(D393=0,F393*P393/B393, L393*P393/B393))</f>
        <v/>
      </c>
      <c r="R393" s="155">
        <f>IF(B393="","", Q393+I393)</f>
        <v/>
      </c>
      <c r="S393" s="155">
        <f>IF(A393="","",IF(Q393&gt;0,-Q393*B393*(1+BID_OFFER_SPREAD/2),-Q393*B393*(1-BID_OFFER_SPREAD/2)))</f>
        <v/>
      </c>
      <c r="T393" s="155">
        <f>IF(B393="","", K393+S393)</f>
        <v/>
      </c>
      <c r="U393" s="155">
        <f>IF(B393="","", R393*B393)</f>
        <v/>
      </c>
      <c r="V393" s="155">
        <f>IF(E393="","",U393/(U393+T393))</f>
        <v/>
      </c>
      <c r="W393" s="86">
        <f>IF(B393="","", IF(ROUND(V393,10)=ROUND(D393,10),"Correct", "Error"))</f>
        <v/>
      </c>
      <c r="X393" s="156">
        <f>IF(B393="","", T393+U393)</f>
        <v/>
      </c>
    </row>
    <row customHeight="1" ht="13.5" r="394" s="75">
      <c r="A394" s="124">
        <f>IF('Time Series Inputs'!A394="","",'Time Series Inputs'!A394)</f>
        <v/>
      </c>
      <c r="B394" s="155">
        <f>IF('Time Series Inputs'!B394="","",'Time Series Inputs'!B394)</f>
        <v/>
      </c>
      <c r="C394" s="155">
        <f>IF('Time Series Inputs'!C394="","",'Time Series Inputs'!C394)</f>
        <v/>
      </c>
      <c r="D394" s="155">
        <f>IF(A394="","",'Apply Constraints'!A394)</f>
        <v/>
      </c>
      <c r="E394" s="155">
        <f>IF(B394="","",(V393*B394/B393/(1+V393*(B394/B393-1))))</f>
        <v/>
      </c>
      <c r="F394" s="155">
        <f>IF(B394="","",R393*B394+T393)</f>
        <v/>
      </c>
      <c r="G394" s="155">
        <f>IF(B394="","", E394*F394)</f>
        <v/>
      </c>
      <c r="H394" s="155">
        <f>IF(B394="","", F394 - R393*B394)</f>
        <v/>
      </c>
      <c r="I394" s="155">
        <f>IF(B394="","", G394/B394)</f>
        <v/>
      </c>
      <c r="J394" s="155">
        <f>IF(B394="","", -F394* (1-(1-ANNUAL_STRATEGY_FEE)^(1/252)))</f>
        <v/>
      </c>
      <c r="K394" s="155">
        <f>IF(B394="","", H394+J394)</f>
        <v/>
      </c>
      <c r="L394" s="155">
        <f>IF(B394="","", K394+G394)</f>
        <v/>
      </c>
      <c r="M394" s="155">
        <f>IF(B394="","", G394/L394)</f>
        <v/>
      </c>
      <c r="N394" s="155">
        <f>IF(B394="","",(D394-M394))</f>
        <v/>
      </c>
      <c r="O394" s="155">
        <f>IF(B394="","",BID_OFFER_SPREAD/2*D394)</f>
        <v/>
      </c>
      <c r="P394" s="155">
        <f>IF(A394="","",IF(D394=0,-E394,IF(AND(D394=(N394+O394),NOT(O394=0)),0,IF(D394&gt;=M394,N394/(1+O394),N394/(1-O394)))))</f>
        <v/>
      </c>
      <c r="Q394" s="155">
        <f>IF(B394="","", IF(D394=0,F394*P394/B394, L394*P394/B394))</f>
        <v/>
      </c>
      <c r="R394" s="155">
        <f>IF(B394="","", Q394+I394)</f>
        <v/>
      </c>
      <c r="S394" s="155">
        <f>IF(A394="","",IF(Q394&gt;0,-Q394*B394*(1+BID_OFFER_SPREAD/2),-Q394*B394*(1-BID_OFFER_SPREAD/2)))</f>
        <v/>
      </c>
      <c r="T394" s="155">
        <f>IF(B394="","", K394+S394)</f>
        <v/>
      </c>
      <c r="U394" s="155">
        <f>IF(B394="","", R394*B394)</f>
        <v/>
      </c>
      <c r="V394" s="155">
        <f>IF(E394="","",U394/(U394+T394))</f>
        <v/>
      </c>
      <c r="W394" s="86">
        <f>IF(B394="","", IF(ROUND(V394,10)=ROUND(D394,10),"Correct", "Error"))</f>
        <v/>
      </c>
      <c r="X394" s="156">
        <f>IF(B394="","", T394+U394)</f>
        <v/>
      </c>
    </row>
    <row customHeight="1" ht="13.5" r="395" s="75">
      <c r="A395" s="124">
        <f>IF('Time Series Inputs'!A395="","",'Time Series Inputs'!A395)</f>
        <v/>
      </c>
      <c r="B395" s="155">
        <f>IF('Time Series Inputs'!B395="","",'Time Series Inputs'!B395)</f>
        <v/>
      </c>
      <c r="C395" s="155">
        <f>IF('Time Series Inputs'!C395="","",'Time Series Inputs'!C395)</f>
        <v/>
      </c>
      <c r="D395" s="155">
        <f>IF(A395="","",'Apply Constraints'!A395)</f>
        <v/>
      </c>
      <c r="E395" s="155">
        <f>IF(B395="","",(V394*B395/B394/(1+V394*(B395/B394-1))))</f>
        <v/>
      </c>
      <c r="F395" s="155">
        <f>IF(B395="","",R394*B395+T394)</f>
        <v/>
      </c>
      <c r="G395" s="155">
        <f>IF(B395="","", E395*F395)</f>
        <v/>
      </c>
      <c r="H395" s="155">
        <f>IF(B395="","", F395 - R394*B395)</f>
        <v/>
      </c>
      <c r="I395" s="155">
        <f>IF(B395="","", G395/B395)</f>
        <v/>
      </c>
      <c r="J395" s="155">
        <f>IF(B395="","", -F395* (1-(1-ANNUAL_STRATEGY_FEE)^(1/252)))</f>
        <v/>
      </c>
      <c r="K395" s="155">
        <f>IF(B395="","", H395+J395)</f>
        <v/>
      </c>
      <c r="L395" s="155">
        <f>IF(B395="","", K395+G395)</f>
        <v/>
      </c>
      <c r="M395" s="155">
        <f>IF(B395="","", G395/L395)</f>
        <v/>
      </c>
      <c r="N395" s="155">
        <f>IF(B395="","",(D395-M395))</f>
        <v/>
      </c>
      <c r="O395" s="155">
        <f>IF(B395="","",BID_OFFER_SPREAD/2*D395)</f>
        <v/>
      </c>
      <c r="P395" s="155">
        <f>IF(A395="","",IF(D395=0,-E395,IF(AND(D395=(N395+O395),NOT(O395=0)),0,IF(D395&gt;=M395,N395/(1+O395),N395/(1-O395)))))</f>
        <v/>
      </c>
      <c r="Q395" s="155">
        <f>IF(B395="","", IF(D395=0,F395*P395/B395, L395*P395/B395))</f>
        <v/>
      </c>
      <c r="R395" s="155">
        <f>IF(B395="","", Q395+I395)</f>
        <v/>
      </c>
      <c r="S395" s="155">
        <f>IF(A395="","",IF(Q395&gt;0,-Q395*B395*(1+BID_OFFER_SPREAD/2),-Q395*B395*(1-BID_OFFER_SPREAD/2)))</f>
        <v/>
      </c>
      <c r="T395" s="155">
        <f>IF(B395="","", K395+S395)</f>
        <v/>
      </c>
      <c r="U395" s="155">
        <f>IF(B395="","", R395*B395)</f>
        <v/>
      </c>
      <c r="V395" s="155">
        <f>IF(E395="","",U395/(U395+T395))</f>
        <v/>
      </c>
      <c r="W395" s="86">
        <f>IF(B395="","", IF(ROUND(V395,10)=ROUND(D395,10),"Correct", "Error"))</f>
        <v/>
      </c>
      <c r="X395" s="156">
        <f>IF(B395="","", T395+U395)</f>
        <v/>
      </c>
    </row>
    <row customHeight="1" ht="13.5" r="396" s="75">
      <c r="A396" s="124">
        <f>IF('Time Series Inputs'!A396="","",'Time Series Inputs'!A396)</f>
        <v/>
      </c>
      <c r="B396" s="155">
        <f>IF('Time Series Inputs'!B396="","",'Time Series Inputs'!B396)</f>
        <v/>
      </c>
      <c r="C396" s="155">
        <f>IF('Time Series Inputs'!C396="","",'Time Series Inputs'!C396)</f>
        <v/>
      </c>
      <c r="D396" s="155">
        <f>IF(A396="","",'Apply Constraints'!A396)</f>
        <v/>
      </c>
      <c r="E396" s="155">
        <f>IF(B396="","",(V395*B396/B395/(1+V395*(B396/B395-1))))</f>
        <v/>
      </c>
      <c r="F396" s="155">
        <f>IF(B396="","",R395*B396+T395)</f>
        <v/>
      </c>
      <c r="G396" s="155">
        <f>IF(B396="","", E396*F396)</f>
        <v/>
      </c>
      <c r="H396" s="155">
        <f>IF(B396="","", F396 - R395*B396)</f>
        <v/>
      </c>
      <c r="I396" s="155">
        <f>IF(B396="","", G396/B396)</f>
        <v/>
      </c>
      <c r="J396" s="155">
        <f>IF(B396="","", -F396* (1-(1-ANNUAL_STRATEGY_FEE)^(1/252)))</f>
        <v/>
      </c>
      <c r="K396" s="155">
        <f>IF(B396="","", H396+J396)</f>
        <v/>
      </c>
      <c r="L396" s="155">
        <f>IF(B396="","", K396+G396)</f>
        <v/>
      </c>
      <c r="M396" s="155">
        <f>IF(B396="","", G396/L396)</f>
        <v/>
      </c>
      <c r="N396" s="155">
        <f>IF(B396="","",(D396-M396))</f>
        <v/>
      </c>
      <c r="O396" s="155">
        <f>IF(B396="","",BID_OFFER_SPREAD/2*D396)</f>
        <v/>
      </c>
      <c r="P396" s="155">
        <f>IF(A396="","",IF(D396=0,-E396,IF(AND(D396=(N396+O396),NOT(O396=0)),0,IF(D396&gt;=M396,N396/(1+O396),N396/(1-O396)))))</f>
        <v/>
      </c>
      <c r="Q396" s="155">
        <f>IF(B396="","", IF(D396=0,F396*P396/B396, L396*P396/B396))</f>
        <v/>
      </c>
      <c r="R396" s="155">
        <f>IF(B396="","", Q396+I396)</f>
        <v/>
      </c>
      <c r="S396" s="155">
        <f>IF(A396="","",IF(Q396&gt;0,-Q396*B396*(1+BID_OFFER_SPREAD/2),-Q396*B396*(1-BID_OFFER_SPREAD/2)))</f>
        <v/>
      </c>
      <c r="T396" s="155">
        <f>IF(B396="","", K396+S396)</f>
        <v/>
      </c>
      <c r="U396" s="155">
        <f>IF(B396="","", R396*B396)</f>
        <v/>
      </c>
      <c r="V396" s="155">
        <f>IF(E396="","",U396/(U396+T396))</f>
        <v/>
      </c>
      <c r="W396" s="86">
        <f>IF(B396="","", IF(ROUND(V396,10)=ROUND(D396,10),"Correct", "Error"))</f>
        <v/>
      </c>
      <c r="X396" s="156">
        <f>IF(B396="","", T396+U396)</f>
        <v/>
      </c>
    </row>
    <row customHeight="1" ht="13.5" r="397" s="75">
      <c r="A397" s="124">
        <f>IF('Time Series Inputs'!A397="","",'Time Series Inputs'!A397)</f>
        <v/>
      </c>
      <c r="B397" s="155">
        <f>IF('Time Series Inputs'!B397="","",'Time Series Inputs'!B397)</f>
        <v/>
      </c>
      <c r="C397" s="155">
        <f>IF('Time Series Inputs'!C397="","",'Time Series Inputs'!C397)</f>
        <v/>
      </c>
      <c r="D397" s="155">
        <f>IF(A397="","",'Apply Constraints'!A397)</f>
        <v/>
      </c>
      <c r="E397" s="155">
        <f>IF(B397="","",(V396*B397/B396/(1+V396*(B397/B396-1))))</f>
        <v/>
      </c>
      <c r="F397" s="155">
        <f>IF(B397="","",R396*B397+T396)</f>
        <v/>
      </c>
      <c r="G397" s="155">
        <f>IF(B397="","", E397*F397)</f>
        <v/>
      </c>
      <c r="H397" s="155">
        <f>IF(B397="","", F397 - R396*B397)</f>
        <v/>
      </c>
      <c r="I397" s="155">
        <f>IF(B397="","", G397/B397)</f>
        <v/>
      </c>
      <c r="J397" s="155">
        <f>IF(B397="","", -F397* (1-(1-ANNUAL_STRATEGY_FEE)^(1/252)))</f>
        <v/>
      </c>
      <c r="K397" s="155">
        <f>IF(B397="","", H397+J397)</f>
        <v/>
      </c>
      <c r="L397" s="155">
        <f>IF(B397="","", K397+G397)</f>
        <v/>
      </c>
      <c r="M397" s="155">
        <f>IF(B397="","", G397/L397)</f>
        <v/>
      </c>
      <c r="N397" s="155">
        <f>IF(B397="","",(D397-M397))</f>
        <v/>
      </c>
      <c r="O397" s="155">
        <f>IF(B397="","",BID_OFFER_SPREAD/2*D397)</f>
        <v/>
      </c>
      <c r="P397" s="155">
        <f>IF(A397="","",IF(D397=0,-E397,IF(AND(D397=(N397+O397),NOT(O397=0)),0,IF(D397&gt;=M397,N397/(1+O397),N397/(1-O397)))))</f>
        <v/>
      </c>
      <c r="Q397" s="155">
        <f>IF(B397="","", IF(D397=0,F397*P397/B397, L397*P397/B397))</f>
        <v/>
      </c>
      <c r="R397" s="155">
        <f>IF(B397="","", Q397+I397)</f>
        <v/>
      </c>
      <c r="S397" s="155">
        <f>IF(A397="","",IF(Q397&gt;0,-Q397*B397*(1+BID_OFFER_SPREAD/2),-Q397*B397*(1-BID_OFFER_SPREAD/2)))</f>
        <v/>
      </c>
      <c r="T397" s="155">
        <f>IF(B397="","", K397+S397)</f>
        <v/>
      </c>
      <c r="U397" s="155">
        <f>IF(B397="","", R397*B397)</f>
        <v/>
      </c>
      <c r="V397" s="155">
        <f>IF(E397="","",U397/(U397+T397))</f>
        <v/>
      </c>
      <c r="W397" s="86">
        <f>IF(B397="","", IF(ROUND(V397,10)=ROUND(D397,10),"Correct", "Error"))</f>
        <v/>
      </c>
      <c r="X397" s="156">
        <f>IF(B397="","", T397+U397)</f>
        <v/>
      </c>
    </row>
    <row customHeight="1" ht="13.5" r="398" s="75">
      <c r="A398" s="124">
        <f>IF('Time Series Inputs'!A398="","",'Time Series Inputs'!A398)</f>
        <v/>
      </c>
      <c r="B398" s="155">
        <f>IF('Time Series Inputs'!B398="","",'Time Series Inputs'!B398)</f>
        <v/>
      </c>
      <c r="C398" s="155">
        <f>IF('Time Series Inputs'!C398="","",'Time Series Inputs'!C398)</f>
        <v/>
      </c>
      <c r="D398" s="155">
        <f>IF(A398="","",'Apply Constraints'!A398)</f>
        <v/>
      </c>
      <c r="E398" s="155">
        <f>IF(B398="","",(V397*B398/B397/(1+V397*(B398/B397-1))))</f>
        <v/>
      </c>
      <c r="F398" s="155">
        <f>IF(B398="","",R397*B398+T397)</f>
        <v/>
      </c>
      <c r="G398" s="155">
        <f>IF(B398="","", E398*F398)</f>
        <v/>
      </c>
      <c r="H398" s="155">
        <f>IF(B398="","", F398 - R397*B398)</f>
        <v/>
      </c>
      <c r="I398" s="155">
        <f>IF(B398="","", G398/B398)</f>
        <v/>
      </c>
      <c r="J398" s="155">
        <f>IF(B398="","", -F398* (1-(1-ANNUAL_STRATEGY_FEE)^(1/252)))</f>
        <v/>
      </c>
      <c r="K398" s="155">
        <f>IF(B398="","", H398+J398)</f>
        <v/>
      </c>
      <c r="L398" s="155">
        <f>IF(B398="","", K398+G398)</f>
        <v/>
      </c>
      <c r="M398" s="155">
        <f>IF(B398="","", G398/L398)</f>
        <v/>
      </c>
      <c r="N398" s="155">
        <f>IF(B398="","",(D398-M398))</f>
        <v/>
      </c>
      <c r="O398" s="155">
        <f>IF(B398="","",BID_OFFER_SPREAD/2*D398)</f>
        <v/>
      </c>
      <c r="P398" s="155">
        <f>IF(A398="","",IF(D398=0,-E398,IF(AND(D398=(N398+O398),NOT(O398=0)),0,IF(D398&gt;=M398,N398/(1+O398),N398/(1-O398)))))</f>
        <v/>
      </c>
      <c r="Q398" s="155">
        <f>IF(B398="","", IF(D398=0,F398*P398/B398, L398*P398/B398))</f>
        <v/>
      </c>
      <c r="R398" s="155">
        <f>IF(B398="","", Q398+I398)</f>
        <v/>
      </c>
      <c r="S398" s="155">
        <f>IF(A398="","",IF(Q398&gt;0,-Q398*B398*(1+BID_OFFER_SPREAD/2),-Q398*B398*(1-BID_OFFER_SPREAD/2)))</f>
        <v/>
      </c>
      <c r="T398" s="155">
        <f>IF(B398="","", K398+S398)</f>
        <v/>
      </c>
      <c r="U398" s="155">
        <f>IF(B398="","", R398*B398)</f>
        <v/>
      </c>
      <c r="V398" s="155">
        <f>IF(E398="","",U398/(U398+T398))</f>
        <v/>
      </c>
      <c r="W398" s="86">
        <f>IF(B398="","", IF(ROUND(V398,10)=ROUND(D398,10),"Correct", "Error"))</f>
        <v/>
      </c>
      <c r="X398" s="156">
        <f>IF(B398="","", T398+U398)</f>
        <v/>
      </c>
    </row>
    <row customHeight="1" ht="13.5" r="399" s="75">
      <c r="A399" s="124">
        <f>IF('Time Series Inputs'!A399="","",'Time Series Inputs'!A399)</f>
        <v/>
      </c>
      <c r="B399" s="155">
        <f>IF('Time Series Inputs'!B399="","",'Time Series Inputs'!B399)</f>
        <v/>
      </c>
      <c r="C399" s="155">
        <f>IF('Time Series Inputs'!C399="","",'Time Series Inputs'!C399)</f>
        <v/>
      </c>
      <c r="D399" s="155">
        <f>IF(A399="","",'Apply Constraints'!A399)</f>
        <v/>
      </c>
      <c r="E399" s="155">
        <f>IF(B399="","",(V398*B399/B398/(1+V398*(B399/B398-1))))</f>
        <v/>
      </c>
      <c r="F399" s="155">
        <f>IF(B399="","",R398*B399+T398)</f>
        <v/>
      </c>
      <c r="G399" s="155">
        <f>IF(B399="","", E399*F399)</f>
        <v/>
      </c>
      <c r="H399" s="155">
        <f>IF(B399="","", F399 - R398*B399)</f>
        <v/>
      </c>
      <c r="I399" s="155">
        <f>IF(B399="","", G399/B399)</f>
        <v/>
      </c>
      <c r="J399" s="155">
        <f>IF(B399="","", -F399* (1-(1-ANNUAL_STRATEGY_FEE)^(1/252)))</f>
        <v/>
      </c>
      <c r="K399" s="155">
        <f>IF(B399="","", H399+J399)</f>
        <v/>
      </c>
      <c r="L399" s="155">
        <f>IF(B399="","", K399+G399)</f>
        <v/>
      </c>
      <c r="M399" s="155">
        <f>IF(B399="","", G399/L399)</f>
        <v/>
      </c>
      <c r="N399" s="155">
        <f>IF(B399="","",(D399-M399))</f>
        <v/>
      </c>
      <c r="O399" s="155">
        <f>IF(B399="","",BID_OFFER_SPREAD/2*D399)</f>
        <v/>
      </c>
      <c r="P399" s="155">
        <f>IF(A399="","",IF(D399=0,-E399,IF(AND(D399=(N399+O399),NOT(O399=0)),0,IF(D399&gt;=M399,N399/(1+O399),N399/(1-O399)))))</f>
        <v/>
      </c>
      <c r="Q399" s="155">
        <f>IF(B399="","", IF(D399=0,F399*P399/B399, L399*P399/B399))</f>
        <v/>
      </c>
      <c r="R399" s="155">
        <f>IF(B399="","", Q399+I399)</f>
        <v/>
      </c>
      <c r="S399" s="155">
        <f>IF(A399="","",IF(Q399&gt;0,-Q399*B399*(1+BID_OFFER_SPREAD/2),-Q399*B399*(1-BID_OFFER_SPREAD/2)))</f>
        <v/>
      </c>
      <c r="T399" s="155">
        <f>IF(B399="","", K399+S399)</f>
        <v/>
      </c>
      <c r="U399" s="155">
        <f>IF(B399="","", R399*B399)</f>
        <v/>
      </c>
      <c r="V399" s="155">
        <f>IF(E399="","",U399/(U399+T399))</f>
        <v/>
      </c>
      <c r="W399" s="86">
        <f>IF(B399="","", IF(ROUND(V399,10)=ROUND(D399,10),"Correct", "Error"))</f>
        <v/>
      </c>
      <c r="X399" s="156">
        <f>IF(B399="","", T399+U399)</f>
        <v/>
      </c>
    </row>
    <row customHeight="1" ht="13.5" r="400" s="75">
      <c r="A400" s="124">
        <f>IF('Time Series Inputs'!A400="","",'Time Series Inputs'!A400)</f>
        <v/>
      </c>
      <c r="B400" s="155">
        <f>IF('Time Series Inputs'!B400="","",'Time Series Inputs'!B400)</f>
        <v/>
      </c>
      <c r="C400" s="155">
        <f>IF('Time Series Inputs'!C400="","",'Time Series Inputs'!C400)</f>
        <v/>
      </c>
      <c r="D400" s="155">
        <f>IF(A400="","",'Apply Constraints'!A400)</f>
        <v/>
      </c>
      <c r="E400" s="155">
        <f>IF(B400="","",(V399*B400/B399/(1+V399*(B400/B399-1))))</f>
        <v/>
      </c>
      <c r="F400" s="155">
        <f>IF(B400="","",R399*B400+T399)</f>
        <v/>
      </c>
      <c r="G400" s="155">
        <f>IF(B400="","", E400*F400)</f>
        <v/>
      </c>
      <c r="H400" s="155">
        <f>IF(B400="","", F400 - R399*B400)</f>
        <v/>
      </c>
      <c r="I400" s="155">
        <f>IF(B400="","", G400/B400)</f>
        <v/>
      </c>
      <c r="J400" s="155">
        <f>IF(B400="","", -F400* (1-(1-ANNUAL_STRATEGY_FEE)^(1/252)))</f>
        <v/>
      </c>
      <c r="K400" s="155">
        <f>IF(B400="","", H400+J400)</f>
        <v/>
      </c>
      <c r="L400" s="155">
        <f>IF(B400="","", K400+G400)</f>
        <v/>
      </c>
      <c r="M400" s="155">
        <f>IF(B400="","", G400/L400)</f>
        <v/>
      </c>
      <c r="N400" s="155">
        <f>IF(B400="","",(D400-M400))</f>
        <v/>
      </c>
      <c r="O400" s="155">
        <f>IF(B400="","",BID_OFFER_SPREAD/2*D400)</f>
        <v/>
      </c>
      <c r="P400" s="155">
        <f>IF(A400="","",IF(D400=0,-E400,IF(AND(D400=(N400+O400),NOT(O400=0)),0,IF(D400&gt;=M400,N400/(1+O400),N400/(1-O400)))))</f>
        <v/>
      </c>
      <c r="Q400" s="155">
        <f>IF(B400="","", IF(D400=0,F400*P400/B400, L400*P400/B400))</f>
        <v/>
      </c>
      <c r="R400" s="155">
        <f>IF(B400="","", Q400+I400)</f>
        <v/>
      </c>
      <c r="S400" s="155">
        <f>IF(A400="","",IF(Q400&gt;0,-Q400*B400*(1+BID_OFFER_SPREAD/2),-Q400*B400*(1-BID_OFFER_SPREAD/2)))</f>
        <v/>
      </c>
      <c r="T400" s="155">
        <f>IF(B400="","", K400+S400)</f>
        <v/>
      </c>
      <c r="U400" s="155">
        <f>IF(B400="","", R400*B400)</f>
        <v/>
      </c>
      <c r="V400" s="155">
        <f>IF(E400="","",U400/(U400+T400))</f>
        <v/>
      </c>
      <c r="W400" s="86">
        <f>IF(B400="","", IF(ROUND(V400,10)=ROUND(D400,10),"Correct", "Error"))</f>
        <v/>
      </c>
      <c r="X400" s="156">
        <f>IF(B400="","", T400+U400)</f>
        <v/>
      </c>
    </row>
    <row customHeight="1" ht="13.5" r="401" s="75">
      <c r="A401" s="124">
        <f>IF('Time Series Inputs'!A401="","",'Time Series Inputs'!A401)</f>
        <v/>
      </c>
      <c r="B401" s="155">
        <f>IF('Time Series Inputs'!B401="","",'Time Series Inputs'!B401)</f>
        <v/>
      </c>
      <c r="C401" s="155">
        <f>IF('Time Series Inputs'!C401="","",'Time Series Inputs'!C401)</f>
        <v/>
      </c>
      <c r="D401" s="155">
        <f>IF(A401="","",'Apply Constraints'!A401)</f>
        <v/>
      </c>
      <c r="E401" s="155">
        <f>IF(B401="","",(V400*B401/B400/(1+V400*(B401/B400-1))))</f>
        <v/>
      </c>
      <c r="F401" s="155">
        <f>IF(B401="","",R400*B401+T400)</f>
        <v/>
      </c>
      <c r="G401" s="155">
        <f>IF(B401="","", E401*F401)</f>
        <v/>
      </c>
      <c r="H401" s="155">
        <f>IF(B401="","", F401 - R400*B401)</f>
        <v/>
      </c>
      <c r="I401" s="155">
        <f>IF(B401="","", G401/B401)</f>
        <v/>
      </c>
      <c r="J401" s="155">
        <f>IF(B401="","", -F401* (1-(1-ANNUAL_STRATEGY_FEE)^(1/252)))</f>
        <v/>
      </c>
      <c r="K401" s="155">
        <f>IF(B401="","", H401+J401)</f>
        <v/>
      </c>
      <c r="L401" s="155">
        <f>IF(B401="","", K401+G401)</f>
        <v/>
      </c>
      <c r="M401" s="155">
        <f>IF(B401="","", G401/L401)</f>
        <v/>
      </c>
      <c r="N401" s="155">
        <f>IF(B401="","",(D401-M401))</f>
        <v/>
      </c>
      <c r="O401" s="155">
        <f>IF(B401="","",BID_OFFER_SPREAD/2*D401)</f>
        <v/>
      </c>
      <c r="P401" s="155">
        <f>IF(A401="","",IF(D401=0,-E401,IF(AND(D401=(N401+O401),NOT(O401=0)),0,IF(D401&gt;=M401,N401/(1+O401),N401/(1-O401)))))</f>
        <v/>
      </c>
      <c r="Q401" s="155">
        <f>IF(B401="","", IF(D401=0,F401*P401/B401, L401*P401/B401))</f>
        <v/>
      </c>
      <c r="R401" s="155">
        <f>IF(B401="","", Q401+I401)</f>
        <v/>
      </c>
      <c r="S401" s="155">
        <f>IF(A401="","",IF(Q401&gt;0,-Q401*B401*(1+BID_OFFER_SPREAD/2),-Q401*B401*(1-BID_OFFER_SPREAD/2)))</f>
        <v/>
      </c>
      <c r="T401" s="155">
        <f>IF(B401="","", K401+S401)</f>
        <v/>
      </c>
      <c r="U401" s="155">
        <f>IF(B401="","", R401*B401)</f>
        <v/>
      </c>
      <c r="V401" s="155">
        <f>IF(E401="","",U401/(U401+T401))</f>
        <v/>
      </c>
      <c r="W401" s="86">
        <f>IF(B401="","", IF(ROUND(V401,10)=ROUND(D401,10),"Correct", "Error"))</f>
        <v/>
      </c>
      <c r="X401" s="156">
        <f>IF(B401="","", T401+U401)</f>
        <v/>
      </c>
    </row>
    <row customHeight="1" ht="13.5" r="402" s="75">
      <c r="A402" s="124">
        <f>IF('Time Series Inputs'!A402="","",'Time Series Inputs'!A402)</f>
        <v/>
      </c>
      <c r="B402" s="155">
        <f>IF('Time Series Inputs'!B402="","",'Time Series Inputs'!B402)</f>
        <v/>
      </c>
      <c r="C402" s="155">
        <f>IF('Time Series Inputs'!C402="","",'Time Series Inputs'!C402)</f>
        <v/>
      </c>
      <c r="D402" s="155">
        <f>IF(A402="","",'Apply Constraints'!A402)</f>
        <v/>
      </c>
      <c r="E402" s="155">
        <f>IF(B402="","",(V401*B402/B401/(1+V401*(B402/B401-1))))</f>
        <v/>
      </c>
      <c r="F402" s="155">
        <f>IF(B402="","",R401*B402+T401)</f>
        <v/>
      </c>
      <c r="G402" s="155">
        <f>IF(B402="","", E402*F402)</f>
        <v/>
      </c>
      <c r="H402" s="155">
        <f>IF(B402="","", F402 - R401*B402)</f>
        <v/>
      </c>
      <c r="I402" s="155">
        <f>IF(B402="","", G402/B402)</f>
        <v/>
      </c>
      <c r="J402" s="155">
        <f>IF(B402="","", -F402* (1-(1-ANNUAL_STRATEGY_FEE)^(1/252)))</f>
        <v/>
      </c>
      <c r="K402" s="155">
        <f>IF(B402="","", H402+J402)</f>
        <v/>
      </c>
      <c r="L402" s="155">
        <f>IF(B402="","", K402+G402)</f>
        <v/>
      </c>
      <c r="M402" s="155">
        <f>IF(B402="","", G402/L402)</f>
        <v/>
      </c>
      <c r="N402" s="155">
        <f>IF(B402="","",(D402-M402))</f>
        <v/>
      </c>
      <c r="O402" s="155">
        <f>IF(B402="","",BID_OFFER_SPREAD/2*D402)</f>
        <v/>
      </c>
      <c r="P402" s="155">
        <f>IF(A402="","",IF(D402=0,-E402,IF(AND(D402=(N402+O402),NOT(O402=0)),0,IF(D402&gt;=M402,N402/(1+O402),N402/(1-O402)))))</f>
        <v/>
      </c>
      <c r="Q402" s="155">
        <f>IF(B402="","", IF(D402=0,F402*P402/B402, L402*P402/B402))</f>
        <v/>
      </c>
      <c r="R402" s="155">
        <f>IF(B402="","", Q402+I402)</f>
        <v/>
      </c>
      <c r="S402" s="155">
        <f>IF(A402="","",IF(Q402&gt;0,-Q402*B402*(1+BID_OFFER_SPREAD/2),-Q402*B402*(1-BID_OFFER_SPREAD/2)))</f>
        <v/>
      </c>
      <c r="T402" s="155">
        <f>IF(B402="","", K402+S402)</f>
        <v/>
      </c>
      <c r="U402" s="155">
        <f>IF(B402="","", R402*B402)</f>
        <v/>
      </c>
      <c r="V402" s="155">
        <f>IF(E402="","",U402/(U402+T402))</f>
        <v/>
      </c>
      <c r="W402" s="86">
        <f>IF(B402="","", IF(ROUND(V402,10)=ROUND(D402,10),"Correct", "Error"))</f>
        <v/>
      </c>
      <c r="X402" s="156">
        <f>IF(B402="","", T402+U402)</f>
        <v/>
      </c>
    </row>
    <row customHeight="1" ht="13.5" r="403" s="75">
      <c r="A403" s="124">
        <f>IF('Time Series Inputs'!A403="","",'Time Series Inputs'!A403)</f>
        <v/>
      </c>
      <c r="B403" s="155">
        <f>IF('Time Series Inputs'!B403="","",'Time Series Inputs'!B403)</f>
        <v/>
      </c>
      <c r="C403" s="155">
        <f>IF('Time Series Inputs'!C403="","",'Time Series Inputs'!C403)</f>
        <v/>
      </c>
      <c r="D403" s="155">
        <f>IF(A403="","",'Apply Constraints'!A403)</f>
        <v/>
      </c>
      <c r="E403" s="155">
        <f>IF(B403="","",(V402*B403/B402/(1+V402*(B403/B402-1))))</f>
        <v/>
      </c>
      <c r="F403" s="155">
        <f>IF(B403="","",R402*B403+T402)</f>
        <v/>
      </c>
      <c r="G403" s="155">
        <f>IF(B403="","", E403*F403)</f>
        <v/>
      </c>
      <c r="H403" s="155">
        <f>IF(B403="","", F403 - R402*B403)</f>
        <v/>
      </c>
      <c r="I403" s="155">
        <f>IF(B403="","", G403/B403)</f>
        <v/>
      </c>
      <c r="J403" s="155">
        <f>IF(B403="","", -F403* (1-(1-ANNUAL_STRATEGY_FEE)^(1/252)))</f>
        <v/>
      </c>
      <c r="K403" s="155">
        <f>IF(B403="","", H403+J403)</f>
        <v/>
      </c>
      <c r="L403" s="155">
        <f>IF(B403="","", K403+G403)</f>
        <v/>
      </c>
      <c r="M403" s="155">
        <f>IF(B403="","", G403/L403)</f>
        <v/>
      </c>
      <c r="N403" s="155">
        <f>IF(B403="","",(D403-M403))</f>
        <v/>
      </c>
      <c r="O403" s="155">
        <f>IF(B403="","",BID_OFFER_SPREAD/2*D403)</f>
        <v/>
      </c>
      <c r="P403" s="155">
        <f>IF(A403="","",IF(D403=0,-E403,IF(AND(D403=(N403+O403),NOT(O403=0)),0,IF(D403&gt;=M403,N403/(1+O403),N403/(1-O403)))))</f>
        <v/>
      </c>
      <c r="Q403" s="155">
        <f>IF(B403="","", IF(D403=0,F403*P403/B403, L403*P403/B403))</f>
        <v/>
      </c>
      <c r="R403" s="155">
        <f>IF(B403="","", Q403+I403)</f>
        <v/>
      </c>
      <c r="S403" s="155">
        <f>IF(A403="","",IF(Q403&gt;0,-Q403*B403*(1+BID_OFFER_SPREAD/2),-Q403*B403*(1-BID_OFFER_SPREAD/2)))</f>
        <v/>
      </c>
      <c r="T403" s="155">
        <f>IF(B403="","", K403+S403)</f>
        <v/>
      </c>
      <c r="U403" s="155">
        <f>IF(B403="","", R403*B403)</f>
        <v/>
      </c>
      <c r="V403" s="155">
        <f>IF(E403="","",U403/(U403+T403))</f>
        <v/>
      </c>
      <c r="W403" s="86">
        <f>IF(B403="","", IF(ROUND(V403,10)=ROUND(D403,10),"Correct", "Error"))</f>
        <v/>
      </c>
      <c r="X403" s="156">
        <f>IF(B403="","", T403+U403)</f>
        <v/>
      </c>
    </row>
    <row customHeight="1" ht="13.5" r="404" s="75">
      <c r="A404" s="124">
        <f>IF('Time Series Inputs'!A404="","",'Time Series Inputs'!A404)</f>
        <v/>
      </c>
      <c r="B404" s="155">
        <f>IF('Time Series Inputs'!B404="","",'Time Series Inputs'!B404)</f>
        <v/>
      </c>
      <c r="C404" s="155">
        <f>IF('Time Series Inputs'!C404="","",'Time Series Inputs'!C404)</f>
        <v/>
      </c>
      <c r="D404" s="155">
        <f>IF(A404="","",'Apply Constraints'!A404)</f>
        <v/>
      </c>
      <c r="E404" s="155">
        <f>IF(B404="","",(V403*B404/B403/(1+V403*(B404/B403-1))))</f>
        <v/>
      </c>
      <c r="F404" s="155">
        <f>IF(B404="","",R403*B404+T403)</f>
        <v/>
      </c>
      <c r="G404" s="155">
        <f>IF(B404="","", E404*F404)</f>
        <v/>
      </c>
      <c r="H404" s="155">
        <f>IF(B404="","", F404 - R403*B404)</f>
        <v/>
      </c>
      <c r="I404" s="155">
        <f>IF(B404="","", G404/B404)</f>
        <v/>
      </c>
      <c r="J404" s="155">
        <f>IF(B404="","", -F404* (1-(1-ANNUAL_STRATEGY_FEE)^(1/252)))</f>
        <v/>
      </c>
      <c r="K404" s="155">
        <f>IF(B404="","", H404+J404)</f>
        <v/>
      </c>
      <c r="L404" s="155">
        <f>IF(B404="","", K404+G404)</f>
        <v/>
      </c>
      <c r="M404" s="155">
        <f>IF(B404="","", G404/L404)</f>
        <v/>
      </c>
      <c r="N404" s="155">
        <f>IF(B404="","",(D404-M404))</f>
        <v/>
      </c>
      <c r="O404" s="155">
        <f>IF(B404="","",BID_OFFER_SPREAD/2*D404)</f>
        <v/>
      </c>
      <c r="P404" s="155">
        <f>IF(A404="","",IF(D404=0,-E404,IF(AND(D404=(N404+O404),NOT(O404=0)),0,IF(D404&gt;=M404,N404/(1+O404),N404/(1-O404)))))</f>
        <v/>
      </c>
      <c r="Q404" s="155">
        <f>IF(B404="","", IF(D404=0,F404*P404/B404, L404*P404/B404))</f>
        <v/>
      </c>
      <c r="R404" s="155">
        <f>IF(B404="","", Q404+I404)</f>
        <v/>
      </c>
      <c r="S404" s="155">
        <f>IF(A404="","",IF(Q404&gt;0,-Q404*B404*(1+BID_OFFER_SPREAD/2),-Q404*B404*(1-BID_OFFER_SPREAD/2)))</f>
        <v/>
      </c>
      <c r="T404" s="155">
        <f>IF(B404="","", K404+S404)</f>
        <v/>
      </c>
      <c r="U404" s="155">
        <f>IF(B404="","", R404*B404)</f>
        <v/>
      </c>
      <c r="V404" s="155">
        <f>IF(E404="","",U404/(U404+T404))</f>
        <v/>
      </c>
      <c r="W404" s="86">
        <f>IF(B404="","", IF(ROUND(V404,10)=ROUND(D404,10),"Correct", "Error"))</f>
        <v/>
      </c>
      <c r="X404" s="156">
        <f>IF(B404="","", T404+U404)</f>
        <v/>
      </c>
    </row>
    <row customHeight="1" ht="13.5" r="405" s="75">
      <c r="A405" s="124">
        <f>IF('Time Series Inputs'!A405="","",'Time Series Inputs'!A405)</f>
        <v/>
      </c>
      <c r="B405" s="155">
        <f>IF('Time Series Inputs'!B405="","",'Time Series Inputs'!B405)</f>
        <v/>
      </c>
      <c r="C405" s="155">
        <f>IF('Time Series Inputs'!C405="","",'Time Series Inputs'!C405)</f>
        <v/>
      </c>
      <c r="D405" s="155">
        <f>IF(A405="","",'Apply Constraints'!A405)</f>
        <v/>
      </c>
      <c r="E405" s="155">
        <f>IF(B405="","",(V404*B405/B404/(1+V404*(B405/B404-1))))</f>
        <v/>
      </c>
      <c r="F405" s="155">
        <f>IF(B405="","",R404*B405+T404)</f>
        <v/>
      </c>
      <c r="G405" s="155">
        <f>IF(B405="","", E405*F405)</f>
        <v/>
      </c>
      <c r="H405" s="155">
        <f>IF(B405="","", F405 - R404*B405)</f>
        <v/>
      </c>
      <c r="I405" s="155">
        <f>IF(B405="","", G405/B405)</f>
        <v/>
      </c>
      <c r="J405" s="155">
        <f>IF(B405="","", -F405* (1-(1-ANNUAL_STRATEGY_FEE)^(1/252)))</f>
        <v/>
      </c>
      <c r="K405" s="155">
        <f>IF(B405="","", H405+J405)</f>
        <v/>
      </c>
      <c r="L405" s="155">
        <f>IF(B405="","", K405+G405)</f>
        <v/>
      </c>
      <c r="M405" s="155">
        <f>IF(B405="","", G405/L405)</f>
        <v/>
      </c>
      <c r="N405" s="155">
        <f>IF(B405="","",(D405-M405))</f>
        <v/>
      </c>
      <c r="O405" s="155">
        <f>IF(B405="","",BID_OFFER_SPREAD/2*D405)</f>
        <v/>
      </c>
      <c r="P405" s="155">
        <f>IF(A405="","",IF(D405=0,-E405,IF(AND(D405=(N405+O405),NOT(O405=0)),0,IF(D405&gt;=M405,N405/(1+O405),N405/(1-O405)))))</f>
        <v/>
      </c>
      <c r="Q405" s="155">
        <f>IF(B405="","", IF(D405=0,F405*P405/B405, L405*P405/B405))</f>
        <v/>
      </c>
      <c r="R405" s="155">
        <f>IF(B405="","", Q405+I405)</f>
        <v/>
      </c>
      <c r="S405" s="155">
        <f>IF(A405="","",IF(Q405&gt;0,-Q405*B405*(1+BID_OFFER_SPREAD/2),-Q405*B405*(1-BID_OFFER_SPREAD/2)))</f>
        <v/>
      </c>
      <c r="T405" s="155">
        <f>IF(B405="","", K405+S405)</f>
        <v/>
      </c>
      <c r="U405" s="155">
        <f>IF(B405="","", R405*B405)</f>
        <v/>
      </c>
      <c r="V405" s="155">
        <f>IF(E405="","",U405/(U405+T405))</f>
        <v/>
      </c>
      <c r="W405" s="86">
        <f>IF(B405="","", IF(ROUND(V405,10)=ROUND(D405,10),"Correct", "Error"))</f>
        <v/>
      </c>
      <c r="X405" s="156">
        <f>IF(B405="","", T405+U405)</f>
        <v/>
      </c>
    </row>
    <row customHeight="1" ht="13.5" r="406" s="75">
      <c r="A406" s="124">
        <f>IF('Time Series Inputs'!A406="","",'Time Series Inputs'!A406)</f>
        <v/>
      </c>
      <c r="B406" s="155">
        <f>IF('Time Series Inputs'!B406="","",'Time Series Inputs'!B406)</f>
        <v/>
      </c>
      <c r="C406" s="155">
        <f>IF('Time Series Inputs'!C406="","",'Time Series Inputs'!C406)</f>
        <v/>
      </c>
      <c r="D406" s="155">
        <f>IF(A406="","",'Apply Constraints'!A406)</f>
        <v/>
      </c>
      <c r="E406" s="155">
        <f>IF(B406="","",(V405*B406/B405/(1+V405*(B406/B405-1))))</f>
        <v/>
      </c>
      <c r="F406" s="155">
        <f>IF(B406="","",R405*B406+T405)</f>
        <v/>
      </c>
      <c r="G406" s="155">
        <f>IF(B406="","", E406*F406)</f>
        <v/>
      </c>
      <c r="H406" s="155">
        <f>IF(B406="","", F406 - R405*B406)</f>
        <v/>
      </c>
      <c r="I406" s="155">
        <f>IF(B406="","", G406/B406)</f>
        <v/>
      </c>
      <c r="J406" s="155">
        <f>IF(B406="","", -F406* (1-(1-ANNUAL_STRATEGY_FEE)^(1/252)))</f>
        <v/>
      </c>
      <c r="K406" s="155">
        <f>IF(B406="","", H406+J406)</f>
        <v/>
      </c>
      <c r="L406" s="155">
        <f>IF(B406="","", K406+G406)</f>
        <v/>
      </c>
      <c r="M406" s="155">
        <f>IF(B406="","", G406/L406)</f>
        <v/>
      </c>
      <c r="N406" s="155">
        <f>IF(B406="","",(D406-M406))</f>
        <v/>
      </c>
      <c r="O406" s="155">
        <f>IF(B406="","",BID_OFFER_SPREAD/2*D406)</f>
        <v/>
      </c>
      <c r="P406" s="155">
        <f>IF(A406="","",IF(D406=0,-E406,IF(AND(D406=(N406+O406),NOT(O406=0)),0,IF(D406&gt;=M406,N406/(1+O406),N406/(1-O406)))))</f>
        <v/>
      </c>
      <c r="Q406" s="155">
        <f>IF(B406="","", IF(D406=0,F406*P406/B406, L406*P406/B406))</f>
        <v/>
      </c>
      <c r="R406" s="155">
        <f>IF(B406="","", Q406+I406)</f>
        <v/>
      </c>
      <c r="S406" s="155">
        <f>IF(A406="","",IF(Q406&gt;0,-Q406*B406*(1+BID_OFFER_SPREAD/2),-Q406*B406*(1-BID_OFFER_SPREAD/2)))</f>
        <v/>
      </c>
      <c r="T406" s="155">
        <f>IF(B406="","", K406+S406)</f>
        <v/>
      </c>
      <c r="U406" s="155">
        <f>IF(B406="","", R406*B406)</f>
        <v/>
      </c>
      <c r="V406" s="155">
        <f>IF(E406="","",U406/(U406+T406))</f>
        <v/>
      </c>
      <c r="W406" s="86">
        <f>IF(B406="","", IF(ROUND(V406,10)=ROUND(D406,10),"Correct", "Error"))</f>
        <v/>
      </c>
      <c r="X406" s="156">
        <f>IF(B406="","", T406+U406)</f>
        <v/>
      </c>
    </row>
    <row customHeight="1" ht="13.5" r="407" s="75">
      <c r="A407" s="124">
        <f>IF('Time Series Inputs'!A407="","",'Time Series Inputs'!A407)</f>
        <v/>
      </c>
      <c r="B407" s="155">
        <f>IF('Time Series Inputs'!B407="","",'Time Series Inputs'!B407)</f>
        <v/>
      </c>
      <c r="C407" s="155">
        <f>IF('Time Series Inputs'!C407="","",'Time Series Inputs'!C407)</f>
        <v/>
      </c>
      <c r="D407" s="155">
        <f>IF(A407="","",'Apply Constraints'!A407)</f>
        <v/>
      </c>
      <c r="E407" s="155">
        <f>IF(B407="","",(V406*B407/B406/(1+V406*(B407/B406-1))))</f>
        <v/>
      </c>
      <c r="F407" s="155">
        <f>IF(B407="","",R406*B407+T406)</f>
        <v/>
      </c>
      <c r="G407" s="155">
        <f>IF(B407="","", E407*F407)</f>
        <v/>
      </c>
      <c r="H407" s="155">
        <f>IF(B407="","", F407 - R406*B407)</f>
        <v/>
      </c>
      <c r="I407" s="155">
        <f>IF(B407="","", G407/B407)</f>
        <v/>
      </c>
      <c r="J407" s="155">
        <f>IF(B407="","", -F407* (1-(1-ANNUAL_STRATEGY_FEE)^(1/252)))</f>
        <v/>
      </c>
      <c r="K407" s="155">
        <f>IF(B407="","", H407+J407)</f>
        <v/>
      </c>
      <c r="L407" s="155">
        <f>IF(B407="","", K407+G407)</f>
        <v/>
      </c>
      <c r="M407" s="155">
        <f>IF(B407="","", G407/L407)</f>
        <v/>
      </c>
      <c r="N407" s="155">
        <f>IF(B407="","",(D407-M407))</f>
        <v/>
      </c>
      <c r="O407" s="155">
        <f>IF(B407="","",BID_OFFER_SPREAD/2*D407)</f>
        <v/>
      </c>
      <c r="P407" s="155">
        <f>IF(A407="","",IF(D407=0,-E407,IF(AND(D407=(N407+O407),NOT(O407=0)),0,IF(D407&gt;=M407,N407/(1+O407),N407/(1-O407)))))</f>
        <v/>
      </c>
      <c r="Q407" s="155">
        <f>IF(B407="","", IF(D407=0,F407*P407/B407, L407*P407/B407))</f>
        <v/>
      </c>
      <c r="R407" s="155">
        <f>IF(B407="","", Q407+I407)</f>
        <v/>
      </c>
      <c r="S407" s="155">
        <f>IF(A407="","",IF(Q407&gt;0,-Q407*B407*(1+BID_OFFER_SPREAD/2),-Q407*B407*(1-BID_OFFER_SPREAD/2)))</f>
        <v/>
      </c>
      <c r="T407" s="155">
        <f>IF(B407="","", K407+S407)</f>
        <v/>
      </c>
      <c r="U407" s="155">
        <f>IF(B407="","", R407*B407)</f>
        <v/>
      </c>
      <c r="V407" s="155">
        <f>IF(E407="","",U407/(U407+T407))</f>
        <v/>
      </c>
      <c r="W407" s="86">
        <f>IF(B407="","", IF(ROUND(V407,10)=ROUND(D407,10),"Correct", "Error"))</f>
        <v/>
      </c>
      <c r="X407" s="156">
        <f>IF(B407="","", T407+U407)</f>
        <v/>
      </c>
    </row>
    <row customHeight="1" ht="13.5" r="408" s="75">
      <c r="A408" s="124">
        <f>IF('Time Series Inputs'!A408="","",'Time Series Inputs'!A408)</f>
        <v/>
      </c>
      <c r="B408" s="155">
        <f>IF('Time Series Inputs'!B408="","",'Time Series Inputs'!B408)</f>
        <v/>
      </c>
      <c r="C408" s="155">
        <f>IF('Time Series Inputs'!C408="","",'Time Series Inputs'!C408)</f>
        <v/>
      </c>
      <c r="D408" s="155">
        <f>IF(A408="","",'Apply Constraints'!A408)</f>
        <v/>
      </c>
      <c r="E408" s="155">
        <f>IF(B408="","",(V407*B408/B407/(1+V407*(B408/B407-1))))</f>
        <v/>
      </c>
      <c r="F408" s="155">
        <f>IF(B408="","",R407*B408+T407)</f>
        <v/>
      </c>
      <c r="G408" s="155">
        <f>IF(B408="","", E408*F408)</f>
        <v/>
      </c>
      <c r="H408" s="155">
        <f>IF(B408="","", F408 - R407*B408)</f>
        <v/>
      </c>
      <c r="I408" s="155">
        <f>IF(B408="","", G408/B408)</f>
        <v/>
      </c>
      <c r="J408" s="155">
        <f>IF(B408="","", -F408* (1-(1-ANNUAL_STRATEGY_FEE)^(1/252)))</f>
        <v/>
      </c>
      <c r="K408" s="155">
        <f>IF(B408="","", H408+J408)</f>
        <v/>
      </c>
      <c r="L408" s="155">
        <f>IF(B408="","", K408+G408)</f>
        <v/>
      </c>
      <c r="M408" s="155">
        <f>IF(B408="","", G408/L408)</f>
        <v/>
      </c>
      <c r="N408" s="155">
        <f>IF(B408="","",(D408-M408))</f>
        <v/>
      </c>
      <c r="O408" s="155">
        <f>IF(B408="","",BID_OFFER_SPREAD/2*D408)</f>
        <v/>
      </c>
      <c r="P408" s="155">
        <f>IF(A408="","",IF(D408=0,-E408,IF(AND(D408=(N408+O408),NOT(O408=0)),0,IF(D408&gt;=M408,N408/(1+O408),N408/(1-O408)))))</f>
        <v/>
      </c>
      <c r="Q408" s="155">
        <f>IF(B408="","", IF(D408=0,F408*P408/B408, L408*P408/B408))</f>
        <v/>
      </c>
      <c r="R408" s="155">
        <f>IF(B408="","", Q408+I408)</f>
        <v/>
      </c>
      <c r="S408" s="155">
        <f>IF(A408="","",IF(Q408&gt;0,-Q408*B408*(1+BID_OFFER_SPREAD/2),-Q408*B408*(1-BID_OFFER_SPREAD/2)))</f>
        <v/>
      </c>
      <c r="T408" s="155">
        <f>IF(B408="","", K408+S408)</f>
        <v/>
      </c>
      <c r="U408" s="155">
        <f>IF(B408="","", R408*B408)</f>
        <v/>
      </c>
      <c r="V408" s="155">
        <f>IF(E408="","",U408/(U408+T408))</f>
        <v/>
      </c>
      <c r="W408" s="86">
        <f>IF(B408="","", IF(ROUND(V408,10)=ROUND(D408,10),"Correct", "Error"))</f>
        <v/>
      </c>
      <c r="X408" s="156">
        <f>IF(B408="","", T408+U408)</f>
        <v/>
      </c>
    </row>
    <row customHeight="1" ht="13.5" r="409" s="75">
      <c r="A409" s="124">
        <f>IF('Time Series Inputs'!A409="","",'Time Series Inputs'!A409)</f>
        <v/>
      </c>
      <c r="B409" s="155">
        <f>IF('Time Series Inputs'!B409="","",'Time Series Inputs'!B409)</f>
        <v/>
      </c>
      <c r="C409" s="155">
        <f>IF('Time Series Inputs'!C409="","",'Time Series Inputs'!C409)</f>
        <v/>
      </c>
      <c r="D409" s="155">
        <f>IF(A409="","",'Apply Constraints'!A409)</f>
        <v/>
      </c>
      <c r="E409" s="155">
        <f>IF(B409="","",(V408*B409/B408/(1+V408*(B409/B408-1))))</f>
        <v/>
      </c>
      <c r="F409" s="155">
        <f>IF(B409="","",R408*B409+T408)</f>
        <v/>
      </c>
      <c r="G409" s="155">
        <f>IF(B409="","", E409*F409)</f>
        <v/>
      </c>
      <c r="H409" s="155">
        <f>IF(B409="","", F409 - R408*B409)</f>
        <v/>
      </c>
      <c r="I409" s="155">
        <f>IF(B409="","", G409/B409)</f>
        <v/>
      </c>
      <c r="J409" s="155">
        <f>IF(B409="","", -F409* (1-(1-ANNUAL_STRATEGY_FEE)^(1/252)))</f>
        <v/>
      </c>
      <c r="K409" s="155">
        <f>IF(B409="","", H409+J409)</f>
        <v/>
      </c>
      <c r="L409" s="155">
        <f>IF(B409="","", K409+G409)</f>
        <v/>
      </c>
      <c r="M409" s="155">
        <f>IF(B409="","", G409/L409)</f>
        <v/>
      </c>
      <c r="N409" s="155">
        <f>IF(B409="","",(D409-M409))</f>
        <v/>
      </c>
      <c r="O409" s="155">
        <f>IF(B409="","",BID_OFFER_SPREAD/2*D409)</f>
        <v/>
      </c>
      <c r="P409" s="155">
        <f>IF(A409="","",IF(D409=0,-E409,IF(AND(D409=(N409+O409),NOT(O409=0)),0,IF(D409&gt;=M409,N409/(1+O409),N409/(1-O409)))))</f>
        <v/>
      </c>
      <c r="Q409" s="155">
        <f>IF(B409="","", IF(D409=0,F409*P409/B409, L409*P409/B409))</f>
        <v/>
      </c>
      <c r="R409" s="155">
        <f>IF(B409="","", Q409+I409)</f>
        <v/>
      </c>
      <c r="S409" s="155">
        <f>IF(A409="","",IF(Q409&gt;0,-Q409*B409*(1+BID_OFFER_SPREAD/2),-Q409*B409*(1-BID_OFFER_SPREAD/2)))</f>
        <v/>
      </c>
      <c r="T409" s="155">
        <f>IF(B409="","", K409+S409)</f>
        <v/>
      </c>
      <c r="U409" s="155">
        <f>IF(B409="","", R409*B409)</f>
        <v/>
      </c>
      <c r="V409" s="155">
        <f>IF(E409="","",U409/(U409+T409))</f>
        <v/>
      </c>
      <c r="W409" s="86">
        <f>IF(B409="","", IF(ROUND(V409,10)=ROUND(D409,10),"Correct", "Error"))</f>
        <v/>
      </c>
      <c r="X409" s="156">
        <f>IF(B409="","", T409+U409)</f>
        <v/>
      </c>
    </row>
    <row customHeight="1" ht="13.5" r="410" s="75">
      <c r="A410" s="124">
        <f>IF('Time Series Inputs'!A410="","",'Time Series Inputs'!A410)</f>
        <v/>
      </c>
      <c r="B410" s="155">
        <f>IF('Time Series Inputs'!B410="","",'Time Series Inputs'!B410)</f>
        <v/>
      </c>
      <c r="C410" s="155">
        <f>IF('Time Series Inputs'!C410="","",'Time Series Inputs'!C410)</f>
        <v/>
      </c>
      <c r="D410" s="155">
        <f>IF(A410="","",'Apply Constraints'!A410)</f>
        <v/>
      </c>
      <c r="E410" s="155">
        <f>IF(B410="","",(V409*B410/B409/(1+V409*(B410/B409-1))))</f>
        <v/>
      </c>
      <c r="F410" s="155">
        <f>IF(B410="","",R409*B410+T409)</f>
        <v/>
      </c>
      <c r="G410" s="155">
        <f>IF(B410="","", E410*F410)</f>
        <v/>
      </c>
      <c r="H410" s="155">
        <f>IF(B410="","", F410 - R409*B410)</f>
        <v/>
      </c>
      <c r="I410" s="155">
        <f>IF(B410="","", G410/B410)</f>
        <v/>
      </c>
      <c r="J410" s="155">
        <f>IF(B410="","", -F410* (1-(1-ANNUAL_STRATEGY_FEE)^(1/252)))</f>
        <v/>
      </c>
      <c r="K410" s="155">
        <f>IF(B410="","", H410+J410)</f>
        <v/>
      </c>
      <c r="L410" s="155">
        <f>IF(B410="","", K410+G410)</f>
        <v/>
      </c>
      <c r="M410" s="155">
        <f>IF(B410="","", G410/L410)</f>
        <v/>
      </c>
      <c r="N410" s="155">
        <f>IF(B410="","",(D410-M410))</f>
        <v/>
      </c>
      <c r="O410" s="155">
        <f>IF(B410="","",BID_OFFER_SPREAD/2*D410)</f>
        <v/>
      </c>
      <c r="P410" s="155">
        <f>IF(A410="","",IF(D410=0,-E410,IF(AND(D410=(N410+O410),NOT(O410=0)),0,IF(D410&gt;=M410,N410/(1+O410),N410/(1-O410)))))</f>
        <v/>
      </c>
      <c r="Q410" s="155">
        <f>IF(B410="","", IF(D410=0,F410*P410/B410, L410*P410/B410))</f>
        <v/>
      </c>
      <c r="R410" s="155">
        <f>IF(B410="","", Q410+I410)</f>
        <v/>
      </c>
      <c r="S410" s="155">
        <f>IF(A410="","",IF(Q410&gt;0,-Q410*B410*(1+BID_OFFER_SPREAD/2),-Q410*B410*(1-BID_OFFER_SPREAD/2)))</f>
        <v/>
      </c>
      <c r="T410" s="155">
        <f>IF(B410="","", K410+S410)</f>
        <v/>
      </c>
      <c r="U410" s="155">
        <f>IF(B410="","", R410*B410)</f>
        <v/>
      </c>
      <c r="V410" s="155">
        <f>IF(E410="","",U410/(U410+T410))</f>
        <v/>
      </c>
      <c r="W410" s="86">
        <f>IF(B410="","", IF(ROUND(V410,10)=ROUND(D410,10),"Correct", "Error"))</f>
        <v/>
      </c>
      <c r="X410" s="156">
        <f>IF(B410="","", T410+U410)</f>
        <v/>
      </c>
    </row>
    <row customHeight="1" ht="13.5" r="411" s="75">
      <c r="A411" s="124">
        <f>IF('Time Series Inputs'!A411="","",'Time Series Inputs'!A411)</f>
        <v/>
      </c>
      <c r="B411" s="155">
        <f>IF('Time Series Inputs'!B411="","",'Time Series Inputs'!B411)</f>
        <v/>
      </c>
      <c r="C411" s="155">
        <f>IF('Time Series Inputs'!C411="","",'Time Series Inputs'!C411)</f>
        <v/>
      </c>
      <c r="D411" s="155">
        <f>IF(A411="","",'Apply Constraints'!A411)</f>
        <v/>
      </c>
      <c r="E411" s="155">
        <f>IF(B411="","",(V410*B411/B410/(1+V410*(B411/B410-1))))</f>
        <v/>
      </c>
      <c r="F411" s="155">
        <f>IF(B411="","",R410*B411+T410)</f>
        <v/>
      </c>
      <c r="G411" s="155">
        <f>IF(B411="","", E411*F411)</f>
        <v/>
      </c>
      <c r="H411" s="155">
        <f>IF(B411="","", F411 - R410*B411)</f>
        <v/>
      </c>
      <c r="I411" s="155">
        <f>IF(B411="","", G411/B411)</f>
        <v/>
      </c>
      <c r="J411" s="155">
        <f>IF(B411="","", -F411* (1-(1-ANNUAL_STRATEGY_FEE)^(1/252)))</f>
        <v/>
      </c>
      <c r="K411" s="155">
        <f>IF(B411="","", H411+J411)</f>
        <v/>
      </c>
      <c r="L411" s="155">
        <f>IF(B411="","", K411+G411)</f>
        <v/>
      </c>
      <c r="M411" s="155">
        <f>IF(B411="","", G411/L411)</f>
        <v/>
      </c>
      <c r="N411" s="155">
        <f>IF(B411="","",(D411-M411))</f>
        <v/>
      </c>
      <c r="O411" s="155">
        <f>IF(B411="","",BID_OFFER_SPREAD/2*D411)</f>
        <v/>
      </c>
      <c r="P411" s="155">
        <f>IF(A411="","",IF(D411=0,-E411,IF(AND(D411=(N411+O411),NOT(O411=0)),0,IF(D411&gt;=M411,N411/(1+O411),N411/(1-O411)))))</f>
        <v/>
      </c>
      <c r="Q411" s="155">
        <f>IF(B411="","", IF(D411=0,F411*P411/B411, L411*P411/B411))</f>
        <v/>
      </c>
      <c r="R411" s="155">
        <f>IF(B411="","", Q411+I411)</f>
        <v/>
      </c>
      <c r="S411" s="155">
        <f>IF(A411="","",IF(Q411&gt;0,-Q411*B411*(1+BID_OFFER_SPREAD/2),-Q411*B411*(1-BID_OFFER_SPREAD/2)))</f>
        <v/>
      </c>
      <c r="T411" s="155">
        <f>IF(B411="","", K411+S411)</f>
        <v/>
      </c>
      <c r="U411" s="155">
        <f>IF(B411="","", R411*B411)</f>
        <v/>
      </c>
      <c r="V411" s="155">
        <f>IF(E411="","",U411/(U411+T411))</f>
        <v/>
      </c>
      <c r="W411" s="86">
        <f>IF(B411="","", IF(ROUND(V411,10)=ROUND(D411,10),"Correct", "Error"))</f>
        <v/>
      </c>
      <c r="X411" s="156">
        <f>IF(B411="","", T411+U411)</f>
        <v/>
      </c>
    </row>
    <row customHeight="1" ht="13.5" r="412" s="75">
      <c r="A412" s="124">
        <f>IF('Time Series Inputs'!A412="","",'Time Series Inputs'!A412)</f>
        <v/>
      </c>
      <c r="B412" s="155">
        <f>IF('Time Series Inputs'!B412="","",'Time Series Inputs'!B412)</f>
        <v/>
      </c>
      <c r="C412" s="155">
        <f>IF('Time Series Inputs'!C412="","",'Time Series Inputs'!C412)</f>
        <v/>
      </c>
      <c r="D412" s="155">
        <f>IF(A412="","",'Apply Constraints'!A412)</f>
        <v/>
      </c>
      <c r="E412" s="155">
        <f>IF(B412="","",(V411*B412/B411/(1+V411*(B412/B411-1))))</f>
        <v/>
      </c>
      <c r="F412" s="155">
        <f>IF(B412="","",R411*B412+T411)</f>
        <v/>
      </c>
      <c r="G412" s="155">
        <f>IF(B412="","", E412*F412)</f>
        <v/>
      </c>
      <c r="H412" s="155">
        <f>IF(B412="","", F412 - R411*B412)</f>
        <v/>
      </c>
      <c r="I412" s="155">
        <f>IF(B412="","", G412/B412)</f>
        <v/>
      </c>
      <c r="J412" s="155">
        <f>IF(B412="","", -F412* (1-(1-ANNUAL_STRATEGY_FEE)^(1/252)))</f>
        <v/>
      </c>
      <c r="K412" s="155">
        <f>IF(B412="","", H412+J412)</f>
        <v/>
      </c>
      <c r="L412" s="155">
        <f>IF(B412="","", K412+G412)</f>
        <v/>
      </c>
      <c r="M412" s="155">
        <f>IF(B412="","", G412/L412)</f>
        <v/>
      </c>
      <c r="N412" s="155">
        <f>IF(B412="","",(D412-M412))</f>
        <v/>
      </c>
      <c r="O412" s="155">
        <f>IF(B412="","",BID_OFFER_SPREAD/2*D412)</f>
        <v/>
      </c>
      <c r="P412" s="155">
        <f>IF(A412="","",IF(D412=0,-E412,IF(AND(D412=(N412+O412),NOT(O412=0)),0,IF(D412&gt;=M412,N412/(1+O412),N412/(1-O412)))))</f>
        <v/>
      </c>
      <c r="Q412" s="155">
        <f>IF(B412="","", IF(D412=0,F412*P412/B412, L412*P412/B412))</f>
        <v/>
      </c>
      <c r="R412" s="155">
        <f>IF(B412="","", Q412+I412)</f>
        <v/>
      </c>
      <c r="S412" s="155">
        <f>IF(A412="","",IF(Q412&gt;0,-Q412*B412*(1+BID_OFFER_SPREAD/2),-Q412*B412*(1-BID_OFFER_SPREAD/2)))</f>
        <v/>
      </c>
      <c r="T412" s="155">
        <f>IF(B412="","", K412+S412)</f>
        <v/>
      </c>
      <c r="U412" s="155">
        <f>IF(B412="","", R412*B412)</f>
        <v/>
      </c>
      <c r="V412" s="155">
        <f>IF(E412="","",U412/(U412+T412))</f>
        <v/>
      </c>
      <c r="W412" s="86">
        <f>IF(B412="","", IF(ROUND(V412,10)=ROUND(D412,10),"Correct", "Error"))</f>
        <v/>
      </c>
      <c r="X412" s="156">
        <f>IF(B412="","", T412+U412)</f>
        <v/>
      </c>
    </row>
    <row customHeight="1" ht="13.5" r="413" s="75">
      <c r="A413" s="124">
        <f>IF('Time Series Inputs'!A413="","",'Time Series Inputs'!A413)</f>
        <v/>
      </c>
      <c r="B413" s="155">
        <f>IF('Time Series Inputs'!B413="","",'Time Series Inputs'!B413)</f>
        <v/>
      </c>
      <c r="C413" s="155">
        <f>IF('Time Series Inputs'!C413="","",'Time Series Inputs'!C413)</f>
        <v/>
      </c>
      <c r="D413" s="155">
        <f>IF(A413="","",'Apply Constraints'!A413)</f>
        <v/>
      </c>
      <c r="E413" s="155">
        <f>IF(B413="","",(V412*B413/B412/(1+V412*(B413/B412-1))))</f>
        <v/>
      </c>
      <c r="F413" s="155">
        <f>IF(B413="","",R412*B413+T412)</f>
        <v/>
      </c>
      <c r="G413" s="155">
        <f>IF(B413="","", E413*F413)</f>
        <v/>
      </c>
      <c r="H413" s="155">
        <f>IF(B413="","", F413 - R412*B413)</f>
        <v/>
      </c>
      <c r="I413" s="155">
        <f>IF(B413="","", G413/B413)</f>
        <v/>
      </c>
      <c r="J413" s="155">
        <f>IF(B413="","", -F413* (1-(1-ANNUAL_STRATEGY_FEE)^(1/252)))</f>
        <v/>
      </c>
      <c r="K413" s="155">
        <f>IF(B413="","", H413+J413)</f>
        <v/>
      </c>
      <c r="L413" s="155">
        <f>IF(B413="","", K413+G413)</f>
        <v/>
      </c>
      <c r="M413" s="155">
        <f>IF(B413="","", G413/L413)</f>
        <v/>
      </c>
      <c r="N413" s="155">
        <f>IF(B413="","",(D413-M413))</f>
        <v/>
      </c>
      <c r="O413" s="155">
        <f>IF(B413="","",BID_OFFER_SPREAD/2*D413)</f>
        <v/>
      </c>
      <c r="P413" s="155">
        <f>IF(A413="","",IF(D413=0,-E413,IF(AND(D413=(N413+O413),NOT(O413=0)),0,IF(D413&gt;=M413,N413/(1+O413),N413/(1-O413)))))</f>
        <v/>
      </c>
      <c r="Q413" s="155">
        <f>IF(B413="","", IF(D413=0,F413*P413/B413, L413*P413/B413))</f>
        <v/>
      </c>
      <c r="R413" s="155">
        <f>IF(B413="","", Q413+I413)</f>
        <v/>
      </c>
      <c r="S413" s="155">
        <f>IF(A413="","",IF(Q413&gt;0,-Q413*B413*(1+BID_OFFER_SPREAD/2),-Q413*B413*(1-BID_OFFER_SPREAD/2)))</f>
        <v/>
      </c>
      <c r="T413" s="155">
        <f>IF(B413="","", K413+S413)</f>
        <v/>
      </c>
      <c r="U413" s="155">
        <f>IF(B413="","", R413*B413)</f>
        <v/>
      </c>
      <c r="V413" s="155">
        <f>IF(E413="","",U413/(U413+T413))</f>
        <v/>
      </c>
      <c r="W413" s="86">
        <f>IF(B413="","", IF(ROUND(V413,10)=ROUND(D413,10),"Correct", "Error"))</f>
        <v/>
      </c>
      <c r="X413" s="156">
        <f>IF(B413="","", T413+U413)</f>
        <v/>
      </c>
    </row>
    <row customHeight="1" ht="13.5" r="414" s="75">
      <c r="A414" s="124">
        <f>IF('Time Series Inputs'!A414="","",'Time Series Inputs'!A414)</f>
        <v/>
      </c>
      <c r="B414" s="155">
        <f>IF('Time Series Inputs'!B414="","",'Time Series Inputs'!B414)</f>
        <v/>
      </c>
      <c r="C414" s="155">
        <f>IF('Time Series Inputs'!C414="","",'Time Series Inputs'!C414)</f>
        <v/>
      </c>
      <c r="D414" s="155">
        <f>IF(A414="","",'Apply Constraints'!A414)</f>
        <v/>
      </c>
      <c r="E414" s="155">
        <f>IF(B414="","",(V413*B414/B413/(1+V413*(B414/B413-1))))</f>
        <v/>
      </c>
      <c r="F414" s="155">
        <f>IF(B414="","",R413*B414+T413)</f>
        <v/>
      </c>
      <c r="G414" s="155">
        <f>IF(B414="","", E414*F414)</f>
        <v/>
      </c>
      <c r="H414" s="155">
        <f>IF(B414="","", F414 - R413*B414)</f>
        <v/>
      </c>
      <c r="I414" s="155">
        <f>IF(B414="","", G414/B414)</f>
        <v/>
      </c>
      <c r="J414" s="155">
        <f>IF(B414="","", -F414* (1-(1-ANNUAL_STRATEGY_FEE)^(1/252)))</f>
        <v/>
      </c>
      <c r="K414" s="155">
        <f>IF(B414="","", H414+J414)</f>
        <v/>
      </c>
      <c r="L414" s="155">
        <f>IF(B414="","", K414+G414)</f>
        <v/>
      </c>
      <c r="M414" s="155">
        <f>IF(B414="","", G414/L414)</f>
        <v/>
      </c>
      <c r="N414" s="155">
        <f>IF(B414="","",(D414-M414))</f>
        <v/>
      </c>
      <c r="O414" s="155">
        <f>IF(B414="","",BID_OFFER_SPREAD/2*D414)</f>
        <v/>
      </c>
      <c r="P414" s="155">
        <f>IF(A414="","",IF(D414=0,-E414,IF(AND(D414=(N414+O414),NOT(O414=0)),0,IF(D414&gt;=M414,N414/(1+O414),N414/(1-O414)))))</f>
        <v/>
      </c>
      <c r="Q414" s="155">
        <f>IF(B414="","", IF(D414=0,F414*P414/B414, L414*P414/B414))</f>
        <v/>
      </c>
      <c r="R414" s="155">
        <f>IF(B414="","", Q414+I414)</f>
        <v/>
      </c>
      <c r="S414" s="155">
        <f>IF(A414="","",IF(Q414&gt;0,-Q414*B414*(1+BID_OFFER_SPREAD/2),-Q414*B414*(1-BID_OFFER_SPREAD/2)))</f>
        <v/>
      </c>
      <c r="T414" s="155">
        <f>IF(B414="","", K414+S414)</f>
        <v/>
      </c>
      <c r="U414" s="155">
        <f>IF(B414="","", R414*B414)</f>
        <v/>
      </c>
      <c r="V414" s="155">
        <f>IF(E414="","",U414/(U414+T414))</f>
        <v/>
      </c>
      <c r="W414" s="86">
        <f>IF(B414="","", IF(ROUND(V414,10)=ROUND(D414,10),"Correct", "Error"))</f>
        <v/>
      </c>
      <c r="X414" s="156">
        <f>IF(B414="","", T414+U414)</f>
        <v/>
      </c>
    </row>
    <row customHeight="1" ht="13.5" r="415" s="75">
      <c r="A415" s="124">
        <f>IF('Time Series Inputs'!A415="","",'Time Series Inputs'!A415)</f>
        <v/>
      </c>
      <c r="B415" s="155">
        <f>IF('Time Series Inputs'!B415="","",'Time Series Inputs'!B415)</f>
        <v/>
      </c>
      <c r="C415" s="155">
        <f>IF('Time Series Inputs'!C415="","",'Time Series Inputs'!C415)</f>
        <v/>
      </c>
      <c r="D415" s="155">
        <f>IF(A415="","",'Apply Constraints'!A415)</f>
        <v/>
      </c>
      <c r="E415" s="155">
        <f>IF(B415="","",(V414*B415/B414/(1+V414*(B415/B414-1))))</f>
        <v/>
      </c>
      <c r="F415" s="155">
        <f>IF(B415="","",R414*B415+T414)</f>
        <v/>
      </c>
      <c r="G415" s="155">
        <f>IF(B415="","", E415*F415)</f>
        <v/>
      </c>
      <c r="H415" s="155">
        <f>IF(B415="","", F415 - R414*B415)</f>
        <v/>
      </c>
      <c r="I415" s="155">
        <f>IF(B415="","", G415/B415)</f>
        <v/>
      </c>
      <c r="J415" s="155">
        <f>IF(B415="","", -F415* (1-(1-ANNUAL_STRATEGY_FEE)^(1/252)))</f>
        <v/>
      </c>
      <c r="K415" s="155">
        <f>IF(B415="","", H415+J415)</f>
        <v/>
      </c>
      <c r="L415" s="155">
        <f>IF(B415="","", K415+G415)</f>
        <v/>
      </c>
      <c r="M415" s="155">
        <f>IF(B415="","", G415/L415)</f>
        <v/>
      </c>
      <c r="N415" s="155">
        <f>IF(B415="","",(D415-M415))</f>
        <v/>
      </c>
      <c r="O415" s="155">
        <f>IF(B415="","",BID_OFFER_SPREAD/2*D415)</f>
        <v/>
      </c>
      <c r="P415" s="155">
        <f>IF(A415="","",IF(D415=0,-E415,IF(AND(D415=(N415+O415),NOT(O415=0)),0,IF(D415&gt;=M415,N415/(1+O415),N415/(1-O415)))))</f>
        <v/>
      </c>
      <c r="Q415" s="155">
        <f>IF(B415="","", IF(D415=0,F415*P415/B415, L415*P415/B415))</f>
        <v/>
      </c>
      <c r="R415" s="155">
        <f>IF(B415="","", Q415+I415)</f>
        <v/>
      </c>
      <c r="S415" s="155">
        <f>IF(A415="","",IF(Q415&gt;0,-Q415*B415*(1+BID_OFFER_SPREAD/2),-Q415*B415*(1-BID_OFFER_SPREAD/2)))</f>
        <v/>
      </c>
      <c r="T415" s="155">
        <f>IF(B415="","", K415+S415)</f>
        <v/>
      </c>
      <c r="U415" s="155">
        <f>IF(B415="","", R415*B415)</f>
        <v/>
      </c>
      <c r="V415" s="155">
        <f>IF(E415="","",U415/(U415+T415))</f>
        <v/>
      </c>
      <c r="W415" s="86">
        <f>IF(B415="","", IF(ROUND(V415,10)=ROUND(D415,10),"Correct", "Error"))</f>
        <v/>
      </c>
      <c r="X415" s="156">
        <f>IF(B415="","", T415+U415)</f>
        <v/>
      </c>
    </row>
    <row customHeight="1" ht="13.5" r="416" s="75">
      <c r="A416" s="124">
        <f>IF('Time Series Inputs'!A416="","",'Time Series Inputs'!A416)</f>
        <v/>
      </c>
      <c r="B416" s="155">
        <f>IF('Time Series Inputs'!B416="","",'Time Series Inputs'!B416)</f>
        <v/>
      </c>
      <c r="C416" s="155">
        <f>IF('Time Series Inputs'!C416="","",'Time Series Inputs'!C416)</f>
        <v/>
      </c>
      <c r="D416" s="155">
        <f>IF(A416="","",'Apply Constraints'!A416)</f>
        <v/>
      </c>
      <c r="E416" s="155">
        <f>IF(B416="","",(V415*B416/B415/(1+V415*(B416/B415-1))))</f>
        <v/>
      </c>
      <c r="F416" s="155">
        <f>IF(B416="","",R415*B416+T415)</f>
        <v/>
      </c>
      <c r="G416" s="155">
        <f>IF(B416="","", E416*F416)</f>
        <v/>
      </c>
      <c r="H416" s="155">
        <f>IF(B416="","", F416 - R415*B416)</f>
        <v/>
      </c>
      <c r="I416" s="155">
        <f>IF(B416="","", G416/B416)</f>
        <v/>
      </c>
      <c r="J416" s="155">
        <f>IF(B416="","", -F416* (1-(1-ANNUAL_STRATEGY_FEE)^(1/252)))</f>
        <v/>
      </c>
      <c r="K416" s="155">
        <f>IF(B416="","", H416+J416)</f>
        <v/>
      </c>
      <c r="L416" s="155">
        <f>IF(B416="","", K416+G416)</f>
        <v/>
      </c>
      <c r="M416" s="155">
        <f>IF(B416="","", G416/L416)</f>
        <v/>
      </c>
      <c r="N416" s="155">
        <f>IF(B416="","",(D416-M416))</f>
        <v/>
      </c>
      <c r="O416" s="155">
        <f>IF(B416="","",BID_OFFER_SPREAD/2*D416)</f>
        <v/>
      </c>
      <c r="P416" s="155">
        <f>IF(A416="","",IF(D416=0,-E416,IF(AND(D416=(N416+O416),NOT(O416=0)),0,IF(D416&gt;=M416,N416/(1+O416),N416/(1-O416)))))</f>
        <v/>
      </c>
      <c r="Q416" s="155">
        <f>IF(B416="","", IF(D416=0,F416*P416/B416, L416*P416/B416))</f>
        <v/>
      </c>
      <c r="R416" s="155">
        <f>IF(B416="","", Q416+I416)</f>
        <v/>
      </c>
      <c r="S416" s="155">
        <f>IF(A416="","",IF(Q416&gt;0,-Q416*B416*(1+BID_OFFER_SPREAD/2),-Q416*B416*(1-BID_OFFER_SPREAD/2)))</f>
        <v/>
      </c>
      <c r="T416" s="155">
        <f>IF(B416="","", K416+S416)</f>
        <v/>
      </c>
      <c r="U416" s="155">
        <f>IF(B416="","", R416*B416)</f>
        <v/>
      </c>
      <c r="V416" s="155">
        <f>IF(E416="","",U416/(U416+T416))</f>
        <v/>
      </c>
      <c r="W416" s="86">
        <f>IF(B416="","", IF(ROUND(V416,10)=ROUND(D416,10),"Correct", "Error"))</f>
        <v/>
      </c>
      <c r="X416" s="156">
        <f>IF(B416="","", T416+U416)</f>
        <v/>
      </c>
    </row>
    <row customHeight="1" ht="13.5" r="417" s="75">
      <c r="A417" s="124">
        <f>IF('Time Series Inputs'!A417="","",'Time Series Inputs'!A417)</f>
        <v/>
      </c>
      <c r="B417" s="155">
        <f>IF('Time Series Inputs'!B417="","",'Time Series Inputs'!B417)</f>
        <v/>
      </c>
      <c r="C417" s="155">
        <f>IF('Time Series Inputs'!C417="","",'Time Series Inputs'!C417)</f>
        <v/>
      </c>
      <c r="D417" s="155">
        <f>IF(A417="","",'Apply Constraints'!A417)</f>
        <v/>
      </c>
      <c r="E417" s="155">
        <f>IF(B417="","",(V416*B417/B416/(1+V416*(B417/B416-1))))</f>
        <v/>
      </c>
      <c r="F417" s="155">
        <f>IF(B417="","",R416*B417+T416)</f>
        <v/>
      </c>
      <c r="G417" s="155">
        <f>IF(B417="","", E417*F417)</f>
        <v/>
      </c>
      <c r="H417" s="155">
        <f>IF(B417="","", F417 - R416*B417)</f>
        <v/>
      </c>
      <c r="I417" s="155">
        <f>IF(B417="","", G417/B417)</f>
        <v/>
      </c>
      <c r="J417" s="155">
        <f>IF(B417="","", -F417* (1-(1-ANNUAL_STRATEGY_FEE)^(1/252)))</f>
        <v/>
      </c>
      <c r="K417" s="155">
        <f>IF(B417="","", H417+J417)</f>
        <v/>
      </c>
      <c r="L417" s="155">
        <f>IF(B417="","", K417+G417)</f>
        <v/>
      </c>
      <c r="M417" s="155">
        <f>IF(B417="","", G417/L417)</f>
        <v/>
      </c>
      <c r="N417" s="155">
        <f>IF(B417="","",(D417-M417))</f>
        <v/>
      </c>
      <c r="O417" s="155">
        <f>IF(B417="","",BID_OFFER_SPREAD/2*D417)</f>
        <v/>
      </c>
      <c r="P417" s="155">
        <f>IF(A417="","",IF(D417=0,-E417,IF(AND(D417=(N417+O417),NOT(O417=0)),0,IF(D417&gt;=M417,N417/(1+O417),N417/(1-O417)))))</f>
        <v/>
      </c>
      <c r="Q417" s="155">
        <f>IF(B417="","", IF(D417=0,F417*P417/B417, L417*P417/B417))</f>
        <v/>
      </c>
      <c r="R417" s="155">
        <f>IF(B417="","", Q417+I417)</f>
        <v/>
      </c>
      <c r="S417" s="155">
        <f>IF(A417="","",IF(Q417&gt;0,-Q417*B417*(1+BID_OFFER_SPREAD/2),-Q417*B417*(1-BID_OFFER_SPREAD/2)))</f>
        <v/>
      </c>
      <c r="T417" s="155">
        <f>IF(B417="","", K417+S417)</f>
        <v/>
      </c>
      <c r="U417" s="155">
        <f>IF(B417="","", R417*B417)</f>
        <v/>
      </c>
      <c r="V417" s="155">
        <f>IF(E417="","",U417/(U417+T417))</f>
        <v/>
      </c>
      <c r="W417" s="86">
        <f>IF(B417="","", IF(ROUND(V417,10)=ROUND(D417,10),"Correct", "Error"))</f>
        <v/>
      </c>
      <c r="X417" s="156">
        <f>IF(B417="","", T417+U417)</f>
        <v/>
      </c>
    </row>
    <row customHeight="1" ht="13.5" r="418" s="75">
      <c r="A418" s="124">
        <f>IF('Time Series Inputs'!A418="","",'Time Series Inputs'!A418)</f>
        <v/>
      </c>
      <c r="B418" s="155">
        <f>IF('Time Series Inputs'!B418="","",'Time Series Inputs'!B418)</f>
        <v/>
      </c>
      <c r="C418" s="155">
        <f>IF('Time Series Inputs'!C418="","",'Time Series Inputs'!C418)</f>
        <v/>
      </c>
      <c r="D418" s="155">
        <f>IF(A418="","",'Apply Constraints'!A418)</f>
        <v/>
      </c>
      <c r="E418" s="155">
        <f>IF(B418="","",(V417*B418/B417/(1+V417*(B418/B417-1))))</f>
        <v/>
      </c>
      <c r="F418" s="155">
        <f>IF(B418="","",R417*B418+T417)</f>
        <v/>
      </c>
      <c r="G418" s="155">
        <f>IF(B418="","", E418*F418)</f>
        <v/>
      </c>
      <c r="H418" s="155">
        <f>IF(B418="","", F418 - R417*B418)</f>
        <v/>
      </c>
      <c r="I418" s="155">
        <f>IF(B418="","", G418/B418)</f>
        <v/>
      </c>
      <c r="J418" s="155">
        <f>IF(B418="","", -F418* (1-(1-ANNUAL_STRATEGY_FEE)^(1/252)))</f>
        <v/>
      </c>
      <c r="K418" s="155">
        <f>IF(B418="","", H418+J418)</f>
        <v/>
      </c>
      <c r="L418" s="155">
        <f>IF(B418="","", K418+G418)</f>
        <v/>
      </c>
      <c r="M418" s="155">
        <f>IF(B418="","", G418/L418)</f>
        <v/>
      </c>
      <c r="N418" s="155">
        <f>IF(B418="","",(D418-M418))</f>
        <v/>
      </c>
      <c r="O418" s="155">
        <f>IF(B418="","",BID_OFFER_SPREAD/2*D418)</f>
        <v/>
      </c>
      <c r="P418" s="155">
        <f>IF(A418="","",IF(D418=0,-E418,IF(AND(D418=(N418+O418),NOT(O418=0)),0,IF(D418&gt;=M418,N418/(1+O418),N418/(1-O418)))))</f>
        <v/>
      </c>
      <c r="Q418" s="155">
        <f>IF(B418="","", IF(D418=0,F418*P418/B418, L418*P418/B418))</f>
        <v/>
      </c>
      <c r="R418" s="155">
        <f>IF(B418="","", Q418+I418)</f>
        <v/>
      </c>
      <c r="S418" s="155">
        <f>IF(A418="","",IF(Q418&gt;0,-Q418*B418*(1+BID_OFFER_SPREAD/2),-Q418*B418*(1-BID_OFFER_SPREAD/2)))</f>
        <v/>
      </c>
      <c r="T418" s="155">
        <f>IF(B418="","", K418+S418)</f>
        <v/>
      </c>
      <c r="U418" s="155">
        <f>IF(B418="","", R418*B418)</f>
        <v/>
      </c>
      <c r="V418" s="155">
        <f>IF(E418="","",U418/(U418+T418))</f>
        <v/>
      </c>
      <c r="W418" s="86">
        <f>IF(B418="","", IF(ROUND(V418,10)=ROUND(D418,10),"Correct", "Error"))</f>
        <v/>
      </c>
      <c r="X418" s="156">
        <f>IF(B418="","", T418+U418)</f>
        <v/>
      </c>
    </row>
    <row customHeight="1" ht="13.5" r="419" s="75">
      <c r="A419" s="124">
        <f>IF('Time Series Inputs'!A419="","",'Time Series Inputs'!A419)</f>
        <v/>
      </c>
      <c r="B419" s="155">
        <f>IF('Time Series Inputs'!B419="","",'Time Series Inputs'!B419)</f>
        <v/>
      </c>
      <c r="C419" s="155">
        <f>IF('Time Series Inputs'!C419="","",'Time Series Inputs'!C419)</f>
        <v/>
      </c>
      <c r="D419" s="155">
        <f>IF(A419="","",'Apply Constraints'!A419)</f>
        <v/>
      </c>
      <c r="E419" s="155">
        <f>IF(B419="","",(V418*B419/B418/(1+V418*(B419/B418-1))))</f>
        <v/>
      </c>
      <c r="F419" s="155">
        <f>IF(B419="","",R418*B419+T418)</f>
        <v/>
      </c>
      <c r="G419" s="155">
        <f>IF(B419="","", E419*F419)</f>
        <v/>
      </c>
      <c r="H419" s="155">
        <f>IF(B419="","", F419 - R418*B419)</f>
        <v/>
      </c>
      <c r="I419" s="155">
        <f>IF(B419="","", G419/B419)</f>
        <v/>
      </c>
      <c r="J419" s="155">
        <f>IF(B419="","", -F419* (1-(1-ANNUAL_STRATEGY_FEE)^(1/252)))</f>
        <v/>
      </c>
      <c r="K419" s="155">
        <f>IF(B419="","", H419+J419)</f>
        <v/>
      </c>
      <c r="L419" s="155">
        <f>IF(B419="","", K419+G419)</f>
        <v/>
      </c>
      <c r="M419" s="155">
        <f>IF(B419="","", G419/L419)</f>
        <v/>
      </c>
      <c r="N419" s="155">
        <f>IF(B419="","",(D419-M419))</f>
        <v/>
      </c>
      <c r="O419" s="155">
        <f>IF(B419="","",BID_OFFER_SPREAD/2*D419)</f>
        <v/>
      </c>
      <c r="P419" s="155">
        <f>IF(A419="","",IF(D419=0,-E419,IF(AND(D419=(N419+O419),NOT(O419=0)),0,IF(D419&gt;=M419,N419/(1+O419),N419/(1-O419)))))</f>
        <v/>
      </c>
      <c r="Q419" s="155">
        <f>IF(B419="","", IF(D419=0,F419*P419/B419, L419*P419/B419))</f>
        <v/>
      </c>
      <c r="R419" s="155">
        <f>IF(B419="","", Q419+I419)</f>
        <v/>
      </c>
      <c r="S419" s="155">
        <f>IF(A419="","",IF(Q419&gt;0,-Q419*B419*(1+BID_OFFER_SPREAD/2),-Q419*B419*(1-BID_OFFER_SPREAD/2)))</f>
        <v/>
      </c>
      <c r="T419" s="155">
        <f>IF(B419="","", K419+S419)</f>
        <v/>
      </c>
      <c r="U419" s="155">
        <f>IF(B419="","", R419*B419)</f>
        <v/>
      </c>
      <c r="V419" s="155">
        <f>IF(E419="","",U419/(U419+T419))</f>
        <v/>
      </c>
      <c r="W419" s="86">
        <f>IF(B419="","", IF(ROUND(V419,10)=ROUND(D419,10),"Correct", "Error"))</f>
        <v/>
      </c>
      <c r="X419" s="156">
        <f>IF(B419="","", T419+U419)</f>
        <v/>
      </c>
    </row>
    <row customHeight="1" ht="13.5" r="420" s="75">
      <c r="A420" s="124">
        <f>IF('Time Series Inputs'!A420="","",'Time Series Inputs'!A420)</f>
        <v/>
      </c>
      <c r="B420" s="155">
        <f>IF('Time Series Inputs'!B420="","",'Time Series Inputs'!B420)</f>
        <v/>
      </c>
      <c r="C420" s="155">
        <f>IF('Time Series Inputs'!C420="","",'Time Series Inputs'!C420)</f>
        <v/>
      </c>
      <c r="D420" s="155">
        <f>IF(A420="","",'Apply Constraints'!A420)</f>
        <v/>
      </c>
      <c r="E420" s="155">
        <f>IF(B420="","",(V419*B420/B419/(1+V419*(B420/B419-1))))</f>
        <v/>
      </c>
      <c r="F420" s="155">
        <f>IF(B420="","",R419*B420+T419)</f>
        <v/>
      </c>
      <c r="G420" s="155">
        <f>IF(B420="","", E420*F420)</f>
        <v/>
      </c>
      <c r="H420" s="155">
        <f>IF(B420="","", F420 - R419*B420)</f>
        <v/>
      </c>
      <c r="I420" s="155">
        <f>IF(B420="","", G420/B420)</f>
        <v/>
      </c>
      <c r="J420" s="155">
        <f>IF(B420="","", -F420* (1-(1-ANNUAL_STRATEGY_FEE)^(1/252)))</f>
        <v/>
      </c>
      <c r="K420" s="155">
        <f>IF(B420="","", H420+J420)</f>
        <v/>
      </c>
      <c r="L420" s="155">
        <f>IF(B420="","", K420+G420)</f>
        <v/>
      </c>
      <c r="M420" s="155">
        <f>IF(B420="","", G420/L420)</f>
        <v/>
      </c>
      <c r="N420" s="155">
        <f>IF(B420="","",(D420-M420))</f>
        <v/>
      </c>
      <c r="O420" s="155">
        <f>IF(B420="","",BID_OFFER_SPREAD/2*D420)</f>
        <v/>
      </c>
      <c r="P420" s="155">
        <f>IF(A420="","",IF(D420=0,-E420,IF(AND(D420=(N420+O420),NOT(O420=0)),0,IF(D420&gt;=M420,N420/(1+O420),N420/(1-O420)))))</f>
        <v/>
      </c>
      <c r="Q420" s="155">
        <f>IF(B420="","", IF(D420=0,F420*P420/B420, L420*P420/B420))</f>
        <v/>
      </c>
      <c r="R420" s="155">
        <f>IF(B420="","", Q420+I420)</f>
        <v/>
      </c>
      <c r="S420" s="155">
        <f>IF(A420="","",IF(Q420&gt;0,-Q420*B420*(1+BID_OFFER_SPREAD/2),-Q420*B420*(1-BID_OFFER_SPREAD/2)))</f>
        <v/>
      </c>
      <c r="T420" s="155">
        <f>IF(B420="","", K420+S420)</f>
        <v/>
      </c>
      <c r="U420" s="155">
        <f>IF(B420="","", R420*B420)</f>
        <v/>
      </c>
      <c r="V420" s="155">
        <f>IF(E420="","",U420/(U420+T420))</f>
        <v/>
      </c>
      <c r="W420" s="86">
        <f>IF(B420="","", IF(ROUND(V420,10)=ROUND(D420,10),"Correct", "Error"))</f>
        <v/>
      </c>
      <c r="X420" s="156">
        <f>IF(B420="","", T420+U420)</f>
        <v/>
      </c>
    </row>
    <row customHeight="1" ht="13.5" r="421" s="75">
      <c r="A421" s="124">
        <f>IF('Time Series Inputs'!A421="","",'Time Series Inputs'!A421)</f>
        <v/>
      </c>
      <c r="B421" s="155">
        <f>IF('Time Series Inputs'!B421="","",'Time Series Inputs'!B421)</f>
        <v/>
      </c>
      <c r="C421" s="155">
        <f>IF('Time Series Inputs'!C421="","",'Time Series Inputs'!C421)</f>
        <v/>
      </c>
      <c r="D421" s="155">
        <f>IF(A421="","",'Apply Constraints'!A421)</f>
        <v/>
      </c>
      <c r="E421" s="155">
        <f>IF(B421="","",(V420*B421/B420/(1+V420*(B421/B420-1))))</f>
        <v/>
      </c>
      <c r="F421" s="155">
        <f>IF(B421="","",R420*B421+T420)</f>
        <v/>
      </c>
      <c r="G421" s="155">
        <f>IF(B421="","", E421*F421)</f>
        <v/>
      </c>
      <c r="H421" s="155">
        <f>IF(B421="","", F421 - R420*B421)</f>
        <v/>
      </c>
      <c r="I421" s="155">
        <f>IF(B421="","", G421/B421)</f>
        <v/>
      </c>
      <c r="J421" s="155">
        <f>IF(B421="","", -F421* (1-(1-ANNUAL_STRATEGY_FEE)^(1/252)))</f>
        <v/>
      </c>
      <c r="K421" s="155">
        <f>IF(B421="","", H421+J421)</f>
        <v/>
      </c>
      <c r="L421" s="155">
        <f>IF(B421="","", K421+G421)</f>
        <v/>
      </c>
      <c r="M421" s="155">
        <f>IF(B421="","", G421/L421)</f>
        <v/>
      </c>
      <c r="N421" s="155">
        <f>IF(B421="","",(D421-M421))</f>
        <v/>
      </c>
      <c r="O421" s="155">
        <f>IF(B421="","",BID_OFFER_SPREAD/2*D421)</f>
        <v/>
      </c>
      <c r="P421" s="155">
        <f>IF(A421="","",IF(D421=0,-E421,IF(AND(D421=(N421+O421),NOT(O421=0)),0,IF(D421&gt;=M421,N421/(1+O421),N421/(1-O421)))))</f>
        <v/>
      </c>
      <c r="Q421" s="155">
        <f>IF(B421="","", IF(D421=0,F421*P421/B421, L421*P421/B421))</f>
        <v/>
      </c>
      <c r="R421" s="155">
        <f>IF(B421="","", Q421+I421)</f>
        <v/>
      </c>
      <c r="S421" s="155">
        <f>IF(A421="","",IF(Q421&gt;0,-Q421*B421*(1+BID_OFFER_SPREAD/2),-Q421*B421*(1-BID_OFFER_SPREAD/2)))</f>
        <v/>
      </c>
      <c r="T421" s="155">
        <f>IF(B421="","", K421+S421)</f>
        <v/>
      </c>
      <c r="U421" s="155">
        <f>IF(B421="","", R421*B421)</f>
        <v/>
      </c>
      <c r="V421" s="155">
        <f>IF(E421="","",U421/(U421+T421))</f>
        <v/>
      </c>
      <c r="W421" s="86">
        <f>IF(B421="","", IF(ROUND(V421,10)=ROUND(D421,10),"Correct", "Error"))</f>
        <v/>
      </c>
      <c r="X421" s="156">
        <f>IF(B421="","", T421+U421)</f>
        <v/>
      </c>
    </row>
    <row customHeight="1" ht="13.5" r="422" s="75">
      <c r="A422" s="124">
        <f>IF('Time Series Inputs'!A422="","",'Time Series Inputs'!A422)</f>
        <v/>
      </c>
      <c r="B422" s="155">
        <f>IF('Time Series Inputs'!B422="","",'Time Series Inputs'!B422)</f>
        <v/>
      </c>
      <c r="C422" s="155">
        <f>IF('Time Series Inputs'!C422="","",'Time Series Inputs'!C422)</f>
        <v/>
      </c>
      <c r="D422" s="155">
        <f>IF(A422="","",'Apply Constraints'!A422)</f>
        <v/>
      </c>
      <c r="E422" s="155">
        <f>IF(B422="","",(V421*B422/B421/(1+V421*(B422/B421-1))))</f>
        <v/>
      </c>
      <c r="F422" s="155">
        <f>IF(B422="","",R421*B422+T421)</f>
        <v/>
      </c>
      <c r="G422" s="155">
        <f>IF(B422="","", E422*F422)</f>
        <v/>
      </c>
      <c r="H422" s="155">
        <f>IF(B422="","", F422 - R421*B422)</f>
        <v/>
      </c>
      <c r="I422" s="155">
        <f>IF(B422="","", G422/B422)</f>
        <v/>
      </c>
      <c r="J422" s="155">
        <f>IF(B422="","", -F422* (1-(1-ANNUAL_STRATEGY_FEE)^(1/252)))</f>
        <v/>
      </c>
      <c r="K422" s="155">
        <f>IF(B422="","", H422+J422)</f>
        <v/>
      </c>
      <c r="L422" s="155">
        <f>IF(B422="","", K422+G422)</f>
        <v/>
      </c>
      <c r="M422" s="155">
        <f>IF(B422="","", G422/L422)</f>
        <v/>
      </c>
      <c r="N422" s="155">
        <f>IF(B422="","",(D422-M422))</f>
        <v/>
      </c>
      <c r="O422" s="155">
        <f>IF(B422="","",BID_OFFER_SPREAD/2*D422)</f>
        <v/>
      </c>
      <c r="P422" s="155">
        <f>IF(A422="","",IF(D422=0,-E422,IF(AND(D422=(N422+O422),NOT(O422=0)),0,IF(D422&gt;=M422,N422/(1+O422),N422/(1-O422)))))</f>
        <v/>
      </c>
      <c r="Q422" s="155">
        <f>IF(B422="","", IF(D422=0,F422*P422/B422, L422*P422/B422))</f>
        <v/>
      </c>
      <c r="R422" s="155">
        <f>IF(B422="","", Q422+I422)</f>
        <v/>
      </c>
      <c r="S422" s="155">
        <f>IF(A422="","",IF(Q422&gt;0,-Q422*B422*(1+BID_OFFER_SPREAD/2),-Q422*B422*(1-BID_OFFER_SPREAD/2)))</f>
        <v/>
      </c>
      <c r="T422" s="155">
        <f>IF(B422="","", K422+S422)</f>
        <v/>
      </c>
      <c r="U422" s="155">
        <f>IF(B422="","", R422*B422)</f>
        <v/>
      </c>
      <c r="V422" s="155">
        <f>IF(E422="","",U422/(U422+T422))</f>
        <v/>
      </c>
      <c r="W422" s="86">
        <f>IF(B422="","", IF(ROUND(V422,10)=ROUND(D422,10),"Correct", "Error"))</f>
        <v/>
      </c>
      <c r="X422" s="156">
        <f>IF(B422="","", T422+U422)</f>
        <v/>
      </c>
    </row>
    <row customHeight="1" ht="13.5" r="423" s="75">
      <c r="A423" s="124">
        <f>IF('Time Series Inputs'!A423="","",'Time Series Inputs'!A423)</f>
        <v/>
      </c>
      <c r="B423" s="155">
        <f>IF('Time Series Inputs'!B423="","",'Time Series Inputs'!B423)</f>
        <v/>
      </c>
      <c r="C423" s="155">
        <f>IF('Time Series Inputs'!C423="","",'Time Series Inputs'!C423)</f>
        <v/>
      </c>
      <c r="D423" s="155">
        <f>IF(A423="","",'Apply Constraints'!A423)</f>
        <v/>
      </c>
      <c r="E423" s="155">
        <f>IF(B423="","",(V422*B423/B422/(1+V422*(B423/B422-1))))</f>
        <v/>
      </c>
      <c r="F423" s="155">
        <f>IF(B423="","",R422*B423+T422)</f>
        <v/>
      </c>
      <c r="G423" s="155">
        <f>IF(B423="","", E423*F423)</f>
        <v/>
      </c>
      <c r="H423" s="155">
        <f>IF(B423="","", F423 - R422*B423)</f>
        <v/>
      </c>
      <c r="I423" s="155">
        <f>IF(B423="","", G423/B423)</f>
        <v/>
      </c>
      <c r="J423" s="155">
        <f>IF(B423="","", -F423* (1-(1-ANNUAL_STRATEGY_FEE)^(1/252)))</f>
        <v/>
      </c>
      <c r="K423" s="155">
        <f>IF(B423="","", H423+J423)</f>
        <v/>
      </c>
      <c r="L423" s="155">
        <f>IF(B423="","", K423+G423)</f>
        <v/>
      </c>
      <c r="M423" s="155">
        <f>IF(B423="","", G423/L423)</f>
        <v/>
      </c>
      <c r="N423" s="155">
        <f>IF(B423="","",(D423-M423))</f>
        <v/>
      </c>
      <c r="O423" s="155">
        <f>IF(B423="","",BID_OFFER_SPREAD/2*D423)</f>
        <v/>
      </c>
      <c r="P423" s="155">
        <f>IF(A423="","",IF(D423=0,-E423,IF(AND(D423=(N423+O423),NOT(O423=0)),0,IF(D423&gt;=M423,N423/(1+O423),N423/(1-O423)))))</f>
        <v/>
      </c>
      <c r="Q423" s="155">
        <f>IF(B423="","", IF(D423=0,F423*P423/B423, L423*P423/B423))</f>
        <v/>
      </c>
      <c r="R423" s="155">
        <f>IF(B423="","", Q423+I423)</f>
        <v/>
      </c>
      <c r="S423" s="155">
        <f>IF(A423="","",IF(Q423&gt;0,-Q423*B423*(1+BID_OFFER_SPREAD/2),-Q423*B423*(1-BID_OFFER_SPREAD/2)))</f>
        <v/>
      </c>
      <c r="T423" s="155">
        <f>IF(B423="","", K423+S423)</f>
        <v/>
      </c>
      <c r="U423" s="155">
        <f>IF(B423="","", R423*B423)</f>
        <v/>
      </c>
      <c r="V423" s="155">
        <f>IF(E423="","",U423/(U423+T423))</f>
        <v/>
      </c>
      <c r="W423" s="86">
        <f>IF(B423="","", IF(ROUND(V423,10)=ROUND(D423,10),"Correct", "Error"))</f>
        <v/>
      </c>
      <c r="X423" s="156">
        <f>IF(B423="","", T423+U423)</f>
        <v/>
      </c>
    </row>
    <row customHeight="1" ht="13.5" r="424" s="75">
      <c r="A424" s="124">
        <f>IF('Time Series Inputs'!A424="","",'Time Series Inputs'!A424)</f>
        <v/>
      </c>
      <c r="B424" s="155">
        <f>IF('Time Series Inputs'!B424="","",'Time Series Inputs'!B424)</f>
        <v/>
      </c>
      <c r="C424" s="155">
        <f>IF('Time Series Inputs'!C424="","",'Time Series Inputs'!C424)</f>
        <v/>
      </c>
      <c r="D424" s="155">
        <f>IF(A424="","",'Apply Constraints'!A424)</f>
        <v/>
      </c>
      <c r="E424" s="155">
        <f>IF(B424="","",(V423*B424/B423/(1+V423*(B424/B423-1))))</f>
        <v/>
      </c>
      <c r="F424" s="155">
        <f>IF(B424="","",R423*B424+T423)</f>
        <v/>
      </c>
      <c r="G424" s="155">
        <f>IF(B424="","", E424*F424)</f>
        <v/>
      </c>
      <c r="H424" s="155">
        <f>IF(B424="","", F424 - R423*B424)</f>
        <v/>
      </c>
      <c r="I424" s="155">
        <f>IF(B424="","", G424/B424)</f>
        <v/>
      </c>
      <c r="J424" s="155">
        <f>IF(B424="","", -F424* (1-(1-ANNUAL_STRATEGY_FEE)^(1/252)))</f>
        <v/>
      </c>
      <c r="K424" s="155">
        <f>IF(B424="","", H424+J424)</f>
        <v/>
      </c>
      <c r="L424" s="155">
        <f>IF(B424="","", K424+G424)</f>
        <v/>
      </c>
      <c r="M424" s="155">
        <f>IF(B424="","", G424/L424)</f>
        <v/>
      </c>
      <c r="N424" s="155">
        <f>IF(B424="","",(D424-M424))</f>
        <v/>
      </c>
      <c r="O424" s="155">
        <f>IF(B424="","",BID_OFFER_SPREAD/2*D424)</f>
        <v/>
      </c>
      <c r="P424" s="155">
        <f>IF(A424="","",IF(D424=0,-E424,IF(AND(D424=(N424+O424),NOT(O424=0)),0,IF(D424&gt;=M424,N424/(1+O424),N424/(1-O424)))))</f>
        <v/>
      </c>
      <c r="Q424" s="155">
        <f>IF(B424="","", IF(D424=0,F424*P424/B424, L424*P424/B424))</f>
        <v/>
      </c>
      <c r="R424" s="155">
        <f>IF(B424="","", Q424+I424)</f>
        <v/>
      </c>
      <c r="S424" s="155">
        <f>IF(A424="","",IF(Q424&gt;0,-Q424*B424*(1+BID_OFFER_SPREAD/2),-Q424*B424*(1-BID_OFFER_SPREAD/2)))</f>
        <v/>
      </c>
      <c r="T424" s="155">
        <f>IF(B424="","", K424+S424)</f>
        <v/>
      </c>
      <c r="U424" s="155">
        <f>IF(B424="","", R424*B424)</f>
        <v/>
      </c>
      <c r="V424" s="155">
        <f>IF(E424="","",U424/(U424+T424))</f>
        <v/>
      </c>
      <c r="W424" s="86">
        <f>IF(B424="","", IF(ROUND(V424,10)=ROUND(D424,10),"Correct", "Error"))</f>
        <v/>
      </c>
      <c r="X424" s="156">
        <f>IF(B424="","", T424+U424)</f>
        <v/>
      </c>
    </row>
    <row customHeight="1" ht="13.5" r="425" s="75">
      <c r="A425" s="124">
        <f>IF('Time Series Inputs'!A425="","",'Time Series Inputs'!A425)</f>
        <v/>
      </c>
      <c r="B425" s="155">
        <f>IF('Time Series Inputs'!B425="","",'Time Series Inputs'!B425)</f>
        <v/>
      </c>
      <c r="C425" s="155">
        <f>IF('Time Series Inputs'!C425="","",'Time Series Inputs'!C425)</f>
        <v/>
      </c>
      <c r="D425" s="155">
        <f>IF(A425="","",'Apply Constraints'!A425)</f>
        <v/>
      </c>
      <c r="E425" s="155">
        <f>IF(B425="","",(V424*B425/B424/(1+V424*(B425/B424-1))))</f>
        <v/>
      </c>
      <c r="F425" s="155">
        <f>IF(B425="","",R424*B425+T424)</f>
        <v/>
      </c>
      <c r="G425" s="155">
        <f>IF(B425="","", E425*F425)</f>
        <v/>
      </c>
      <c r="H425" s="155">
        <f>IF(B425="","", F425 - R424*B425)</f>
        <v/>
      </c>
      <c r="I425" s="155">
        <f>IF(B425="","", G425/B425)</f>
        <v/>
      </c>
      <c r="J425" s="155">
        <f>IF(B425="","", -F425* (1-(1-ANNUAL_STRATEGY_FEE)^(1/252)))</f>
        <v/>
      </c>
      <c r="K425" s="155">
        <f>IF(B425="","", H425+J425)</f>
        <v/>
      </c>
      <c r="L425" s="155">
        <f>IF(B425="","", K425+G425)</f>
        <v/>
      </c>
      <c r="M425" s="155">
        <f>IF(B425="","", G425/L425)</f>
        <v/>
      </c>
      <c r="N425" s="155">
        <f>IF(B425="","",(D425-M425))</f>
        <v/>
      </c>
      <c r="O425" s="155">
        <f>IF(B425="","",BID_OFFER_SPREAD/2*D425)</f>
        <v/>
      </c>
      <c r="P425" s="155">
        <f>IF(A425="","",IF(D425=0,-E425,IF(AND(D425=(N425+O425),NOT(O425=0)),0,IF(D425&gt;=M425,N425/(1+O425),N425/(1-O425)))))</f>
        <v/>
      </c>
      <c r="Q425" s="155">
        <f>IF(B425="","", IF(D425=0,F425*P425/B425, L425*P425/B425))</f>
        <v/>
      </c>
      <c r="R425" s="155">
        <f>IF(B425="","", Q425+I425)</f>
        <v/>
      </c>
      <c r="S425" s="155">
        <f>IF(A425="","",IF(Q425&gt;0,-Q425*B425*(1+BID_OFFER_SPREAD/2),-Q425*B425*(1-BID_OFFER_SPREAD/2)))</f>
        <v/>
      </c>
      <c r="T425" s="155">
        <f>IF(B425="","", K425+S425)</f>
        <v/>
      </c>
      <c r="U425" s="155">
        <f>IF(B425="","", R425*B425)</f>
        <v/>
      </c>
      <c r="V425" s="155">
        <f>IF(E425="","",U425/(U425+T425))</f>
        <v/>
      </c>
      <c r="W425" s="86">
        <f>IF(B425="","", IF(ROUND(V425,10)=ROUND(D425,10),"Correct", "Error"))</f>
        <v/>
      </c>
      <c r="X425" s="156">
        <f>IF(B425="","", T425+U425)</f>
        <v/>
      </c>
    </row>
    <row customHeight="1" ht="13.5" r="426" s="75">
      <c r="A426" s="124">
        <f>IF('Time Series Inputs'!A426="","",'Time Series Inputs'!A426)</f>
        <v/>
      </c>
      <c r="B426" s="155">
        <f>IF('Time Series Inputs'!B426="","",'Time Series Inputs'!B426)</f>
        <v/>
      </c>
      <c r="C426" s="155">
        <f>IF('Time Series Inputs'!C426="","",'Time Series Inputs'!C426)</f>
        <v/>
      </c>
      <c r="D426" s="155">
        <f>IF(A426="","",'Apply Constraints'!A426)</f>
        <v/>
      </c>
      <c r="E426" s="155">
        <f>IF(B426="","",(V425*B426/B425/(1+V425*(B426/B425-1))))</f>
        <v/>
      </c>
      <c r="F426" s="155">
        <f>IF(B426="","",R425*B426+T425)</f>
        <v/>
      </c>
      <c r="G426" s="155">
        <f>IF(B426="","", E426*F426)</f>
        <v/>
      </c>
      <c r="H426" s="155">
        <f>IF(B426="","", F426 - R425*B426)</f>
        <v/>
      </c>
      <c r="I426" s="155">
        <f>IF(B426="","", G426/B426)</f>
        <v/>
      </c>
      <c r="J426" s="155">
        <f>IF(B426="","", -F426* (1-(1-ANNUAL_STRATEGY_FEE)^(1/252)))</f>
        <v/>
      </c>
      <c r="K426" s="155">
        <f>IF(B426="","", H426+J426)</f>
        <v/>
      </c>
      <c r="L426" s="155">
        <f>IF(B426="","", K426+G426)</f>
        <v/>
      </c>
      <c r="M426" s="155">
        <f>IF(B426="","", G426/L426)</f>
        <v/>
      </c>
      <c r="N426" s="155">
        <f>IF(B426="","",(D426-M426))</f>
        <v/>
      </c>
      <c r="O426" s="155">
        <f>IF(B426="","",BID_OFFER_SPREAD/2*D426)</f>
        <v/>
      </c>
      <c r="P426" s="155">
        <f>IF(A426="","",IF(D426=0,-E426,IF(AND(D426=(N426+O426),NOT(O426=0)),0,IF(D426&gt;=M426,N426/(1+O426),N426/(1-O426)))))</f>
        <v/>
      </c>
      <c r="Q426" s="155">
        <f>IF(B426="","", IF(D426=0,F426*P426/B426, L426*P426/B426))</f>
        <v/>
      </c>
      <c r="R426" s="155">
        <f>IF(B426="","", Q426+I426)</f>
        <v/>
      </c>
      <c r="S426" s="155">
        <f>IF(A426="","",IF(Q426&gt;0,-Q426*B426*(1+BID_OFFER_SPREAD/2),-Q426*B426*(1-BID_OFFER_SPREAD/2)))</f>
        <v/>
      </c>
      <c r="T426" s="155">
        <f>IF(B426="","", K426+S426)</f>
        <v/>
      </c>
      <c r="U426" s="155">
        <f>IF(B426="","", R426*B426)</f>
        <v/>
      </c>
      <c r="V426" s="155">
        <f>IF(E426="","",U426/(U426+T426))</f>
        <v/>
      </c>
      <c r="W426" s="86">
        <f>IF(B426="","", IF(ROUND(V426,10)=ROUND(D426,10),"Correct", "Error"))</f>
        <v/>
      </c>
      <c r="X426" s="156">
        <f>IF(B426="","", T426+U426)</f>
        <v/>
      </c>
    </row>
    <row customHeight="1" ht="13.5" r="427" s="75">
      <c r="A427" s="124">
        <f>IF('Time Series Inputs'!A427="","",'Time Series Inputs'!A427)</f>
        <v/>
      </c>
      <c r="B427" s="155">
        <f>IF('Time Series Inputs'!B427="","",'Time Series Inputs'!B427)</f>
        <v/>
      </c>
      <c r="C427" s="155">
        <f>IF('Time Series Inputs'!C427="","",'Time Series Inputs'!C427)</f>
        <v/>
      </c>
      <c r="D427" s="155">
        <f>IF(A427="","",'Apply Constraints'!A427)</f>
        <v/>
      </c>
      <c r="E427" s="155">
        <f>IF(B427="","",(V426*B427/B426/(1+V426*(B427/B426-1))))</f>
        <v/>
      </c>
      <c r="F427" s="155">
        <f>IF(B427="","",R426*B427+T426)</f>
        <v/>
      </c>
      <c r="G427" s="155">
        <f>IF(B427="","", E427*F427)</f>
        <v/>
      </c>
      <c r="H427" s="155">
        <f>IF(B427="","", F427 - R426*B427)</f>
        <v/>
      </c>
      <c r="I427" s="155">
        <f>IF(B427="","", G427/B427)</f>
        <v/>
      </c>
      <c r="J427" s="155">
        <f>IF(B427="","", -F427* (1-(1-ANNUAL_STRATEGY_FEE)^(1/252)))</f>
        <v/>
      </c>
      <c r="K427" s="155">
        <f>IF(B427="","", H427+J427)</f>
        <v/>
      </c>
      <c r="L427" s="155">
        <f>IF(B427="","", K427+G427)</f>
        <v/>
      </c>
      <c r="M427" s="155">
        <f>IF(B427="","", G427/L427)</f>
        <v/>
      </c>
      <c r="N427" s="155">
        <f>IF(B427="","",(D427-M427))</f>
        <v/>
      </c>
      <c r="O427" s="155">
        <f>IF(B427="","",BID_OFFER_SPREAD/2*D427)</f>
        <v/>
      </c>
      <c r="P427" s="155">
        <f>IF(A427="","",IF(D427=0,-E427,IF(AND(D427=(N427+O427),NOT(O427=0)),0,IF(D427&gt;=M427,N427/(1+O427),N427/(1-O427)))))</f>
        <v/>
      </c>
      <c r="Q427" s="155">
        <f>IF(B427="","", IF(D427=0,F427*P427/B427, L427*P427/B427))</f>
        <v/>
      </c>
      <c r="R427" s="155">
        <f>IF(B427="","", Q427+I427)</f>
        <v/>
      </c>
      <c r="S427" s="155">
        <f>IF(A427="","",IF(Q427&gt;0,-Q427*B427*(1+BID_OFFER_SPREAD/2),-Q427*B427*(1-BID_OFFER_SPREAD/2)))</f>
        <v/>
      </c>
      <c r="T427" s="155">
        <f>IF(B427="","", K427+S427)</f>
        <v/>
      </c>
      <c r="U427" s="155">
        <f>IF(B427="","", R427*B427)</f>
        <v/>
      </c>
      <c r="V427" s="155">
        <f>IF(E427="","",U427/(U427+T427))</f>
        <v/>
      </c>
      <c r="W427" s="86">
        <f>IF(B427="","", IF(ROUND(V427,10)=ROUND(D427,10),"Correct", "Error"))</f>
        <v/>
      </c>
      <c r="X427" s="156">
        <f>IF(B427="","", T427+U427)</f>
        <v/>
      </c>
    </row>
    <row customHeight="1" ht="13.5" r="428" s="75">
      <c r="A428" s="124">
        <f>IF('Time Series Inputs'!A428="","",'Time Series Inputs'!A428)</f>
        <v/>
      </c>
      <c r="B428" s="155">
        <f>IF('Time Series Inputs'!B428="","",'Time Series Inputs'!B428)</f>
        <v/>
      </c>
      <c r="C428" s="155">
        <f>IF('Time Series Inputs'!C428="","",'Time Series Inputs'!C428)</f>
        <v/>
      </c>
      <c r="D428" s="155">
        <f>IF(A428="","",'Apply Constraints'!A428)</f>
        <v/>
      </c>
      <c r="E428" s="155">
        <f>IF(B428="","",(V427*B428/B427/(1+V427*(B428/B427-1))))</f>
        <v/>
      </c>
      <c r="F428" s="155">
        <f>IF(B428="","",R427*B428+T427)</f>
        <v/>
      </c>
      <c r="G428" s="155">
        <f>IF(B428="","", E428*F428)</f>
        <v/>
      </c>
      <c r="H428" s="155">
        <f>IF(B428="","", F428 - R427*B428)</f>
        <v/>
      </c>
      <c r="I428" s="155">
        <f>IF(B428="","", G428/B428)</f>
        <v/>
      </c>
      <c r="J428" s="155">
        <f>IF(B428="","", -F428* (1-(1-ANNUAL_STRATEGY_FEE)^(1/252)))</f>
        <v/>
      </c>
      <c r="K428" s="155">
        <f>IF(B428="","", H428+J428)</f>
        <v/>
      </c>
      <c r="L428" s="155">
        <f>IF(B428="","", K428+G428)</f>
        <v/>
      </c>
      <c r="M428" s="155">
        <f>IF(B428="","", G428/L428)</f>
        <v/>
      </c>
      <c r="N428" s="155">
        <f>IF(B428="","",(D428-M428))</f>
        <v/>
      </c>
      <c r="O428" s="155">
        <f>IF(B428="","",BID_OFFER_SPREAD/2*D428)</f>
        <v/>
      </c>
      <c r="P428" s="155">
        <f>IF(A428="","",IF(D428=0,-E428,IF(AND(D428=(N428+O428),NOT(O428=0)),0,IF(D428&gt;=M428,N428/(1+O428),N428/(1-O428)))))</f>
        <v/>
      </c>
      <c r="Q428" s="155">
        <f>IF(B428="","", IF(D428=0,F428*P428/B428, L428*P428/B428))</f>
        <v/>
      </c>
      <c r="R428" s="155">
        <f>IF(B428="","", Q428+I428)</f>
        <v/>
      </c>
      <c r="S428" s="155">
        <f>IF(A428="","",IF(Q428&gt;0,-Q428*B428*(1+BID_OFFER_SPREAD/2),-Q428*B428*(1-BID_OFFER_SPREAD/2)))</f>
        <v/>
      </c>
      <c r="T428" s="155">
        <f>IF(B428="","", K428+S428)</f>
        <v/>
      </c>
      <c r="U428" s="155">
        <f>IF(B428="","", R428*B428)</f>
        <v/>
      </c>
      <c r="V428" s="155">
        <f>IF(E428="","",U428/(U428+T428))</f>
        <v/>
      </c>
      <c r="W428" s="86">
        <f>IF(B428="","", IF(ROUND(V428,10)=ROUND(D428,10),"Correct", "Error"))</f>
        <v/>
      </c>
      <c r="X428" s="156">
        <f>IF(B428="","", T428+U428)</f>
        <v/>
      </c>
    </row>
    <row customHeight="1" ht="13.5" r="429" s="75">
      <c r="A429" s="124">
        <f>IF('Time Series Inputs'!A429="","",'Time Series Inputs'!A429)</f>
        <v/>
      </c>
      <c r="B429" s="155">
        <f>IF('Time Series Inputs'!B429="","",'Time Series Inputs'!B429)</f>
        <v/>
      </c>
      <c r="C429" s="155">
        <f>IF('Time Series Inputs'!C429="","",'Time Series Inputs'!C429)</f>
        <v/>
      </c>
      <c r="D429" s="155">
        <f>IF(A429="","",'Apply Constraints'!A429)</f>
        <v/>
      </c>
      <c r="E429" s="155">
        <f>IF(B429="","",(V428*B429/B428/(1+V428*(B429/B428-1))))</f>
        <v/>
      </c>
      <c r="F429" s="155">
        <f>IF(B429="","",R428*B429+T428)</f>
        <v/>
      </c>
      <c r="G429" s="155">
        <f>IF(B429="","", E429*F429)</f>
        <v/>
      </c>
      <c r="H429" s="155">
        <f>IF(B429="","", F429 - R428*B429)</f>
        <v/>
      </c>
      <c r="I429" s="155">
        <f>IF(B429="","", G429/B429)</f>
        <v/>
      </c>
      <c r="J429" s="155">
        <f>IF(B429="","", -F429* (1-(1-ANNUAL_STRATEGY_FEE)^(1/252)))</f>
        <v/>
      </c>
      <c r="K429" s="155">
        <f>IF(B429="","", H429+J429)</f>
        <v/>
      </c>
      <c r="L429" s="155">
        <f>IF(B429="","", K429+G429)</f>
        <v/>
      </c>
      <c r="M429" s="155">
        <f>IF(B429="","", G429/L429)</f>
        <v/>
      </c>
      <c r="N429" s="155">
        <f>IF(B429="","",(D429-M429))</f>
        <v/>
      </c>
      <c r="O429" s="155">
        <f>IF(B429="","",BID_OFFER_SPREAD/2*D429)</f>
        <v/>
      </c>
      <c r="P429" s="155">
        <f>IF(A429="","",IF(D429=0,-E429,IF(AND(D429=(N429+O429),NOT(O429=0)),0,IF(D429&gt;=M429,N429/(1+O429),N429/(1-O429)))))</f>
        <v/>
      </c>
      <c r="Q429" s="155">
        <f>IF(B429="","", IF(D429=0,F429*P429/B429, L429*P429/B429))</f>
        <v/>
      </c>
      <c r="R429" s="155">
        <f>IF(B429="","", Q429+I429)</f>
        <v/>
      </c>
      <c r="S429" s="155">
        <f>IF(A429="","",IF(Q429&gt;0,-Q429*B429*(1+BID_OFFER_SPREAD/2),-Q429*B429*(1-BID_OFFER_SPREAD/2)))</f>
        <v/>
      </c>
      <c r="T429" s="155">
        <f>IF(B429="","", K429+S429)</f>
        <v/>
      </c>
      <c r="U429" s="155">
        <f>IF(B429="","", R429*B429)</f>
        <v/>
      </c>
      <c r="V429" s="155">
        <f>IF(E429="","",U429/(U429+T429))</f>
        <v/>
      </c>
      <c r="W429" s="86">
        <f>IF(B429="","", IF(ROUND(V429,10)=ROUND(D429,10),"Correct", "Error"))</f>
        <v/>
      </c>
      <c r="X429" s="156">
        <f>IF(B429="","", T429+U429)</f>
        <v/>
      </c>
    </row>
    <row customHeight="1" ht="13.5" r="430" s="75">
      <c r="A430" s="124">
        <f>IF('Time Series Inputs'!A430="","",'Time Series Inputs'!A430)</f>
        <v/>
      </c>
      <c r="B430" s="155">
        <f>IF('Time Series Inputs'!B430="","",'Time Series Inputs'!B430)</f>
        <v/>
      </c>
      <c r="C430" s="155">
        <f>IF('Time Series Inputs'!C430="","",'Time Series Inputs'!C430)</f>
        <v/>
      </c>
      <c r="D430" s="155">
        <f>IF(A430="","",'Apply Constraints'!A430)</f>
        <v/>
      </c>
      <c r="E430" s="155">
        <f>IF(B430="","",(V429*B430/B429/(1+V429*(B430/B429-1))))</f>
        <v/>
      </c>
      <c r="F430" s="155">
        <f>IF(B430="","",R429*B430+T429)</f>
        <v/>
      </c>
      <c r="G430" s="155">
        <f>IF(B430="","", E430*F430)</f>
        <v/>
      </c>
      <c r="H430" s="155">
        <f>IF(B430="","", F430 - R429*B430)</f>
        <v/>
      </c>
      <c r="I430" s="155">
        <f>IF(B430="","", G430/B430)</f>
        <v/>
      </c>
      <c r="J430" s="155">
        <f>IF(B430="","", -F430* (1-(1-ANNUAL_STRATEGY_FEE)^(1/252)))</f>
        <v/>
      </c>
      <c r="K430" s="155">
        <f>IF(B430="","", H430+J430)</f>
        <v/>
      </c>
      <c r="L430" s="155">
        <f>IF(B430="","", K430+G430)</f>
        <v/>
      </c>
      <c r="M430" s="155">
        <f>IF(B430="","", G430/L430)</f>
        <v/>
      </c>
      <c r="N430" s="155">
        <f>IF(B430="","",(D430-M430))</f>
        <v/>
      </c>
      <c r="O430" s="155">
        <f>IF(B430="","",BID_OFFER_SPREAD/2*D430)</f>
        <v/>
      </c>
      <c r="P430" s="155">
        <f>IF(A430="","",IF(D430=0,-E430,IF(AND(D430=(N430+O430),NOT(O430=0)),0,IF(D430&gt;=M430,N430/(1+O430),N430/(1-O430)))))</f>
        <v/>
      </c>
      <c r="Q430" s="155">
        <f>IF(B430="","", IF(D430=0,F430*P430/B430, L430*P430/B430))</f>
        <v/>
      </c>
      <c r="R430" s="155">
        <f>IF(B430="","", Q430+I430)</f>
        <v/>
      </c>
      <c r="S430" s="155">
        <f>IF(A430="","",IF(Q430&gt;0,-Q430*B430*(1+BID_OFFER_SPREAD/2),-Q430*B430*(1-BID_OFFER_SPREAD/2)))</f>
        <v/>
      </c>
      <c r="T430" s="155">
        <f>IF(B430="","", K430+S430)</f>
        <v/>
      </c>
      <c r="U430" s="155">
        <f>IF(B430="","", R430*B430)</f>
        <v/>
      </c>
      <c r="V430" s="155">
        <f>IF(E430="","",U430/(U430+T430))</f>
        <v/>
      </c>
      <c r="W430" s="86">
        <f>IF(B430="","", IF(ROUND(V430,10)=ROUND(D430,10),"Correct", "Error"))</f>
        <v/>
      </c>
      <c r="X430" s="156">
        <f>IF(B430="","", T430+U430)</f>
        <v/>
      </c>
    </row>
    <row customHeight="1" ht="13.5" r="431" s="75">
      <c r="A431" s="124">
        <f>IF('Time Series Inputs'!A431="","",'Time Series Inputs'!A431)</f>
        <v/>
      </c>
      <c r="B431" s="155">
        <f>IF('Time Series Inputs'!B431="","",'Time Series Inputs'!B431)</f>
        <v/>
      </c>
      <c r="C431" s="155">
        <f>IF('Time Series Inputs'!C431="","",'Time Series Inputs'!C431)</f>
        <v/>
      </c>
      <c r="D431" s="155">
        <f>IF(A431="","",'Apply Constraints'!A431)</f>
        <v/>
      </c>
      <c r="E431" s="155">
        <f>IF(B431="","",(V430*B431/B430/(1+V430*(B431/B430-1))))</f>
        <v/>
      </c>
      <c r="F431" s="155">
        <f>IF(B431="","",R430*B431+T430)</f>
        <v/>
      </c>
      <c r="G431" s="155">
        <f>IF(B431="","", E431*F431)</f>
        <v/>
      </c>
      <c r="H431" s="155">
        <f>IF(B431="","", F431 - R430*B431)</f>
        <v/>
      </c>
      <c r="I431" s="155">
        <f>IF(B431="","", G431/B431)</f>
        <v/>
      </c>
      <c r="J431" s="155">
        <f>IF(B431="","", -F431* (1-(1-ANNUAL_STRATEGY_FEE)^(1/252)))</f>
        <v/>
      </c>
      <c r="K431" s="155">
        <f>IF(B431="","", H431+J431)</f>
        <v/>
      </c>
      <c r="L431" s="155">
        <f>IF(B431="","", K431+G431)</f>
        <v/>
      </c>
      <c r="M431" s="155">
        <f>IF(B431="","", G431/L431)</f>
        <v/>
      </c>
      <c r="N431" s="155">
        <f>IF(B431="","",(D431-M431))</f>
        <v/>
      </c>
      <c r="O431" s="155">
        <f>IF(B431="","",BID_OFFER_SPREAD/2*D431)</f>
        <v/>
      </c>
      <c r="P431" s="155">
        <f>IF(A431="","",IF(D431=0,-E431,IF(AND(D431=(N431+O431),NOT(O431=0)),0,IF(D431&gt;=M431,N431/(1+O431),N431/(1-O431)))))</f>
        <v/>
      </c>
      <c r="Q431" s="155">
        <f>IF(B431="","", IF(D431=0,F431*P431/B431, L431*P431/B431))</f>
        <v/>
      </c>
      <c r="R431" s="155">
        <f>IF(B431="","", Q431+I431)</f>
        <v/>
      </c>
      <c r="S431" s="155">
        <f>IF(A431="","",IF(Q431&gt;0,-Q431*B431*(1+BID_OFFER_SPREAD/2),-Q431*B431*(1-BID_OFFER_SPREAD/2)))</f>
        <v/>
      </c>
      <c r="T431" s="155">
        <f>IF(B431="","", K431+S431)</f>
        <v/>
      </c>
      <c r="U431" s="155">
        <f>IF(B431="","", R431*B431)</f>
        <v/>
      </c>
      <c r="V431" s="155">
        <f>IF(E431="","",U431/(U431+T431))</f>
        <v/>
      </c>
      <c r="W431" s="86">
        <f>IF(B431="","", IF(ROUND(V431,10)=ROUND(D431,10),"Correct", "Error"))</f>
        <v/>
      </c>
      <c r="X431" s="156">
        <f>IF(B431="","", T431+U431)</f>
        <v/>
      </c>
    </row>
    <row customHeight="1" ht="13.5" r="432" s="75">
      <c r="A432" s="124">
        <f>IF('Time Series Inputs'!A432="","",'Time Series Inputs'!A432)</f>
        <v/>
      </c>
      <c r="B432" s="155">
        <f>IF('Time Series Inputs'!B432="","",'Time Series Inputs'!B432)</f>
        <v/>
      </c>
      <c r="C432" s="155">
        <f>IF('Time Series Inputs'!C432="","",'Time Series Inputs'!C432)</f>
        <v/>
      </c>
      <c r="D432" s="155">
        <f>IF(A432="","",'Apply Constraints'!A432)</f>
        <v/>
      </c>
      <c r="E432" s="155">
        <f>IF(B432="","",(V431*B432/B431/(1+V431*(B432/B431-1))))</f>
        <v/>
      </c>
      <c r="F432" s="155">
        <f>IF(B432="","",R431*B432+T431)</f>
        <v/>
      </c>
      <c r="G432" s="155">
        <f>IF(B432="","", E432*F432)</f>
        <v/>
      </c>
      <c r="H432" s="155">
        <f>IF(B432="","", F432 - R431*B432)</f>
        <v/>
      </c>
      <c r="I432" s="155">
        <f>IF(B432="","", G432/B432)</f>
        <v/>
      </c>
      <c r="J432" s="155">
        <f>IF(B432="","", -F432* (1-(1-ANNUAL_STRATEGY_FEE)^(1/252)))</f>
        <v/>
      </c>
      <c r="K432" s="155">
        <f>IF(B432="","", H432+J432)</f>
        <v/>
      </c>
      <c r="L432" s="155">
        <f>IF(B432="","", K432+G432)</f>
        <v/>
      </c>
      <c r="M432" s="155">
        <f>IF(B432="","", G432/L432)</f>
        <v/>
      </c>
      <c r="N432" s="155">
        <f>IF(B432="","",(D432-M432))</f>
        <v/>
      </c>
      <c r="O432" s="155">
        <f>IF(B432="","",BID_OFFER_SPREAD/2*D432)</f>
        <v/>
      </c>
      <c r="P432" s="155">
        <f>IF(A432="","",IF(D432=0,-E432,IF(AND(D432=(N432+O432),NOT(O432=0)),0,IF(D432&gt;=M432,N432/(1+O432),N432/(1-O432)))))</f>
        <v/>
      </c>
      <c r="Q432" s="155">
        <f>IF(B432="","", IF(D432=0,F432*P432/B432, L432*P432/B432))</f>
        <v/>
      </c>
      <c r="R432" s="155">
        <f>IF(B432="","", Q432+I432)</f>
        <v/>
      </c>
      <c r="S432" s="155">
        <f>IF(A432="","",IF(Q432&gt;0,-Q432*B432*(1+BID_OFFER_SPREAD/2),-Q432*B432*(1-BID_OFFER_SPREAD/2)))</f>
        <v/>
      </c>
      <c r="T432" s="155">
        <f>IF(B432="","", K432+S432)</f>
        <v/>
      </c>
      <c r="U432" s="155">
        <f>IF(B432="","", R432*B432)</f>
        <v/>
      </c>
      <c r="V432" s="155">
        <f>IF(E432="","",U432/(U432+T432))</f>
        <v/>
      </c>
      <c r="W432" s="86">
        <f>IF(B432="","", IF(ROUND(V432,10)=ROUND(D432,10),"Correct", "Error"))</f>
        <v/>
      </c>
      <c r="X432" s="156">
        <f>IF(B432="","", T432+U432)</f>
        <v/>
      </c>
    </row>
    <row customHeight="1" ht="13.5" r="433" s="75">
      <c r="A433" s="124">
        <f>IF('Time Series Inputs'!A433="","",'Time Series Inputs'!A433)</f>
        <v/>
      </c>
      <c r="B433" s="155">
        <f>IF('Time Series Inputs'!B433="","",'Time Series Inputs'!B433)</f>
        <v/>
      </c>
      <c r="C433" s="155">
        <f>IF('Time Series Inputs'!C433="","",'Time Series Inputs'!C433)</f>
        <v/>
      </c>
      <c r="D433" s="155">
        <f>IF(A433="","",'Apply Constraints'!A433)</f>
        <v/>
      </c>
      <c r="E433" s="155">
        <f>IF(B433="","",(V432*B433/B432/(1+V432*(B433/B432-1))))</f>
        <v/>
      </c>
      <c r="F433" s="155">
        <f>IF(B433="","",R432*B433+T432)</f>
        <v/>
      </c>
      <c r="G433" s="155">
        <f>IF(B433="","", E433*F433)</f>
        <v/>
      </c>
      <c r="H433" s="155">
        <f>IF(B433="","", F433 - R432*B433)</f>
        <v/>
      </c>
      <c r="I433" s="155">
        <f>IF(B433="","", G433/B433)</f>
        <v/>
      </c>
      <c r="J433" s="155">
        <f>IF(B433="","", -F433* (1-(1-ANNUAL_STRATEGY_FEE)^(1/252)))</f>
        <v/>
      </c>
      <c r="K433" s="155">
        <f>IF(B433="","", H433+J433)</f>
        <v/>
      </c>
      <c r="L433" s="155">
        <f>IF(B433="","", K433+G433)</f>
        <v/>
      </c>
      <c r="M433" s="155">
        <f>IF(B433="","", G433/L433)</f>
        <v/>
      </c>
      <c r="N433" s="155">
        <f>IF(B433="","",(D433-M433))</f>
        <v/>
      </c>
      <c r="O433" s="155">
        <f>IF(B433="","",BID_OFFER_SPREAD/2*D433)</f>
        <v/>
      </c>
      <c r="P433" s="155">
        <f>IF(A433="","",IF(D433=0,-E433,IF(AND(D433=(N433+O433),NOT(O433=0)),0,IF(D433&gt;=M433,N433/(1+O433),N433/(1-O433)))))</f>
        <v/>
      </c>
      <c r="Q433" s="155">
        <f>IF(B433="","", IF(D433=0,F433*P433/B433, L433*P433/B433))</f>
        <v/>
      </c>
      <c r="R433" s="155">
        <f>IF(B433="","", Q433+I433)</f>
        <v/>
      </c>
      <c r="S433" s="155">
        <f>IF(A433="","",IF(Q433&gt;0,-Q433*B433*(1+BID_OFFER_SPREAD/2),-Q433*B433*(1-BID_OFFER_SPREAD/2)))</f>
        <v/>
      </c>
      <c r="T433" s="155">
        <f>IF(B433="","", K433+S433)</f>
        <v/>
      </c>
      <c r="U433" s="155">
        <f>IF(B433="","", R433*B433)</f>
        <v/>
      </c>
      <c r="V433" s="155">
        <f>IF(E433="","",U433/(U433+T433))</f>
        <v/>
      </c>
      <c r="W433" s="86">
        <f>IF(B433="","", IF(ROUND(V433,10)=ROUND(D433,10),"Correct", "Error"))</f>
        <v/>
      </c>
      <c r="X433" s="156">
        <f>IF(B433="","", T433+U433)</f>
        <v/>
      </c>
    </row>
    <row customHeight="1" ht="13.5" r="434" s="75">
      <c r="A434" s="124">
        <f>IF('Time Series Inputs'!A434="","",'Time Series Inputs'!A434)</f>
        <v/>
      </c>
      <c r="B434" s="155">
        <f>IF('Time Series Inputs'!B434="","",'Time Series Inputs'!B434)</f>
        <v/>
      </c>
      <c r="C434" s="155">
        <f>IF('Time Series Inputs'!C434="","",'Time Series Inputs'!C434)</f>
        <v/>
      </c>
      <c r="D434" s="155">
        <f>IF(A434="","",'Apply Constraints'!A434)</f>
        <v/>
      </c>
      <c r="E434" s="155">
        <f>IF(B434="","",(V433*B434/B433/(1+V433*(B434/B433-1))))</f>
        <v/>
      </c>
      <c r="F434" s="155">
        <f>IF(B434="","",R433*B434+T433)</f>
        <v/>
      </c>
      <c r="G434" s="155">
        <f>IF(B434="","", E434*F434)</f>
        <v/>
      </c>
      <c r="H434" s="155">
        <f>IF(B434="","", F434 - R433*B434)</f>
        <v/>
      </c>
      <c r="I434" s="155">
        <f>IF(B434="","", G434/B434)</f>
        <v/>
      </c>
      <c r="J434" s="155">
        <f>IF(B434="","", -F434* (1-(1-ANNUAL_STRATEGY_FEE)^(1/252)))</f>
        <v/>
      </c>
      <c r="K434" s="155">
        <f>IF(B434="","", H434+J434)</f>
        <v/>
      </c>
      <c r="L434" s="155">
        <f>IF(B434="","", K434+G434)</f>
        <v/>
      </c>
      <c r="M434" s="155">
        <f>IF(B434="","", G434/L434)</f>
        <v/>
      </c>
      <c r="N434" s="155">
        <f>IF(B434="","",(D434-M434))</f>
        <v/>
      </c>
      <c r="O434" s="155">
        <f>IF(B434="","",BID_OFFER_SPREAD/2*D434)</f>
        <v/>
      </c>
      <c r="P434" s="155">
        <f>IF(A434="","",IF(D434=0,-E434,IF(AND(D434=(N434+O434),NOT(O434=0)),0,IF(D434&gt;=M434,N434/(1+O434),N434/(1-O434)))))</f>
        <v/>
      </c>
      <c r="Q434" s="155">
        <f>IF(B434="","", IF(D434=0,F434*P434/B434, L434*P434/B434))</f>
        <v/>
      </c>
      <c r="R434" s="155">
        <f>IF(B434="","", Q434+I434)</f>
        <v/>
      </c>
      <c r="S434" s="155">
        <f>IF(A434="","",IF(Q434&gt;0,-Q434*B434*(1+BID_OFFER_SPREAD/2),-Q434*B434*(1-BID_OFFER_SPREAD/2)))</f>
        <v/>
      </c>
      <c r="T434" s="155">
        <f>IF(B434="","", K434+S434)</f>
        <v/>
      </c>
      <c r="U434" s="155">
        <f>IF(B434="","", R434*B434)</f>
        <v/>
      </c>
      <c r="V434" s="155">
        <f>IF(E434="","",U434/(U434+T434))</f>
        <v/>
      </c>
      <c r="W434" s="86">
        <f>IF(B434="","", IF(ROUND(V434,10)=ROUND(D434,10),"Correct", "Error"))</f>
        <v/>
      </c>
      <c r="X434" s="156">
        <f>IF(B434="","", T434+U434)</f>
        <v/>
      </c>
    </row>
    <row customHeight="1" ht="13.5" r="435" s="75">
      <c r="A435" s="124">
        <f>IF('Time Series Inputs'!A435="","",'Time Series Inputs'!A435)</f>
        <v/>
      </c>
      <c r="B435" s="155">
        <f>IF('Time Series Inputs'!B435="","",'Time Series Inputs'!B435)</f>
        <v/>
      </c>
      <c r="C435" s="155">
        <f>IF('Time Series Inputs'!C435="","",'Time Series Inputs'!C435)</f>
        <v/>
      </c>
      <c r="D435" s="155">
        <f>IF(A435="","",'Apply Constraints'!A435)</f>
        <v/>
      </c>
      <c r="E435" s="155">
        <f>IF(B435="","",(V434*B435/B434/(1+V434*(B435/B434-1))))</f>
        <v/>
      </c>
      <c r="F435" s="155">
        <f>IF(B435="","",R434*B435+T434)</f>
        <v/>
      </c>
      <c r="G435" s="155">
        <f>IF(B435="","", E435*F435)</f>
        <v/>
      </c>
      <c r="H435" s="155">
        <f>IF(B435="","", F435 - R434*B435)</f>
        <v/>
      </c>
      <c r="I435" s="155">
        <f>IF(B435="","", G435/B435)</f>
        <v/>
      </c>
      <c r="J435" s="155">
        <f>IF(B435="","", -F435* (1-(1-ANNUAL_STRATEGY_FEE)^(1/252)))</f>
        <v/>
      </c>
      <c r="K435" s="155">
        <f>IF(B435="","", H435+J435)</f>
        <v/>
      </c>
      <c r="L435" s="155">
        <f>IF(B435="","", K435+G435)</f>
        <v/>
      </c>
      <c r="M435" s="155">
        <f>IF(B435="","", G435/L435)</f>
        <v/>
      </c>
      <c r="N435" s="155">
        <f>IF(B435="","",(D435-M435))</f>
        <v/>
      </c>
      <c r="O435" s="155">
        <f>IF(B435="","",BID_OFFER_SPREAD/2*D435)</f>
        <v/>
      </c>
      <c r="P435" s="155">
        <f>IF(A435="","",IF(D435=0,-E435,IF(AND(D435=(N435+O435),NOT(O435=0)),0,IF(D435&gt;=M435,N435/(1+O435),N435/(1-O435)))))</f>
        <v/>
      </c>
      <c r="Q435" s="155">
        <f>IF(B435="","", IF(D435=0,F435*P435/B435, L435*P435/B435))</f>
        <v/>
      </c>
      <c r="R435" s="155">
        <f>IF(B435="","", Q435+I435)</f>
        <v/>
      </c>
      <c r="S435" s="155">
        <f>IF(A435="","",IF(Q435&gt;0,-Q435*B435*(1+BID_OFFER_SPREAD/2),-Q435*B435*(1-BID_OFFER_SPREAD/2)))</f>
        <v/>
      </c>
      <c r="T435" s="155">
        <f>IF(B435="","", K435+S435)</f>
        <v/>
      </c>
      <c r="U435" s="155">
        <f>IF(B435="","", R435*B435)</f>
        <v/>
      </c>
      <c r="V435" s="155">
        <f>IF(E435="","",U435/(U435+T435))</f>
        <v/>
      </c>
      <c r="W435" s="86">
        <f>IF(B435="","", IF(ROUND(V435,10)=ROUND(D435,10),"Correct", "Error"))</f>
        <v/>
      </c>
      <c r="X435" s="156">
        <f>IF(B435="","", T435+U435)</f>
        <v/>
      </c>
    </row>
    <row customHeight="1" ht="13.5" r="436" s="75">
      <c r="A436" s="124">
        <f>IF('Time Series Inputs'!A436="","",'Time Series Inputs'!A436)</f>
        <v/>
      </c>
      <c r="B436" s="155">
        <f>IF('Time Series Inputs'!B436="","",'Time Series Inputs'!B436)</f>
        <v/>
      </c>
      <c r="C436" s="155">
        <f>IF('Time Series Inputs'!C436="","",'Time Series Inputs'!C436)</f>
        <v/>
      </c>
      <c r="D436" s="155">
        <f>IF(A436="","",'Apply Constraints'!A436)</f>
        <v/>
      </c>
      <c r="E436" s="155">
        <f>IF(B436="","",(V435*B436/B435/(1+V435*(B436/B435-1))))</f>
        <v/>
      </c>
      <c r="F436" s="155">
        <f>IF(B436="","",R435*B436+T435)</f>
        <v/>
      </c>
      <c r="G436" s="155">
        <f>IF(B436="","", E436*F436)</f>
        <v/>
      </c>
      <c r="H436" s="155">
        <f>IF(B436="","", F436 - R435*B436)</f>
        <v/>
      </c>
      <c r="I436" s="155">
        <f>IF(B436="","", G436/B436)</f>
        <v/>
      </c>
      <c r="J436" s="155">
        <f>IF(B436="","", -F436* (1-(1-ANNUAL_STRATEGY_FEE)^(1/252)))</f>
        <v/>
      </c>
      <c r="K436" s="155">
        <f>IF(B436="","", H436+J436)</f>
        <v/>
      </c>
      <c r="L436" s="155">
        <f>IF(B436="","", K436+G436)</f>
        <v/>
      </c>
      <c r="M436" s="155">
        <f>IF(B436="","", G436/L436)</f>
        <v/>
      </c>
      <c r="N436" s="155">
        <f>IF(B436="","",(D436-M436))</f>
        <v/>
      </c>
      <c r="O436" s="155">
        <f>IF(B436="","",BID_OFFER_SPREAD/2*D436)</f>
        <v/>
      </c>
      <c r="P436" s="155">
        <f>IF(A436="","",IF(D436=0,-E436,IF(AND(D436=(N436+O436),NOT(O436=0)),0,IF(D436&gt;=M436,N436/(1+O436),N436/(1-O436)))))</f>
        <v/>
      </c>
      <c r="Q436" s="155">
        <f>IF(B436="","", IF(D436=0,F436*P436/B436, L436*P436/B436))</f>
        <v/>
      </c>
      <c r="R436" s="155">
        <f>IF(B436="","", Q436+I436)</f>
        <v/>
      </c>
      <c r="S436" s="155">
        <f>IF(A436="","",IF(Q436&gt;0,-Q436*B436*(1+BID_OFFER_SPREAD/2),-Q436*B436*(1-BID_OFFER_SPREAD/2)))</f>
        <v/>
      </c>
      <c r="T436" s="155">
        <f>IF(B436="","", K436+S436)</f>
        <v/>
      </c>
      <c r="U436" s="155">
        <f>IF(B436="","", R436*B436)</f>
        <v/>
      </c>
      <c r="V436" s="155">
        <f>IF(E436="","",U436/(U436+T436))</f>
        <v/>
      </c>
      <c r="W436" s="86">
        <f>IF(B436="","", IF(ROUND(V436,10)=ROUND(D436,10),"Correct", "Error"))</f>
        <v/>
      </c>
      <c r="X436" s="156">
        <f>IF(B436="","", T436+U436)</f>
        <v/>
      </c>
    </row>
    <row customHeight="1" ht="13.5" r="437" s="75">
      <c r="A437" s="124">
        <f>IF('Time Series Inputs'!A437="","",'Time Series Inputs'!A437)</f>
        <v/>
      </c>
      <c r="B437" s="155">
        <f>IF('Time Series Inputs'!B437="","",'Time Series Inputs'!B437)</f>
        <v/>
      </c>
      <c r="C437" s="155">
        <f>IF('Time Series Inputs'!C437="","",'Time Series Inputs'!C437)</f>
        <v/>
      </c>
      <c r="D437" s="155">
        <f>IF(A437="","",'Apply Constraints'!A437)</f>
        <v/>
      </c>
      <c r="E437" s="155">
        <f>IF(B437="","",(V436*B437/B436/(1+V436*(B437/B436-1))))</f>
        <v/>
      </c>
      <c r="F437" s="155">
        <f>IF(B437="","",R436*B437+T436)</f>
        <v/>
      </c>
      <c r="G437" s="155">
        <f>IF(B437="","", E437*F437)</f>
        <v/>
      </c>
      <c r="H437" s="155">
        <f>IF(B437="","", F437 - R436*B437)</f>
        <v/>
      </c>
      <c r="I437" s="155">
        <f>IF(B437="","", G437/B437)</f>
        <v/>
      </c>
      <c r="J437" s="155">
        <f>IF(B437="","", -F437* (1-(1-ANNUAL_STRATEGY_FEE)^(1/252)))</f>
        <v/>
      </c>
      <c r="K437" s="155">
        <f>IF(B437="","", H437+J437)</f>
        <v/>
      </c>
      <c r="L437" s="155">
        <f>IF(B437="","", K437+G437)</f>
        <v/>
      </c>
      <c r="M437" s="155">
        <f>IF(B437="","", G437/L437)</f>
        <v/>
      </c>
      <c r="N437" s="155">
        <f>IF(B437="","",(D437-M437))</f>
        <v/>
      </c>
      <c r="O437" s="155">
        <f>IF(B437="","",BID_OFFER_SPREAD/2*D437)</f>
        <v/>
      </c>
      <c r="P437" s="155">
        <f>IF(A437="","",IF(D437=0,-E437,IF(AND(D437=(N437+O437),NOT(O437=0)),0,IF(D437&gt;=M437,N437/(1+O437),N437/(1-O437)))))</f>
        <v/>
      </c>
      <c r="Q437" s="155">
        <f>IF(B437="","", IF(D437=0,F437*P437/B437, L437*P437/B437))</f>
        <v/>
      </c>
      <c r="R437" s="155">
        <f>IF(B437="","", Q437+I437)</f>
        <v/>
      </c>
      <c r="S437" s="155">
        <f>IF(A437="","",IF(Q437&gt;0,-Q437*B437*(1+BID_OFFER_SPREAD/2),-Q437*B437*(1-BID_OFFER_SPREAD/2)))</f>
        <v/>
      </c>
      <c r="T437" s="155">
        <f>IF(B437="","", K437+S437)</f>
        <v/>
      </c>
      <c r="U437" s="155">
        <f>IF(B437="","", R437*B437)</f>
        <v/>
      </c>
      <c r="V437" s="155">
        <f>IF(E437="","",U437/(U437+T437))</f>
        <v/>
      </c>
      <c r="W437" s="86">
        <f>IF(B437="","", IF(ROUND(V437,10)=ROUND(D437,10),"Correct", "Error"))</f>
        <v/>
      </c>
      <c r="X437" s="156">
        <f>IF(B437="","", T437+U437)</f>
        <v/>
      </c>
    </row>
    <row customHeight="1" ht="13.5" r="438" s="75">
      <c r="A438" s="124">
        <f>IF('Time Series Inputs'!A438="","",'Time Series Inputs'!A438)</f>
        <v/>
      </c>
      <c r="B438" s="155">
        <f>IF('Time Series Inputs'!B438="","",'Time Series Inputs'!B438)</f>
        <v/>
      </c>
      <c r="C438" s="155">
        <f>IF('Time Series Inputs'!C438="","",'Time Series Inputs'!C438)</f>
        <v/>
      </c>
      <c r="D438" s="155">
        <f>IF(A438="","",'Apply Constraints'!A438)</f>
        <v/>
      </c>
      <c r="E438" s="155">
        <f>IF(B438="","",(V437*B438/B437/(1+V437*(B438/B437-1))))</f>
        <v/>
      </c>
      <c r="F438" s="155">
        <f>IF(B438="","",R437*B438+T437)</f>
        <v/>
      </c>
      <c r="G438" s="155">
        <f>IF(B438="","", E438*F438)</f>
        <v/>
      </c>
      <c r="H438" s="155">
        <f>IF(B438="","", F438 - R437*B438)</f>
        <v/>
      </c>
      <c r="I438" s="155">
        <f>IF(B438="","", G438/B438)</f>
        <v/>
      </c>
      <c r="J438" s="155">
        <f>IF(B438="","", -F438* (1-(1-ANNUAL_STRATEGY_FEE)^(1/252)))</f>
        <v/>
      </c>
      <c r="K438" s="155">
        <f>IF(B438="","", H438+J438)</f>
        <v/>
      </c>
      <c r="L438" s="155">
        <f>IF(B438="","", K438+G438)</f>
        <v/>
      </c>
      <c r="M438" s="155">
        <f>IF(B438="","", G438/L438)</f>
        <v/>
      </c>
      <c r="N438" s="155">
        <f>IF(B438="","",(D438-M438))</f>
        <v/>
      </c>
      <c r="O438" s="155">
        <f>IF(B438="","",BID_OFFER_SPREAD/2*D438)</f>
        <v/>
      </c>
      <c r="P438" s="155">
        <f>IF(A438="","",IF(D438=0,-E438,IF(AND(D438=(N438+O438),NOT(O438=0)),0,IF(D438&gt;=M438,N438/(1+O438),N438/(1-O438)))))</f>
        <v/>
      </c>
      <c r="Q438" s="155">
        <f>IF(B438="","", IF(D438=0,F438*P438/B438, L438*P438/B438))</f>
        <v/>
      </c>
      <c r="R438" s="155">
        <f>IF(B438="","", Q438+I438)</f>
        <v/>
      </c>
      <c r="S438" s="155">
        <f>IF(A438="","",IF(Q438&gt;0,-Q438*B438*(1+BID_OFFER_SPREAD/2),-Q438*B438*(1-BID_OFFER_SPREAD/2)))</f>
        <v/>
      </c>
      <c r="T438" s="155">
        <f>IF(B438="","", K438+S438)</f>
        <v/>
      </c>
      <c r="U438" s="155">
        <f>IF(B438="","", R438*B438)</f>
        <v/>
      </c>
      <c r="V438" s="155">
        <f>IF(E438="","",U438/(U438+T438))</f>
        <v/>
      </c>
      <c r="W438" s="86">
        <f>IF(B438="","", IF(ROUND(V438,10)=ROUND(D438,10),"Correct", "Error"))</f>
        <v/>
      </c>
      <c r="X438" s="156">
        <f>IF(B438="","", T438+U438)</f>
        <v/>
      </c>
    </row>
    <row customHeight="1" ht="13.5" r="439" s="75">
      <c r="A439" s="124">
        <f>IF('Time Series Inputs'!A439="","",'Time Series Inputs'!A439)</f>
        <v/>
      </c>
      <c r="B439" s="155">
        <f>IF('Time Series Inputs'!B439="","",'Time Series Inputs'!B439)</f>
        <v/>
      </c>
      <c r="C439" s="155">
        <f>IF('Time Series Inputs'!C439="","",'Time Series Inputs'!C439)</f>
        <v/>
      </c>
      <c r="D439" s="155">
        <f>IF(A439="","",'Apply Constraints'!A439)</f>
        <v/>
      </c>
      <c r="E439" s="155">
        <f>IF(B439="","",(V438*B439/B438/(1+V438*(B439/B438-1))))</f>
        <v/>
      </c>
      <c r="F439" s="155">
        <f>IF(B439="","",R438*B439+T438)</f>
        <v/>
      </c>
      <c r="G439" s="155">
        <f>IF(B439="","", E439*F439)</f>
        <v/>
      </c>
      <c r="H439" s="155">
        <f>IF(B439="","", F439 - R438*B439)</f>
        <v/>
      </c>
      <c r="I439" s="155">
        <f>IF(B439="","", G439/B439)</f>
        <v/>
      </c>
      <c r="J439" s="155">
        <f>IF(B439="","", -F439* (1-(1-ANNUAL_STRATEGY_FEE)^(1/252)))</f>
        <v/>
      </c>
      <c r="K439" s="155">
        <f>IF(B439="","", H439+J439)</f>
        <v/>
      </c>
      <c r="L439" s="155">
        <f>IF(B439="","", K439+G439)</f>
        <v/>
      </c>
      <c r="M439" s="155">
        <f>IF(B439="","", G439/L439)</f>
        <v/>
      </c>
      <c r="N439" s="155">
        <f>IF(B439="","",(D439-M439))</f>
        <v/>
      </c>
      <c r="O439" s="155">
        <f>IF(B439="","",BID_OFFER_SPREAD/2*D439)</f>
        <v/>
      </c>
      <c r="P439" s="155">
        <f>IF(A439="","",IF(D439=0,-E439,IF(AND(D439=(N439+O439),NOT(O439=0)),0,IF(D439&gt;=M439,N439/(1+O439),N439/(1-O439)))))</f>
        <v/>
      </c>
      <c r="Q439" s="155">
        <f>IF(B439="","", IF(D439=0,F439*P439/B439, L439*P439/B439))</f>
        <v/>
      </c>
      <c r="R439" s="155">
        <f>IF(B439="","", Q439+I439)</f>
        <v/>
      </c>
      <c r="S439" s="155">
        <f>IF(A439="","",IF(Q439&gt;0,-Q439*B439*(1+BID_OFFER_SPREAD/2),-Q439*B439*(1-BID_OFFER_SPREAD/2)))</f>
        <v/>
      </c>
      <c r="T439" s="155">
        <f>IF(B439="","", K439+S439)</f>
        <v/>
      </c>
      <c r="U439" s="155">
        <f>IF(B439="","", R439*B439)</f>
        <v/>
      </c>
      <c r="V439" s="155">
        <f>IF(E439="","",U439/(U439+T439))</f>
        <v/>
      </c>
      <c r="W439" s="86">
        <f>IF(B439="","", IF(ROUND(V439,10)=ROUND(D439,10),"Correct", "Error"))</f>
        <v/>
      </c>
      <c r="X439" s="156">
        <f>IF(B439="","", T439+U439)</f>
        <v/>
      </c>
    </row>
    <row customHeight="1" ht="13.5" r="440" s="75">
      <c r="A440" s="124">
        <f>IF('Time Series Inputs'!A440="","",'Time Series Inputs'!A440)</f>
        <v/>
      </c>
      <c r="B440" s="155">
        <f>IF('Time Series Inputs'!B440="","",'Time Series Inputs'!B440)</f>
        <v/>
      </c>
      <c r="C440" s="155">
        <f>IF('Time Series Inputs'!C440="","",'Time Series Inputs'!C440)</f>
        <v/>
      </c>
      <c r="D440" s="155">
        <f>IF(A440="","",'Apply Constraints'!A440)</f>
        <v/>
      </c>
      <c r="E440" s="155">
        <f>IF(B440="","",(V439*B440/B439/(1+V439*(B440/B439-1))))</f>
        <v/>
      </c>
      <c r="F440" s="155">
        <f>IF(B440="","",R439*B440+T439)</f>
        <v/>
      </c>
      <c r="G440" s="155">
        <f>IF(B440="","", E440*F440)</f>
        <v/>
      </c>
      <c r="H440" s="155">
        <f>IF(B440="","", F440 - R439*B440)</f>
        <v/>
      </c>
      <c r="I440" s="155">
        <f>IF(B440="","", G440/B440)</f>
        <v/>
      </c>
      <c r="J440" s="155">
        <f>IF(B440="","", -F440* (1-(1-ANNUAL_STRATEGY_FEE)^(1/252)))</f>
        <v/>
      </c>
      <c r="K440" s="155">
        <f>IF(B440="","", H440+J440)</f>
        <v/>
      </c>
      <c r="L440" s="155">
        <f>IF(B440="","", K440+G440)</f>
        <v/>
      </c>
      <c r="M440" s="155">
        <f>IF(B440="","", G440/L440)</f>
        <v/>
      </c>
      <c r="N440" s="155">
        <f>IF(B440="","",(D440-M440))</f>
        <v/>
      </c>
      <c r="O440" s="155">
        <f>IF(B440="","",BID_OFFER_SPREAD/2*D440)</f>
        <v/>
      </c>
      <c r="P440" s="155">
        <f>IF(A440="","",IF(D440=0,-E440,IF(AND(D440=(N440+O440),NOT(O440=0)),0,IF(D440&gt;=M440,N440/(1+O440),N440/(1-O440)))))</f>
        <v/>
      </c>
      <c r="Q440" s="155">
        <f>IF(B440="","", IF(D440=0,F440*P440/B440, L440*P440/B440))</f>
        <v/>
      </c>
      <c r="R440" s="155">
        <f>IF(B440="","", Q440+I440)</f>
        <v/>
      </c>
      <c r="S440" s="155">
        <f>IF(A440="","",IF(Q440&gt;0,-Q440*B440*(1+BID_OFFER_SPREAD/2),-Q440*B440*(1-BID_OFFER_SPREAD/2)))</f>
        <v/>
      </c>
      <c r="T440" s="155">
        <f>IF(B440="","", K440+S440)</f>
        <v/>
      </c>
      <c r="U440" s="155">
        <f>IF(B440="","", R440*B440)</f>
        <v/>
      </c>
      <c r="V440" s="155">
        <f>IF(E440="","",U440/(U440+T440))</f>
        <v/>
      </c>
      <c r="W440" s="86">
        <f>IF(B440="","", IF(ROUND(V440,10)=ROUND(D440,10),"Correct", "Error"))</f>
        <v/>
      </c>
      <c r="X440" s="156">
        <f>IF(B440="","", T440+U440)</f>
        <v/>
      </c>
    </row>
    <row customHeight="1" ht="13.5" r="441" s="75">
      <c r="A441" s="124">
        <f>IF('Time Series Inputs'!A441="","",'Time Series Inputs'!A441)</f>
        <v/>
      </c>
      <c r="B441" s="155">
        <f>IF('Time Series Inputs'!B441="","",'Time Series Inputs'!B441)</f>
        <v/>
      </c>
      <c r="C441" s="155">
        <f>IF('Time Series Inputs'!C441="","",'Time Series Inputs'!C441)</f>
        <v/>
      </c>
      <c r="D441" s="155">
        <f>IF(A441="","",'Apply Constraints'!A441)</f>
        <v/>
      </c>
      <c r="E441" s="155">
        <f>IF(B441="","",(V440*B441/B440/(1+V440*(B441/B440-1))))</f>
        <v/>
      </c>
      <c r="F441" s="155">
        <f>IF(B441="","",R440*B441+T440)</f>
        <v/>
      </c>
      <c r="G441" s="155">
        <f>IF(B441="","", E441*F441)</f>
        <v/>
      </c>
      <c r="H441" s="155">
        <f>IF(B441="","", F441 - R440*B441)</f>
        <v/>
      </c>
      <c r="I441" s="155">
        <f>IF(B441="","", G441/B441)</f>
        <v/>
      </c>
      <c r="J441" s="155">
        <f>IF(B441="","", -F441* (1-(1-ANNUAL_STRATEGY_FEE)^(1/252)))</f>
        <v/>
      </c>
      <c r="K441" s="155">
        <f>IF(B441="","", H441+J441)</f>
        <v/>
      </c>
      <c r="L441" s="155">
        <f>IF(B441="","", K441+G441)</f>
        <v/>
      </c>
      <c r="M441" s="155">
        <f>IF(B441="","", G441/L441)</f>
        <v/>
      </c>
      <c r="N441" s="155">
        <f>IF(B441="","",(D441-M441))</f>
        <v/>
      </c>
      <c r="O441" s="155">
        <f>IF(B441="","",BID_OFFER_SPREAD/2*D441)</f>
        <v/>
      </c>
      <c r="P441" s="155">
        <f>IF(A441="","",IF(D441=0,-E441,IF(AND(D441=(N441+O441),NOT(O441=0)),0,IF(D441&gt;=M441,N441/(1+O441),N441/(1-O441)))))</f>
        <v/>
      </c>
      <c r="Q441" s="155">
        <f>IF(B441="","", IF(D441=0,F441*P441/B441, L441*P441/B441))</f>
        <v/>
      </c>
      <c r="R441" s="155">
        <f>IF(B441="","", Q441+I441)</f>
        <v/>
      </c>
      <c r="S441" s="155">
        <f>IF(A441="","",IF(Q441&gt;0,-Q441*B441*(1+BID_OFFER_SPREAD/2),-Q441*B441*(1-BID_OFFER_SPREAD/2)))</f>
        <v/>
      </c>
      <c r="T441" s="155">
        <f>IF(B441="","", K441+S441)</f>
        <v/>
      </c>
      <c r="U441" s="155">
        <f>IF(B441="","", R441*B441)</f>
        <v/>
      </c>
      <c r="V441" s="155">
        <f>IF(E441="","",U441/(U441+T441))</f>
        <v/>
      </c>
      <c r="W441" s="86">
        <f>IF(B441="","", IF(ROUND(V441,10)=ROUND(D441,10),"Correct", "Error"))</f>
        <v/>
      </c>
      <c r="X441" s="156">
        <f>IF(B441="","", T441+U441)</f>
        <v/>
      </c>
    </row>
    <row customHeight="1" ht="13.5" r="442" s="75">
      <c r="A442" s="124">
        <f>IF('Time Series Inputs'!A442="","",'Time Series Inputs'!A442)</f>
        <v/>
      </c>
      <c r="B442" s="155">
        <f>IF('Time Series Inputs'!B442="","",'Time Series Inputs'!B442)</f>
        <v/>
      </c>
      <c r="C442" s="155">
        <f>IF('Time Series Inputs'!C442="","",'Time Series Inputs'!C442)</f>
        <v/>
      </c>
      <c r="D442" s="155">
        <f>IF(A442="","",'Apply Constraints'!A442)</f>
        <v/>
      </c>
      <c r="E442" s="155">
        <f>IF(B442="","",(V441*B442/B441/(1+V441*(B442/B441-1))))</f>
        <v/>
      </c>
      <c r="F442" s="155">
        <f>IF(B442="","",R441*B442+T441)</f>
        <v/>
      </c>
      <c r="G442" s="155">
        <f>IF(B442="","", E442*F442)</f>
        <v/>
      </c>
      <c r="H442" s="155">
        <f>IF(B442="","", F442 - R441*B442)</f>
        <v/>
      </c>
      <c r="I442" s="155">
        <f>IF(B442="","", G442/B442)</f>
        <v/>
      </c>
      <c r="J442" s="155">
        <f>IF(B442="","", -F442* (1-(1-ANNUAL_STRATEGY_FEE)^(1/252)))</f>
        <v/>
      </c>
      <c r="K442" s="155">
        <f>IF(B442="","", H442+J442)</f>
        <v/>
      </c>
      <c r="L442" s="155">
        <f>IF(B442="","", K442+G442)</f>
        <v/>
      </c>
      <c r="M442" s="155">
        <f>IF(B442="","", G442/L442)</f>
        <v/>
      </c>
      <c r="N442" s="155">
        <f>IF(B442="","",(D442-M442))</f>
        <v/>
      </c>
      <c r="O442" s="155">
        <f>IF(B442="","",BID_OFFER_SPREAD/2*D442)</f>
        <v/>
      </c>
      <c r="P442" s="155">
        <f>IF(A442="","",IF(D442=0,-E442,IF(AND(D442=(N442+O442),NOT(O442=0)),0,IF(D442&gt;=M442,N442/(1+O442),N442/(1-O442)))))</f>
        <v/>
      </c>
      <c r="Q442" s="155">
        <f>IF(B442="","", IF(D442=0,F442*P442/B442, L442*P442/B442))</f>
        <v/>
      </c>
      <c r="R442" s="155">
        <f>IF(B442="","", Q442+I442)</f>
        <v/>
      </c>
      <c r="S442" s="155">
        <f>IF(A442="","",IF(Q442&gt;0,-Q442*B442*(1+BID_OFFER_SPREAD/2),-Q442*B442*(1-BID_OFFER_SPREAD/2)))</f>
        <v/>
      </c>
      <c r="T442" s="155">
        <f>IF(B442="","", K442+S442)</f>
        <v/>
      </c>
      <c r="U442" s="155">
        <f>IF(B442="","", R442*B442)</f>
        <v/>
      </c>
      <c r="V442" s="155">
        <f>IF(E442="","",U442/(U442+T442))</f>
        <v/>
      </c>
      <c r="W442" s="86">
        <f>IF(B442="","", IF(ROUND(V442,10)=ROUND(D442,10),"Correct", "Error"))</f>
        <v/>
      </c>
      <c r="X442" s="156">
        <f>IF(B442="","", T442+U442)</f>
        <v/>
      </c>
    </row>
    <row customHeight="1" ht="13.5" r="443" s="75">
      <c r="A443" s="124">
        <f>IF('Time Series Inputs'!A443="","",'Time Series Inputs'!A443)</f>
        <v/>
      </c>
      <c r="B443" s="155">
        <f>IF('Time Series Inputs'!B443="","",'Time Series Inputs'!B443)</f>
        <v/>
      </c>
      <c r="C443" s="155">
        <f>IF('Time Series Inputs'!C443="","",'Time Series Inputs'!C443)</f>
        <v/>
      </c>
      <c r="D443" s="155">
        <f>IF(A443="","",'Apply Constraints'!A443)</f>
        <v/>
      </c>
      <c r="E443" s="155">
        <f>IF(B443="","",(V442*B443/B442/(1+V442*(B443/B442-1))))</f>
        <v/>
      </c>
      <c r="F443" s="155">
        <f>IF(B443="","",R442*B443+T442)</f>
        <v/>
      </c>
      <c r="G443" s="155">
        <f>IF(B443="","", E443*F443)</f>
        <v/>
      </c>
      <c r="H443" s="155">
        <f>IF(B443="","", F443 - R442*B443)</f>
        <v/>
      </c>
      <c r="I443" s="155">
        <f>IF(B443="","", G443/B443)</f>
        <v/>
      </c>
      <c r="J443" s="155">
        <f>IF(B443="","", -F443* (1-(1-ANNUAL_STRATEGY_FEE)^(1/252)))</f>
        <v/>
      </c>
      <c r="K443" s="155">
        <f>IF(B443="","", H443+J443)</f>
        <v/>
      </c>
      <c r="L443" s="155">
        <f>IF(B443="","", K443+G443)</f>
        <v/>
      </c>
      <c r="M443" s="155">
        <f>IF(B443="","", G443/L443)</f>
        <v/>
      </c>
      <c r="N443" s="155">
        <f>IF(B443="","",(D443-M443))</f>
        <v/>
      </c>
      <c r="O443" s="155">
        <f>IF(B443="","",BID_OFFER_SPREAD/2*D443)</f>
        <v/>
      </c>
      <c r="P443" s="155">
        <f>IF(A443="","",IF(D443=0,-E443,IF(AND(D443=(N443+O443),NOT(O443=0)),0,IF(D443&gt;=M443,N443/(1+O443),N443/(1-O443)))))</f>
        <v/>
      </c>
      <c r="Q443" s="155">
        <f>IF(B443="","", IF(D443=0,F443*P443/B443, L443*P443/B443))</f>
        <v/>
      </c>
      <c r="R443" s="155">
        <f>IF(B443="","", Q443+I443)</f>
        <v/>
      </c>
      <c r="S443" s="155">
        <f>IF(A443="","",IF(Q443&gt;0,-Q443*B443*(1+BID_OFFER_SPREAD/2),-Q443*B443*(1-BID_OFFER_SPREAD/2)))</f>
        <v/>
      </c>
      <c r="T443" s="155">
        <f>IF(B443="","", K443+S443)</f>
        <v/>
      </c>
      <c r="U443" s="155">
        <f>IF(B443="","", R443*B443)</f>
        <v/>
      </c>
      <c r="V443" s="155">
        <f>IF(E443="","",U443/(U443+T443))</f>
        <v/>
      </c>
      <c r="W443" s="86">
        <f>IF(B443="","", IF(ROUND(V443,10)=ROUND(D443,10),"Correct", "Error"))</f>
        <v/>
      </c>
      <c r="X443" s="156">
        <f>IF(B443="","", T443+U443)</f>
        <v/>
      </c>
    </row>
    <row customHeight="1" ht="13.5" r="444" s="75">
      <c r="A444" s="124">
        <f>IF('Time Series Inputs'!A444="","",'Time Series Inputs'!A444)</f>
        <v/>
      </c>
      <c r="B444" s="155">
        <f>IF('Time Series Inputs'!B444="","",'Time Series Inputs'!B444)</f>
        <v/>
      </c>
      <c r="C444" s="155">
        <f>IF('Time Series Inputs'!C444="","",'Time Series Inputs'!C444)</f>
        <v/>
      </c>
      <c r="D444" s="155">
        <f>IF(A444="","",'Apply Constraints'!A444)</f>
        <v/>
      </c>
      <c r="E444" s="155">
        <f>IF(B444="","",(V443*B444/B443/(1+V443*(B444/B443-1))))</f>
        <v/>
      </c>
      <c r="F444" s="155">
        <f>IF(B444="","",R443*B444+T443)</f>
        <v/>
      </c>
      <c r="G444" s="155">
        <f>IF(B444="","", E444*F444)</f>
        <v/>
      </c>
      <c r="H444" s="155">
        <f>IF(B444="","", F444 - R443*B444)</f>
        <v/>
      </c>
      <c r="I444" s="155">
        <f>IF(B444="","", G444/B444)</f>
        <v/>
      </c>
      <c r="J444" s="155">
        <f>IF(B444="","", -F444* (1-(1-ANNUAL_STRATEGY_FEE)^(1/252)))</f>
        <v/>
      </c>
      <c r="K444" s="155">
        <f>IF(B444="","", H444+J444)</f>
        <v/>
      </c>
      <c r="L444" s="155">
        <f>IF(B444="","", K444+G444)</f>
        <v/>
      </c>
      <c r="M444" s="155">
        <f>IF(B444="","", G444/L444)</f>
        <v/>
      </c>
      <c r="N444" s="155">
        <f>IF(B444="","",(D444-M444))</f>
        <v/>
      </c>
      <c r="O444" s="155">
        <f>IF(B444="","",BID_OFFER_SPREAD/2*D444)</f>
        <v/>
      </c>
      <c r="P444" s="155">
        <f>IF(A444="","",IF(D444=0,-E444,IF(AND(D444=(N444+O444),NOT(O444=0)),0,IF(D444&gt;=M444,N444/(1+O444),N444/(1-O444)))))</f>
        <v/>
      </c>
      <c r="Q444" s="155">
        <f>IF(B444="","", IF(D444=0,F444*P444/B444, L444*P444/B444))</f>
        <v/>
      </c>
      <c r="R444" s="155">
        <f>IF(B444="","", Q444+I444)</f>
        <v/>
      </c>
      <c r="S444" s="155">
        <f>IF(A444="","",IF(Q444&gt;0,-Q444*B444*(1+BID_OFFER_SPREAD/2),-Q444*B444*(1-BID_OFFER_SPREAD/2)))</f>
        <v/>
      </c>
      <c r="T444" s="155">
        <f>IF(B444="","", K444+S444)</f>
        <v/>
      </c>
      <c r="U444" s="155">
        <f>IF(B444="","", R444*B444)</f>
        <v/>
      </c>
      <c r="V444" s="155">
        <f>IF(E444="","",U444/(U444+T444))</f>
        <v/>
      </c>
      <c r="W444" s="86">
        <f>IF(B444="","", IF(ROUND(V444,10)=ROUND(D444,10),"Correct", "Error"))</f>
        <v/>
      </c>
      <c r="X444" s="156">
        <f>IF(B444="","", T444+U444)</f>
        <v/>
      </c>
    </row>
    <row customHeight="1" ht="13.5" r="445" s="75">
      <c r="A445" s="124">
        <f>IF('Time Series Inputs'!A445="","",'Time Series Inputs'!A445)</f>
        <v/>
      </c>
      <c r="B445" s="155">
        <f>IF('Time Series Inputs'!B445="","",'Time Series Inputs'!B445)</f>
        <v/>
      </c>
      <c r="C445" s="155">
        <f>IF('Time Series Inputs'!C445="","",'Time Series Inputs'!C445)</f>
        <v/>
      </c>
      <c r="D445" s="155">
        <f>IF(A445="","",'Apply Constraints'!A445)</f>
        <v/>
      </c>
      <c r="E445" s="155">
        <f>IF(B445="","",(V444*B445/B444/(1+V444*(B445/B444-1))))</f>
        <v/>
      </c>
      <c r="F445" s="155">
        <f>IF(B445="","",R444*B445+T444)</f>
        <v/>
      </c>
      <c r="G445" s="155">
        <f>IF(B445="","", E445*F445)</f>
        <v/>
      </c>
      <c r="H445" s="155">
        <f>IF(B445="","", F445 - R444*B445)</f>
        <v/>
      </c>
      <c r="I445" s="155">
        <f>IF(B445="","", G445/B445)</f>
        <v/>
      </c>
      <c r="J445" s="155">
        <f>IF(B445="","", -F445* (1-(1-ANNUAL_STRATEGY_FEE)^(1/252)))</f>
        <v/>
      </c>
      <c r="K445" s="155">
        <f>IF(B445="","", H445+J445)</f>
        <v/>
      </c>
      <c r="L445" s="155">
        <f>IF(B445="","", K445+G445)</f>
        <v/>
      </c>
      <c r="M445" s="155">
        <f>IF(B445="","", G445/L445)</f>
        <v/>
      </c>
      <c r="N445" s="155">
        <f>IF(B445="","",(D445-M445))</f>
        <v/>
      </c>
      <c r="O445" s="155">
        <f>IF(B445="","",BID_OFFER_SPREAD/2*D445)</f>
        <v/>
      </c>
      <c r="P445" s="155">
        <f>IF(A445="","",IF(D445=0,-E445,IF(AND(D445=(N445+O445),NOT(O445=0)),0,IF(D445&gt;=M445,N445/(1+O445),N445/(1-O445)))))</f>
        <v/>
      </c>
      <c r="Q445" s="155">
        <f>IF(B445="","", IF(D445=0,F445*P445/B445, L445*P445/B445))</f>
        <v/>
      </c>
      <c r="R445" s="155">
        <f>IF(B445="","", Q445+I445)</f>
        <v/>
      </c>
      <c r="S445" s="155">
        <f>IF(A445="","",IF(Q445&gt;0,-Q445*B445*(1+BID_OFFER_SPREAD/2),-Q445*B445*(1-BID_OFFER_SPREAD/2)))</f>
        <v/>
      </c>
      <c r="T445" s="155">
        <f>IF(B445="","", K445+S445)</f>
        <v/>
      </c>
      <c r="U445" s="155">
        <f>IF(B445="","", R445*B445)</f>
        <v/>
      </c>
      <c r="V445" s="155">
        <f>IF(E445="","",U445/(U445+T445))</f>
        <v/>
      </c>
      <c r="W445" s="86">
        <f>IF(B445="","", IF(ROUND(V445,10)=ROUND(D445,10),"Correct", "Error"))</f>
        <v/>
      </c>
      <c r="X445" s="156">
        <f>IF(B445="","", T445+U445)</f>
        <v/>
      </c>
    </row>
    <row customHeight="1" ht="13.5" r="446" s="75">
      <c r="A446" s="124">
        <f>IF('Time Series Inputs'!A446="","",'Time Series Inputs'!A446)</f>
        <v/>
      </c>
      <c r="B446" s="155">
        <f>IF('Time Series Inputs'!B446="","",'Time Series Inputs'!B446)</f>
        <v/>
      </c>
      <c r="C446" s="155">
        <f>IF('Time Series Inputs'!C446="","",'Time Series Inputs'!C446)</f>
        <v/>
      </c>
      <c r="D446" s="155">
        <f>IF(A446="","",'Apply Constraints'!A446)</f>
        <v/>
      </c>
      <c r="E446" s="155">
        <f>IF(B446="","",(V445*B446/B445/(1+V445*(B446/B445-1))))</f>
        <v/>
      </c>
      <c r="F446" s="155">
        <f>IF(B446="","",R445*B446+T445)</f>
        <v/>
      </c>
      <c r="G446" s="155">
        <f>IF(B446="","", E446*F446)</f>
        <v/>
      </c>
      <c r="H446" s="155">
        <f>IF(B446="","", F446 - R445*B446)</f>
        <v/>
      </c>
      <c r="I446" s="155">
        <f>IF(B446="","", G446/B446)</f>
        <v/>
      </c>
      <c r="J446" s="155">
        <f>IF(B446="","", -F446* (1-(1-ANNUAL_STRATEGY_FEE)^(1/252)))</f>
        <v/>
      </c>
      <c r="K446" s="155">
        <f>IF(B446="","", H446+J446)</f>
        <v/>
      </c>
      <c r="L446" s="155">
        <f>IF(B446="","", K446+G446)</f>
        <v/>
      </c>
      <c r="M446" s="155">
        <f>IF(B446="","", G446/L446)</f>
        <v/>
      </c>
      <c r="N446" s="155">
        <f>IF(B446="","",(D446-M446))</f>
        <v/>
      </c>
      <c r="O446" s="155">
        <f>IF(B446="","",BID_OFFER_SPREAD/2*D446)</f>
        <v/>
      </c>
      <c r="P446" s="155">
        <f>IF(A446="","",IF(D446=0,-E446,IF(AND(D446=(N446+O446),NOT(O446=0)),0,IF(D446&gt;=M446,N446/(1+O446),N446/(1-O446)))))</f>
        <v/>
      </c>
      <c r="Q446" s="155">
        <f>IF(B446="","", IF(D446=0,F446*P446/B446, L446*P446/B446))</f>
        <v/>
      </c>
      <c r="R446" s="155">
        <f>IF(B446="","", Q446+I446)</f>
        <v/>
      </c>
      <c r="S446" s="155">
        <f>IF(A446="","",IF(Q446&gt;0,-Q446*B446*(1+BID_OFFER_SPREAD/2),-Q446*B446*(1-BID_OFFER_SPREAD/2)))</f>
        <v/>
      </c>
      <c r="T446" s="155">
        <f>IF(B446="","", K446+S446)</f>
        <v/>
      </c>
      <c r="U446" s="155">
        <f>IF(B446="","", R446*B446)</f>
        <v/>
      </c>
      <c r="V446" s="155">
        <f>IF(E446="","",U446/(U446+T446))</f>
        <v/>
      </c>
      <c r="W446" s="86">
        <f>IF(B446="","", IF(ROUND(V446,10)=ROUND(D446,10),"Correct", "Error"))</f>
        <v/>
      </c>
      <c r="X446" s="156">
        <f>IF(B446="","", T446+U446)</f>
        <v/>
      </c>
    </row>
    <row customHeight="1" ht="13.5" r="447" s="75">
      <c r="A447" s="124">
        <f>IF('Time Series Inputs'!A447="","",'Time Series Inputs'!A447)</f>
        <v/>
      </c>
      <c r="B447" s="155">
        <f>IF('Time Series Inputs'!B447="","",'Time Series Inputs'!B447)</f>
        <v/>
      </c>
      <c r="C447" s="155">
        <f>IF('Time Series Inputs'!C447="","",'Time Series Inputs'!C447)</f>
        <v/>
      </c>
      <c r="D447" s="155">
        <f>IF(A447="","",'Apply Constraints'!A447)</f>
        <v/>
      </c>
      <c r="E447" s="155">
        <f>IF(B447="","",(V446*B447/B446/(1+V446*(B447/B446-1))))</f>
        <v/>
      </c>
      <c r="F447" s="155">
        <f>IF(B447="","",R446*B447+T446)</f>
        <v/>
      </c>
      <c r="G447" s="155">
        <f>IF(B447="","", E447*F447)</f>
        <v/>
      </c>
      <c r="H447" s="155">
        <f>IF(B447="","", F447 - R446*B447)</f>
        <v/>
      </c>
      <c r="I447" s="155">
        <f>IF(B447="","", G447/B447)</f>
        <v/>
      </c>
      <c r="J447" s="155">
        <f>IF(B447="","", -F447* (1-(1-ANNUAL_STRATEGY_FEE)^(1/252)))</f>
        <v/>
      </c>
      <c r="K447" s="155">
        <f>IF(B447="","", H447+J447)</f>
        <v/>
      </c>
      <c r="L447" s="155">
        <f>IF(B447="","", K447+G447)</f>
        <v/>
      </c>
      <c r="M447" s="155">
        <f>IF(B447="","", G447/L447)</f>
        <v/>
      </c>
      <c r="N447" s="155">
        <f>IF(B447="","",(D447-M447))</f>
        <v/>
      </c>
      <c r="O447" s="155">
        <f>IF(B447="","",BID_OFFER_SPREAD/2*D447)</f>
        <v/>
      </c>
      <c r="P447" s="155">
        <f>IF(A447="","",IF(D447=0,-E447,IF(AND(D447=(N447+O447),NOT(O447=0)),0,IF(D447&gt;=M447,N447/(1+O447),N447/(1-O447)))))</f>
        <v/>
      </c>
      <c r="Q447" s="155">
        <f>IF(B447="","", IF(D447=0,F447*P447/B447, L447*P447/B447))</f>
        <v/>
      </c>
      <c r="R447" s="155">
        <f>IF(B447="","", Q447+I447)</f>
        <v/>
      </c>
      <c r="S447" s="155">
        <f>IF(A447="","",IF(Q447&gt;0,-Q447*B447*(1+BID_OFFER_SPREAD/2),-Q447*B447*(1-BID_OFFER_SPREAD/2)))</f>
        <v/>
      </c>
      <c r="T447" s="155">
        <f>IF(B447="","", K447+S447)</f>
        <v/>
      </c>
      <c r="U447" s="155">
        <f>IF(B447="","", R447*B447)</f>
        <v/>
      </c>
      <c r="V447" s="155">
        <f>IF(E447="","",U447/(U447+T447))</f>
        <v/>
      </c>
      <c r="W447" s="86">
        <f>IF(B447="","", IF(ROUND(V447,10)=ROUND(D447,10),"Correct", "Error"))</f>
        <v/>
      </c>
      <c r="X447" s="156">
        <f>IF(B447="","", T447+U447)</f>
        <v/>
      </c>
    </row>
    <row customHeight="1" ht="13.5" r="448" s="75">
      <c r="A448" s="124">
        <f>IF('Time Series Inputs'!A448="","",'Time Series Inputs'!A448)</f>
        <v/>
      </c>
      <c r="B448" s="155">
        <f>IF('Time Series Inputs'!B448="","",'Time Series Inputs'!B448)</f>
        <v/>
      </c>
      <c r="C448" s="155">
        <f>IF('Time Series Inputs'!C448="","",'Time Series Inputs'!C448)</f>
        <v/>
      </c>
      <c r="D448" s="155">
        <f>IF(A448="","",'Apply Constraints'!A448)</f>
        <v/>
      </c>
      <c r="E448" s="155">
        <f>IF(B448="","",(V447*B448/B447/(1+V447*(B448/B447-1))))</f>
        <v/>
      </c>
      <c r="F448" s="155">
        <f>IF(B448="","",R447*B448+T447)</f>
        <v/>
      </c>
      <c r="G448" s="155">
        <f>IF(B448="","", E448*F448)</f>
        <v/>
      </c>
      <c r="H448" s="155">
        <f>IF(B448="","", F448 - R447*B448)</f>
        <v/>
      </c>
      <c r="I448" s="155">
        <f>IF(B448="","", G448/B448)</f>
        <v/>
      </c>
      <c r="J448" s="155">
        <f>IF(B448="","", -F448* (1-(1-ANNUAL_STRATEGY_FEE)^(1/252)))</f>
        <v/>
      </c>
      <c r="K448" s="155">
        <f>IF(B448="","", H448+J448)</f>
        <v/>
      </c>
      <c r="L448" s="155">
        <f>IF(B448="","", K448+G448)</f>
        <v/>
      </c>
      <c r="M448" s="155">
        <f>IF(B448="","", G448/L448)</f>
        <v/>
      </c>
      <c r="N448" s="155">
        <f>IF(B448="","",(D448-M448))</f>
        <v/>
      </c>
      <c r="O448" s="155">
        <f>IF(B448="","",BID_OFFER_SPREAD/2*D448)</f>
        <v/>
      </c>
      <c r="P448" s="155">
        <f>IF(A448="","",IF(D448=0,-E448,IF(AND(D448=(N448+O448),NOT(O448=0)),0,IF(D448&gt;=M448,N448/(1+O448),N448/(1-O448)))))</f>
        <v/>
      </c>
      <c r="Q448" s="155">
        <f>IF(B448="","", IF(D448=0,F448*P448/B448, L448*P448/B448))</f>
        <v/>
      </c>
      <c r="R448" s="155">
        <f>IF(B448="","", Q448+I448)</f>
        <v/>
      </c>
      <c r="S448" s="155">
        <f>IF(A448="","",IF(Q448&gt;0,-Q448*B448*(1+BID_OFFER_SPREAD/2),-Q448*B448*(1-BID_OFFER_SPREAD/2)))</f>
        <v/>
      </c>
      <c r="T448" s="155">
        <f>IF(B448="","", K448+S448)</f>
        <v/>
      </c>
      <c r="U448" s="155">
        <f>IF(B448="","", R448*B448)</f>
        <v/>
      </c>
      <c r="V448" s="155">
        <f>IF(E448="","",U448/(U448+T448))</f>
        <v/>
      </c>
      <c r="W448" s="86">
        <f>IF(B448="","", IF(ROUND(V448,10)=ROUND(D448,10),"Correct", "Error"))</f>
        <v/>
      </c>
      <c r="X448" s="156">
        <f>IF(B448="","", T448+U448)</f>
        <v/>
      </c>
    </row>
    <row customHeight="1" ht="13.5" r="449" s="75">
      <c r="A449" s="124">
        <f>IF('Time Series Inputs'!A449="","",'Time Series Inputs'!A449)</f>
        <v/>
      </c>
      <c r="B449" s="155">
        <f>IF('Time Series Inputs'!B449="","",'Time Series Inputs'!B449)</f>
        <v/>
      </c>
      <c r="C449" s="155">
        <f>IF('Time Series Inputs'!C449="","",'Time Series Inputs'!C449)</f>
        <v/>
      </c>
      <c r="D449" s="155">
        <f>IF(A449="","",'Apply Constraints'!A449)</f>
        <v/>
      </c>
      <c r="E449" s="155">
        <f>IF(B449="","",(V448*B449/B448/(1+V448*(B449/B448-1))))</f>
        <v/>
      </c>
      <c r="F449" s="155">
        <f>IF(B449="","",R448*B449+T448)</f>
        <v/>
      </c>
      <c r="G449" s="155">
        <f>IF(B449="","", E449*F449)</f>
        <v/>
      </c>
      <c r="H449" s="155">
        <f>IF(B449="","", F449 - R448*B449)</f>
        <v/>
      </c>
      <c r="I449" s="155">
        <f>IF(B449="","", G449/B449)</f>
        <v/>
      </c>
      <c r="J449" s="155">
        <f>IF(B449="","", -F449* (1-(1-ANNUAL_STRATEGY_FEE)^(1/252)))</f>
        <v/>
      </c>
      <c r="K449" s="155">
        <f>IF(B449="","", H449+J449)</f>
        <v/>
      </c>
      <c r="L449" s="155">
        <f>IF(B449="","", K449+G449)</f>
        <v/>
      </c>
      <c r="M449" s="155">
        <f>IF(B449="","", G449/L449)</f>
        <v/>
      </c>
      <c r="N449" s="155">
        <f>IF(B449="","",(D449-M449))</f>
        <v/>
      </c>
      <c r="O449" s="155">
        <f>IF(B449="","",BID_OFFER_SPREAD/2*D449)</f>
        <v/>
      </c>
      <c r="P449" s="155">
        <f>IF(A449="","",IF(D449=0,-E449,IF(AND(D449=(N449+O449),NOT(O449=0)),0,IF(D449&gt;=M449,N449/(1+O449),N449/(1-O449)))))</f>
        <v/>
      </c>
      <c r="Q449" s="155">
        <f>IF(B449="","", IF(D449=0,F449*P449/B449, L449*P449/B449))</f>
        <v/>
      </c>
      <c r="R449" s="155">
        <f>IF(B449="","", Q449+I449)</f>
        <v/>
      </c>
      <c r="S449" s="155">
        <f>IF(A449="","",IF(Q449&gt;0,-Q449*B449*(1+BID_OFFER_SPREAD/2),-Q449*B449*(1-BID_OFFER_SPREAD/2)))</f>
        <v/>
      </c>
      <c r="T449" s="155">
        <f>IF(B449="","", K449+S449)</f>
        <v/>
      </c>
      <c r="U449" s="155">
        <f>IF(B449="","", R449*B449)</f>
        <v/>
      </c>
      <c r="V449" s="155">
        <f>IF(E449="","",U449/(U449+T449))</f>
        <v/>
      </c>
      <c r="W449" s="86">
        <f>IF(B449="","", IF(ROUND(V449,10)=ROUND(D449,10),"Correct", "Error"))</f>
        <v/>
      </c>
      <c r="X449" s="156">
        <f>IF(B449="","", T449+U449)</f>
        <v/>
      </c>
    </row>
    <row customHeight="1" ht="13.5" r="450" s="75">
      <c r="A450" s="124">
        <f>IF('Time Series Inputs'!A450="","",'Time Series Inputs'!A450)</f>
        <v/>
      </c>
      <c r="B450" s="155">
        <f>IF('Time Series Inputs'!B450="","",'Time Series Inputs'!B450)</f>
        <v/>
      </c>
      <c r="C450" s="155">
        <f>IF('Time Series Inputs'!C450="","",'Time Series Inputs'!C450)</f>
        <v/>
      </c>
      <c r="D450" s="155">
        <f>IF(A450="","",'Apply Constraints'!A450)</f>
        <v/>
      </c>
      <c r="E450" s="155">
        <f>IF(B450="","",(V449*B450/B449/(1+V449*(B450/B449-1))))</f>
        <v/>
      </c>
      <c r="F450" s="155">
        <f>IF(B450="","",R449*B450+T449)</f>
        <v/>
      </c>
      <c r="G450" s="155">
        <f>IF(B450="","", E450*F450)</f>
        <v/>
      </c>
      <c r="H450" s="155">
        <f>IF(B450="","", F450 - R449*B450)</f>
        <v/>
      </c>
      <c r="I450" s="155">
        <f>IF(B450="","", G450/B450)</f>
        <v/>
      </c>
      <c r="J450" s="155">
        <f>IF(B450="","", -F450* (1-(1-ANNUAL_STRATEGY_FEE)^(1/252)))</f>
        <v/>
      </c>
      <c r="K450" s="155">
        <f>IF(B450="","", H450+J450)</f>
        <v/>
      </c>
      <c r="L450" s="155">
        <f>IF(B450="","", K450+G450)</f>
        <v/>
      </c>
      <c r="M450" s="155">
        <f>IF(B450="","", G450/L450)</f>
        <v/>
      </c>
      <c r="N450" s="155">
        <f>IF(B450="","",(D450-M450))</f>
        <v/>
      </c>
      <c r="O450" s="155">
        <f>IF(B450="","",BID_OFFER_SPREAD/2*D450)</f>
        <v/>
      </c>
      <c r="P450" s="155">
        <f>IF(A450="","",IF(D450=0,-E450,IF(AND(D450=(N450+O450),NOT(O450=0)),0,IF(D450&gt;=M450,N450/(1+O450),N450/(1-O450)))))</f>
        <v/>
      </c>
      <c r="Q450" s="155">
        <f>IF(B450="","", IF(D450=0,F450*P450/B450, L450*P450/B450))</f>
        <v/>
      </c>
      <c r="R450" s="155">
        <f>IF(B450="","", Q450+I450)</f>
        <v/>
      </c>
      <c r="S450" s="155">
        <f>IF(A450="","",IF(Q450&gt;0,-Q450*B450*(1+BID_OFFER_SPREAD/2),-Q450*B450*(1-BID_OFFER_SPREAD/2)))</f>
        <v/>
      </c>
      <c r="T450" s="155">
        <f>IF(B450="","", K450+S450)</f>
        <v/>
      </c>
      <c r="U450" s="155">
        <f>IF(B450="","", R450*B450)</f>
        <v/>
      </c>
      <c r="V450" s="155">
        <f>IF(E450="","",U450/(U450+T450))</f>
        <v/>
      </c>
      <c r="W450" s="86">
        <f>IF(B450="","", IF(ROUND(V450,10)=ROUND(D450,10),"Correct", "Error"))</f>
        <v/>
      </c>
      <c r="X450" s="156">
        <f>IF(B450="","", T450+U450)</f>
        <v/>
      </c>
    </row>
    <row customHeight="1" ht="13.5" r="451" s="75">
      <c r="A451" s="124">
        <f>IF('Time Series Inputs'!A451="","",'Time Series Inputs'!A451)</f>
        <v/>
      </c>
      <c r="B451" s="155">
        <f>IF('Time Series Inputs'!B451="","",'Time Series Inputs'!B451)</f>
        <v/>
      </c>
      <c r="C451" s="155">
        <f>IF('Time Series Inputs'!C451="","",'Time Series Inputs'!C451)</f>
        <v/>
      </c>
      <c r="D451" s="155">
        <f>IF(A451="","",'Apply Constraints'!A451)</f>
        <v/>
      </c>
      <c r="E451" s="155">
        <f>IF(B451="","",(V450*B451/B450/(1+V450*(B451/B450-1))))</f>
        <v/>
      </c>
      <c r="F451" s="155">
        <f>IF(B451="","",R450*B451+T450)</f>
        <v/>
      </c>
      <c r="G451" s="155">
        <f>IF(B451="","", E451*F451)</f>
        <v/>
      </c>
      <c r="H451" s="155">
        <f>IF(B451="","", F451 - R450*B451)</f>
        <v/>
      </c>
      <c r="I451" s="155">
        <f>IF(B451="","", G451/B451)</f>
        <v/>
      </c>
      <c r="J451" s="155">
        <f>IF(B451="","", -F451* (1-(1-ANNUAL_STRATEGY_FEE)^(1/252)))</f>
        <v/>
      </c>
      <c r="K451" s="155">
        <f>IF(B451="","", H451+J451)</f>
        <v/>
      </c>
      <c r="L451" s="155">
        <f>IF(B451="","", K451+G451)</f>
        <v/>
      </c>
      <c r="M451" s="155">
        <f>IF(B451="","", G451/L451)</f>
        <v/>
      </c>
      <c r="N451" s="155">
        <f>IF(B451="","",(D451-M451))</f>
        <v/>
      </c>
      <c r="O451" s="155">
        <f>IF(B451="","",BID_OFFER_SPREAD/2*D451)</f>
        <v/>
      </c>
      <c r="P451" s="155">
        <f>IF(A451="","",IF(D451=0,-E451,IF(AND(D451=(N451+O451),NOT(O451=0)),0,IF(D451&gt;=M451,N451/(1+O451),N451/(1-O451)))))</f>
        <v/>
      </c>
      <c r="Q451" s="155">
        <f>IF(B451="","", IF(D451=0,F451*P451/B451, L451*P451/B451))</f>
        <v/>
      </c>
      <c r="R451" s="155">
        <f>IF(B451="","", Q451+I451)</f>
        <v/>
      </c>
      <c r="S451" s="155">
        <f>IF(A451="","",IF(Q451&gt;0,-Q451*B451*(1+BID_OFFER_SPREAD/2),-Q451*B451*(1-BID_OFFER_SPREAD/2)))</f>
        <v/>
      </c>
      <c r="T451" s="155">
        <f>IF(B451="","", K451+S451)</f>
        <v/>
      </c>
      <c r="U451" s="155">
        <f>IF(B451="","", R451*B451)</f>
        <v/>
      </c>
      <c r="V451" s="155">
        <f>IF(E451="","",U451/(U451+T451))</f>
        <v/>
      </c>
      <c r="W451" s="86">
        <f>IF(B451="","", IF(ROUND(V451,10)=ROUND(D451,10),"Correct", "Error"))</f>
        <v/>
      </c>
      <c r="X451" s="156">
        <f>IF(B451="","", T451+U451)</f>
        <v/>
      </c>
    </row>
    <row customHeight="1" ht="13.5" r="452" s="75">
      <c r="A452" s="124">
        <f>IF('Time Series Inputs'!A452="","",'Time Series Inputs'!A452)</f>
        <v/>
      </c>
      <c r="B452" s="155">
        <f>IF('Time Series Inputs'!B452="","",'Time Series Inputs'!B452)</f>
        <v/>
      </c>
      <c r="C452" s="155">
        <f>IF('Time Series Inputs'!C452="","",'Time Series Inputs'!C452)</f>
        <v/>
      </c>
      <c r="D452" s="155">
        <f>IF(A452="","",'Apply Constraints'!A452)</f>
        <v/>
      </c>
      <c r="E452" s="155">
        <f>IF(B452="","",(V451*B452/B451/(1+V451*(B452/B451-1))))</f>
        <v/>
      </c>
      <c r="F452" s="155">
        <f>IF(B452="","",R451*B452+T451)</f>
        <v/>
      </c>
      <c r="G452" s="155">
        <f>IF(B452="","", E452*F452)</f>
        <v/>
      </c>
      <c r="H452" s="155">
        <f>IF(B452="","", F452 - R451*B452)</f>
        <v/>
      </c>
      <c r="I452" s="155">
        <f>IF(B452="","", G452/B452)</f>
        <v/>
      </c>
      <c r="J452" s="155">
        <f>IF(B452="","", -F452* (1-(1-ANNUAL_STRATEGY_FEE)^(1/252)))</f>
        <v/>
      </c>
      <c r="K452" s="155">
        <f>IF(B452="","", H452+J452)</f>
        <v/>
      </c>
      <c r="L452" s="155">
        <f>IF(B452="","", K452+G452)</f>
        <v/>
      </c>
      <c r="M452" s="155">
        <f>IF(B452="","", G452/L452)</f>
        <v/>
      </c>
      <c r="N452" s="155">
        <f>IF(B452="","",(D452-M452))</f>
        <v/>
      </c>
      <c r="O452" s="155">
        <f>IF(B452="","",BID_OFFER_SPREAD/2*D452)</f>
        <v/>
      </c>
      <c r="P452" s="155">
        <f>IF(A452="","",IF(D452=0,-E452,IF(AND(D452=(N452+O452),NOT(O452=0)),0,IF(D452&gt;=M452,N452/(1+O452),N452/(1-O452)))))</f>
        <v/>
      </c>
      <c r="Q452" s="155">
        <f>IF(B452="","", IF(D452=0,F452*P452/B452, L452*P452/B452))</f>
        <v/>
      </c>
      <c r="R452" s="155">
        <f>IF(B452="","", Q452+I452)</f>
        <v/>
      </c>
      <c r="S452" s="155">
        <f>IF(A452="","",IF(Q452&gt;0,-Q452*B452*(1+BID_OFFER_SPREAD/2),-Q452*B452*(1-BID_OFFER_SPREAD/2)))</f>
        <v/>
      </c>
      <c r="T452" s="155">
        <f>IF(B452="","", K452+S452)</f>
        <v/>
      </c>
      <c r="U452" s="155">
        <f>IF(B452="","", R452*B452)</f>
        <v/>
      </c>
      <c r="V452" s="155">
        <f>IF(E452="","",U452/(U452+T452))</f>
        <v/>
      </c>
      <c r="W452" s="86">
        <f>IF(B452="","", IF(ROUND(V452,10)=ROUND(D452,10),"Correct", "Error"))</f>
        <v/>
      </c>
      <c r="X452" s="156">
        <f>IF(B452="","", T452+U452)</f>
        <v/>
      </c>
    </row>
    <row customHeight="1" ht="13.5" r="453" s="75">
      <c r="A453" s="124">
        <f>IF('Time Series Inputs'!A453="","",'Time Series Inputs'!A453)</f>
        <v/>
      </c>
      <c r="B453" s="155">
        <f>IF('Time Series Inputs'!B453="","",'Time Series Inputs'!B453)</f>
        <v/>
      </c>
      <c r="C453" s="155">
        <f>IF('Time Series Inputs'!C453="","",'Time Series Inputs'!C453)</f>
        <v/>
      </c>
      <c r="D453" s="155">
        <f>IF(A453="","",'Apply Constraints'!A453)</f>
        <v/>
      </c>
      <c r="E453" s="155">
        <f>IF(B453="","",(V452*B453/B452/(1+V452*(B453/B452-1))))</f>
        <v/>
      </c>
      <c r="F453" s="155">
        <f>IF(B453="","",R452*B453+T452)</f>
        <v/>
      </c>
      <c r="G453" s="155">
        <f>IF(B453="","", E453*F453)</f>
        <v/>
      </c>
      <c r="H453" s="155">
        <f>IF(B453="","", F453 - R452*B453)</f>
        <v/>
      </c>
      <c r="I453" s="155">
        <f>IF(B453="","", G453/B453)</f>
        <v/>
      </c>
      <c r="J453" s="155">
        <f>IF(B453="","", -F453* (1-(1-ANNUAL_STRATEGY_FEE)^(1/252)))</f>
        <v/>
      </c>
      <c r="K453" s="155">
        <f>IF(B453="","", H453+J453)</f>
        <v/>
      </c>
      <c r="L453" s="155">
        <f>IF(B453="","", K453+G453)</f>
        <v/>
      </c>
      <c r="M453" s="155">
        <f>IF(B453="","", G453/L453)</f>
        <v/>
      </c>
      <c r="N453" s="155">
        <f>IF(B453="","",(D453-M453))</f>
        <v/>
      </c>
      <c r="O453" s="155">
        <f>IF(B453="","",BID_OFFER_SPREAD/2*D453)</f>
        <v/>
      </c>
      <c r="P453" s="155">
        <f>IF(A453="","",IF(D453=0,-E453,IF(AND(D453=(N453+O453),NOT(O453=0)),0,IF(D453&gt;=M453,N453/(1+O453),N453/(1-O453)))))</f>
        <v/>
      </c>
      <c r="Q453" s="155">
        <f>IF(B453="","", IF(D453=0,F453*P453/B453, L453*P453/B453))</f>
        <v/>
      </c>
      <c r="R453" s="155">
        <f>IF(B453="","", Q453+I453)</f>
        <v/>
      </c>
      <c r="S453" s="155">
        <f>IF(A453="","",IF(Q453&gt;0,-Q453*B453*(1+BID_OFFER_SPREAD/2),-Q453*B453*(1-BID_OFFER_SPREAD/2)))</f>
        <v/>
      </c>
      <c r="T453" s="155">
        <f>IF(B453="","", K453+S453)</f>
        <v/>
      </c>
      <c r="U453" s="155">
        <f>IF(B453="","", R453*B453)</f>
        <v/>
      </c>
      <c r="V453" s="155">
        <f>IF(E453="","",U453/(U453+T453))</f>
        <v/>
      </c>
      <c r="W453" s="86">
        <f>IF(B453="","", IF(ROUND(V453,10)=ROUND(D453,10),"Correct", "Error"))</f>
        <v/>
      </c>
      <c r="X453" s="156">
        <f>IF(B453="","", T453+U453)</f>
        <v/>
      </c>
    </row>
    <row customHeight="1" ht="13.5" r="454" s="75">
      <c r="A454" s="124">
        <f>IF('Time Series Inputs'!A454="","",'Time Series Inputs'!A454)</f>
        <v/>
      </c>
      <c r="B454" s="155">
        <f>IF('Time Series Inputs'!B454="","",'Time Series Inputs'!B454)</f>
        <v/>
      </c>
      <c r="C454" s="155">
        <f>IF('Time Series Inputs'!C454="","",'Time Series Inputs'!C454)</f>
        <v/>
      </c>
      <c r="D454" s="155">
        <f>IF(A454="","",'Apply Constraints'!A454)</f>
        <v/>
      </c>
      <c r="E454" s="155">
        <f>IF(B454="","",(V453*B454/B453/(1+V453*(B454/B453-1))))</f>
        <v/>
      </c>
      <c r="F454" s="155">
        <f>IF(B454="","",R453*B454+T453)</f>
        <v/>
      </c>
      <c r="G454" s="155">
        <f>IF(B454="","", E454*F454)</f>
        <v/>
      </c>
      <c r="H454" s="155">
        <f>IF(B454="","", F454 - R453*B454)</f>
        <v/>
      </c>
      <c r="I454" s="155">
        <f>IF(B454="","", G454/B454)</f>
        <v/>
      </c>
      <c r="J454" s="155">
        <f>IF(B454="","", -F454* (1-(1-ANNUAL_STRATEGY_FEE)^(1/252)))</f>
        <v/>
      </c>
      <c r="K454" s="155">
        <f>IF(B454="","", H454+J454)</f>
        <v/>
      </c>
      <c r="L454" s="155">
        <f>IF(B454="","", K454+G454)</f>
        <v/>
      </c>
      <c r="M454" s="155">
        <f>IF(B454="","", G454/L454)</f>
        <v/>
      </c>
      <c r="N454" s="155">
        <f>IF(B454="","",(D454-M454))</f>
        <v/>
      </c>
      <c r="O454" s="155">
        <f>IF(B454="","",BID_OFFER_SPREAD/2*D454)</f>
        <v/>
      </c>
      <c r="P454" s="155">
        <f>IF(A454="","",IF(D454=0,-E454,IF(AND(D454=(N454+O454),NOT(O454=0)),0,IF(D454&gt;=M454,N454/(1+O454),N454/(1-O454)))))</f>
        <v/>
      </c>
      <c r="Q454" s="155">
        <f>IF(B454="","", IF(D454=0,F454*P454/B454, L454*P454/B454))</f>
        <v/>
      </c>
      <c r="R454" s="155">
        <f>IF(B454="","", Q454+I454)</f>
        <v/>
      </c>
      <c r="S454" s="155">
        <f>IF(A454="","",IF(Q454&gt;0,-Q454*B454*(1+BID_OFFER_SPREAD/2),-Q454*B454*(1-BID_OFFER_SPREAD/2)))</f>
        <v/>
      </c>
      <c r="T454" s="155">
        <f>IF(B454="","", K454+S454)</f>
        <v/>
      </c>
      <c r="U454" s="155">
        <f>IF(B454="","", R454*B454)</f>
        <v/>
      </c>
      <c r="V454" s="155">
        <f>IF(E454="","",U454/(U454+T454))</f>
        <v/>
      </c>
      <c r="W454" s="86">
        <f>IF(B454="","", IF(ROUND(V454,10)=ROUND(D454,10),"Correct", "Error"))</f>
        <v/>
      </c>
      <c r="X454" s="156">
        <f>IF(B454="","", T454+U454)</f>
        <v/>
      </c>
    </row>
    <row customHeight="1" ht="13.5" r="455" s="75">
      <c r="A455" s="124">
        <f>IF('Time Series Inputs'!A455="","",'Time Series Inputs'!A455)</f>
        <v/>
      </c>
      <c r="B455" s="155">
        <f>IF('Time Series Inputs'!B455="","",'Time Series Inputs'!B455)</f>
        <v/>
      </c>
      <c r="C455" s="155">
        <f>IF('Time Series Inputs'!C455="","",'Time Series Inputs'!C455)</f>
        <v/>
      </c>
      <c r="D455" s="155">
        <f>IF(A455="","",'Apply Constraints'!A455)</f>
        <v/>
      </c>
      <c r="E455" s="155">
        <f>IF(B455="","",(V454*B455/B454/(1+V454*(B455/B454-1))))</f>
        <v/>
      </c>
      <c r="F455" s="155">
        <f>IF(B455="","",R454*B455+T454)</f>
        <v/>
      </c>
      <c r="G455" s="155">
        <f>IF(B455="","", E455*F455)</f>
        <v/>
      </c>
      <c r="H455" s="155">
        <f>IF(B455="","", F455 - R454*B455)</f>
        <v/>
      </c>
      <c r="I455" s="155">
        <f>IF(B455="","", G455/B455)</f>
        <v/>
      </c>
      <c r="J455" s="155">
        <f>IF(B455="","", -F455* (1-(1-ANNUAL_STRATEGY_FEE)^(1/252)))</f>
        <v/>
      </c>
      <c r="K455" s="155">
        <f>IF(B455="","", H455+J455)</f>
        <v/>
      </c>
      <c r="L455" s="155">
        <f>IF(B455="","", K455+G455)</f>
        <v/>
      </c>
      <c r="M455" s="155">
        <f>IF(B455="","", G455/L455)</f>
        <v/>
      </c>
      <c r="N455" s="155">
        <f>IF(B455="","",(D455-M455))</f>
        <v/>
      </c>
      <c r="O455" s="155">
        <f>IF(B455="","",BID_OFFER_SPREAD/2*D455)</f>
        <v/>
      </c>
      <c r="P455" s="155">
        <f>IF(A455="","",IF(D455=0,-E455,IF(AND(D455=(N455+O455),NOT(O455=0)),0,IF(D455&gt;=M455,N455/(1+O455),N455/(1-O455)))))</f>
        <v/>
      </c>
      <c r="Q455" s="155">
        <f>IF(B455="","", IF(D455=0,F455*P455/B455, L455*P455/B455))</f>
        <v/>
      </c>
      <c r="R455" s="155">
        <f>IF(B455="","", Q455+I455)</f>
        <v/>
      </c>
      <c r="S455" s="155">
        <f>IF(A455="","",IF(Q455&gt;0,-Q455*B455*(1+BID_OFFER_SPREAD/2),-Q455*B455*(1-BID_OFFER_SPREAD/2)))</f>
        <v/>
      </c>
      <c r="T455" s="155">
        <f>IF(B455="","", K455+S455)</f>
        <v/>
      </c>
      <c r="U455" s="155">
        <f>IF(B455="","", R455*B455)</f>
        <v/>
      </c>
      <c r="V455" s="155">
        <f>IF(E455="","",U455/(U455+T455))</f>
        <v/>
      </c>
      <c r="W455" s="86">
        <f>IF(B455="","", IF(ROUND(V455,10)=ROUND(D455,10),"Correct", "Error"))</f>
        <v/>
      </c>
      <c r="X455" s="156">
        <f>IF(B455="","", T455+U455)</f>
        <v/>
      </c>
    </row>
    <row customHeight="1" ht="13.5" r="456" s="75">
      <c r="A456" s="124">
        <f>IF('Time Series Inputs'!A456="","",'Time Series Inputs'!A456)</f>
        <v/>
      </c>
      <c r="B456" s="155">
        <f>IF('Time Series Inputs'!B456="","",'Time Series Inputs'!B456)</f>
        <v/>
      </c>
      <c r="C456" s="155">
        <f>IF('Time Series Inputs'!C456="","",'Time Series Inputs'!C456)</f>
        <v/>
      </c>
      <c r="D456" s="155">
        <f>IF(A456="","",'Apply Constraints'!A456)</f>
        <v/>
      </c>
      <c r="E456" s="155">
        <f>IF(B456="","",(V455*B456/B455/(1+V455*(B456/B455-1))))</f>
        <v/>
      </c>
      <c r="F456" s="155">
        <f>IF(B456="","",R455*B456+T455)</f>
        <v/>
      </c>
      <c r="G456" s="155">
        <f>IF(B456="","", E456*F456)</f>
        <v/>
      </c>
      <c r="H456" s="155">
        <f>IF(B456="","", F456 - R455*B456)</f>
        <v/>
      </c>
      <c r="I456" s="155">
        <f>IF(B456="","", G456/B456)</f>
        <v/>
      </c>
      <c r="J456" s="155">
        <f>IF(B456="","", -F456* (1-(1-ANNUAL_STRATEGY_FEE)^(1/252)))</f>
        <v/>
      </c>
      <c r="K456" s="155">
        <f>IF(B456="","", H456+J456)</f>
        <v/>
      </c>
      <c r="L456" s="155">
        <f>IF(B456="","", K456+G456)</f>
        <v/>
      </c>
      <c r="M456" s="155">
        <f>IF(B456="","", G456/L456)</f>
        <v/>
      </c>
      <c r="N456" s="155">
        <f>IF(B456="","",(D456-M456))</f>
        <v/>
      </c>
      <c r="O456" s="155">
        <f>IF(B456="","",BID_OFFER_SPREAD/2*D456)</f>
        <v/>
      </c>
      <c r="P456" s="155">
        <f>IF(A456="","",IF(D456=0,-E456,IF(AND(D456=(N456+O456),NOT(O456=0)),0,IF(D456&gt;=M456,N456/(1+O456),N456/(1-O456)))))</f>
        <v/>
      </c>
      <c r="Q456" s="155">
        <f>IF(B456="","", IF(D456=0,F456*P456/B456, L456*P456/B456))</f>
        <v/>
      </c>
      <c r="R456" s="155">
        <f>IF(B456="","", Q456+I456)</f>
        <v/>
      </c>
      <c r="S456" s="155">
        <f>IF(A456="","",IF(Q456&gt;0,-Q456*B456*(1+BID_OFFER_SPREAD/2),-Q456*B456*(1-BID_OFFER_SPREAD/2)))</f>
        <v/>
      </c>
      <c r="T456" s="155">
        <f>IF(B456="","", K456+S456)</f>
        <v/>
      </c>
      <c r="U456" s="155">
        <f>IF(B456="","", R456*B456)</f>
        <v/>
      </c>
      <c r="V456" s="155">
        <f>IF(E456="","",U456/(U456+T456))</f>
        <v/>
      </c>
      <c r="W456" s="86">
        <f>IF(B456="","", IF(ROUND(V456,10)=ROUND(D456,10),"Correct", "Error"))</f>
        <v/>
      </c>
      <c r="X456" s="156">
        <f>IF(B456="","", T456+U456)</f>
        <v/>
      </c>
    </row>
    <row customHeight="1" ht="13.5" r="457" s="75">
      <c r="A457" s="124">
        <f>IF('Time Series Inputs'!A457="","",'Time Series Inputs'!A457)</f>
        <v/>
      </c>
      <c r="B457" s="155">
        <f>IF('Time Series Inputs'!B457="","",'Time Series Inputs'!B457)</f>
        <v/>
      </c>
      <c r="C457" s="155">
        <f>IF('Time Series Inputs'!C457="","",'Time Series Inputs'!C457)</f>
        <v/>
      </c>
      <c r="D457" s="155">
        <f>IF(A457="","",'Apply Constraints'!A457)</f>
        <v/>
      </c>
      <c r="E457" s="155">
        <f>IF(B457="","",(V456*B457/B456/(1+V456*(B457/B456-1))))</f>
        <v/>
      </c>
      <c r="F457" s="155">
        <f>IF(B457="","",R456*B457+T456)</f>
        <v/>
      </c>
      <c r="G457" s="155">
        <f>IF(B457="","", E457*F457)</f>
        <v/>
      </c>
      <c r="H457" s="155">
        <f>IF(B457="","", F457 - R456*B457)</f>
        <v/>
      </c>
      <c r="I457" s="155">
        <f>IF(B457="","", G457/B457)</f>
        <v/>
      </c>
      <c r="J457" s="155">
        <f>IF(B457="","", -F457* (1-(1-ANNUAL_STRATEGY_FEE)^(1/252)))</f>
        <v/>
      </c>
      <c r="K457" s="155">
        <f>IF(B457="","", H457+J457)</f>
        <v/>
      </c>
      <c r="L457" s="155">
        <f>IF(B457="","", K457+G457)</f>
        <v/>
      </c>
      <c r="M457" s="155">
        <f>IF(B457="","", G457/L457)</f>
        <v/>
      </c>
      <c r="N457" s="155">
        <f>IF(B457="","",(D457-M457))</f>
        <v/>
      </c>
      <c r="O457" s="155">
        <f>IF(B457="","",BID_OFFER_SPREAD/2*D457)</f>
        <v/>
      </c>
      <c r="P457" s="155">
        <f>IF(A457="","",IF(D457=0,-E457,IF(AND(D457=(N457+O457),NOT(O457=0)),0,IF(D457&gt;=M457,N457/(1+O457),N457/(1-O457)))))</f>
        <v/>
      </c>
      <c r="Q457" s="155">
        <f>IF(B457="","", IF(D457=0,F457*P457/B457, L457*P457/B457))</f>
        <v/>
      </c>
      <c r="R457" s="155">
        <f>IF(B457="","", Q457+I457)</f>
        <v/>
      </c>
      <c r="S457" s="155">
        <f>IF(A457="","",IF(Q457&gt;0,-Q457*B457*(1+BID_OFFER_SPREAD/2),-Q457*B457*(1-BID_OFFER_SPREAD/2)))</f>
        <v/>
      </c>
      <c r="T457" s="155">
        <f>IF(B457="","", K457+S457)</f>
        <v/>
      </c>
      <c r="U457" s="155">
        <f>IF(B457="","", R457*B457)</f>
        <v/>
      </c>
      <c r="V457" s="155">
        <f>IF(E457="","",U457/(U457+T457))</f>
        <v/>
      </c>
      <c r="W457" s="86">
        <f>IF(B457="","", IF(ROUND(V457,10)=ROUND(D457,10),"Correct", "Error"))</f>
        <v/>
      </c>
      <c r="X457" s="156">
        <f>IF(B457="","", T457+U457)</f>
        <v/>
      </c>
    </row>
    <row customHeight="1" ht="13.5" r="458" s="75">
      <c r="A458" s="124">
        <f>IF('Time Series Inputs'!A458="","",'Time Series Inputs'!A458)</f>
        <v/>
      </c>
      <c r="B458" s="155">
        <f>IF('Time Series Inputs'!B458="","",'Time Series Inputs'!B458)</f>
        <v/>
      </c>
      <c r="C458" s="155">
        <f>IF('Time Series Inputs'!C458="","",'Time Series Inputs'!C458)</f>
        <v/>
      </c>
      <c r="D458" s="155">
        <f>IF(A458="","",'Apply Constraints'!A458)</f>
        <v/>
      </c>
      <c r="E458" s="155">
        <f>IF(B458="","",(V457*B458/B457/(1+V457*(B458/B457-1))))</f>
        <v/>
      </c>
      <c r="F458" s="155">
        <f>IF(B458="","",R457*B458+T457)</f>
        <v/>
      </c>
      <c r="G458" s="155">
        <f>IF(B458="","", E458*F458)</f>
        <v/>
      </c>
      <c r="H458" s="155">
        <f>IF(B458="","", F458 - R457*B458)</f>
        <v/>
      </c>
      <c r="I458" s="155">
        <f>IF(B458="","", G458/B458)</f>
        <v/>
      </c>
      <c r="J458" s="155">
        <f>IF(B458="","", -F458* (1-(1-ANNUAL_STRATEGY_FEE)^(1/252)))</f>
        <v/>
      </c>
      <c r="K458" s="155">
        <f>IF(B458="","", H458+J458)</f>
        <v/>
      </c>
      <c r="L458" s="155">
        <f>IF(B458="","", K458+G458)</f>
        <v/>
      </c>
      <c r="M458" s="155">
        <f>IF(B458="","", G458/L458)</f>
        <v/>
      </c>
      <c r="N458" s="155">
        <f>IF(B458="","",(D458-M458))</f>
        <v/>
      </c>
      <c r="O458" s="155">
        <f>IF(B458="","",BID_OFFER_SPREAD/2*D458)</f>
        <v/>
      </c>
      <c r="P458" s="155">
        <f>IF(A458="","",IF(D458=0,-E458,IF(AND(D458=(N458+O458),NOT(O458=0)),0,IF(D458&gt;=M458,N458/(1+O458),N458/(1-O458)))))</f>
        <v/>
      </c>
      <c r="Q458" s="155">
        <f>IF(B458="","", IF(D458=0,F458*P458/B458, L458*P458/B458))</f>
        <v/>
      </c>
      <c r="R458" s="155">
        <f>IF(B458="","", Q458+I458)</f>
        <v/>
      </c>
      <c r="S458" s="155">
        <f>IF(A458="","",IF(Q458&gt;0,-Q458*B458*(1+BID_OFFER_SPREAD/2),-Q458*B458*(1-BID_OFFER_SPREAD/2)))</f>
        <v/>
      </c>
      <c r="T458" s="155">
        <f>IF(B458="","", K458+S458)</f>
        <v/>
      </c>
      <c r="U458" s="155">
        <f>IF(B458="","", R458*B458)</f>
        <v/>
      </c>
      <c r="V458" s="155">
        <f>IF(E458="","",U458/(U458+T458))</f>
        <v/>
      </c>
      <c r="W458" s="86">
        <f>IF(B458="","", IF(ROUND(V458,10)=ROUND(D458,10),"Correct", "Error"))</f>
        <v/>
      </c>
      <c r="X458" s="156">
        <f>IF(B458="","", T458+U458)</f>
        <v/>
      </c>
    </row>
    <row customHeight="1" ht="13.5" r="459" s="75">
      <c r="A459" s="124">
        <f>IF('Time Series Inputs'!A459="","",'Time Series Inputs'!A459)</f>
        <v/>
      </c>
      <c r="B459" s="155">
        <f>IF('Time Series Inputs'!B459="","",'Time Series Inputs'!B459)</f>
        <v/>
      </c>
      <c r="C459" s="155">
        <f>IF('Time Series Inputs'!C459="","",'Time Series Inputs'!C459)</f>
        <v/>
      </c>
      <c r="D459" s="155">
        <f>IF(A459="","",'Apply Constraints'!A459)</f>
        <v/>
      </c>
      <c r="E459" s="155">
        <f>IF(B459="","",(V458*B459/B458/(1+V458*(B459/B458-1))))</f>
        <v/>
      </c>
      <c r="F459" s="155">
        <f>IF(B459="","",R458*B459+T458)</f>
        <v/>
      </c>
      <c r="G459" s="155">
        <f>IF(B459="","", E459*F459)</f>
        <v/>
      </c>
      <c r="H459" s="155">
        <f>IF(B459="","", F459 - R458*B459)</f>
        <v/>
      </c>
      <c r="I459" s="155">
        <f>IF(B459="","", G459/B459)</f>
        <v/>
      </c>
      <c r="J459" s="155">
        <f>IF(B459="","", -F459* (1-(1-ANNUAL_STRATEGY_FEE)^(1/252)))</f>
        <v/>
      </c>
      <c r="K459" s="155">
        <f>IF(B459="","", H459+J459)</f>
        <v/>
      </c>
      <c r="L459" s="155">
        <f>IF(B459="","", K459+G459)</f>
        <v/>
      </c>
      <c r="M459" s="155">
        <f>IF(B459="","", G459/L459)</f>
        <v/>
      </c>
      <c r="N459" s="155">
        <f>IF(B459="","",(D459-M459))</f>
        <v/>
      </c>
      <c r="O459" s="155">
        <f>IF(B459="","",BID_OFFER_SPREAD/2*D459)</f>
        <v/>
      </c>
      <c r="P459" s="155">
        <f>IF(A459="","",IF(D459=0,-E459,IF(AND(D459=(N459+O459),NOT(O459=0)),0,IF(D459&gt;=M459,N459/(1+O459),N459/(1-O459)))))</f>
        <v/>
      </c>
      <c r="Q459" s="155">
        <f>IF(B459="","", IF(D459=0,F459*P459/B459, L459*P459/B459))</f>
        <v/>
      </c>
      <c r="R459" s="155">
        <f>IF(B459="","", Q459+I459)</f>
        <v/>
      </c>
      <c r="S459" s="155">
        <f>IF(A459="","",IF(Q459&gt;0,-Q459*B459*(1+BID_OFFER_SPREAD/2),-Q459*B459*(1-BID_OFFER_SPREAD/2)))</f>
        <v/>
      </c>
      <c r="T459" s="155">
        <f>IF(B459="","", K459+S459)</f>
        <v/>
      </c>
      <c r="U459" s="155">
        <f>IF(B459="","", R459*B459)</f>
        <v/>
      </c>
      <c r="V459" s="155">
        <f>IF(E459="","",U459/(U459+T459))</f>
        <v/>
      </c>
      <c r="W459" s="86">
        <f>IF(B459="","", IF(ROUND(V459,10)=ROUND(D459,10),"Correct", "Error"))</f>
        <v/>
      </c>
      <c r="X459" s="156">
        <f>IF(B459="","", T459+U459)</f>
        <v/>
      </c>
    </row>
    <row customHeight="1" ht="13.5" r="460" s="75">
      <c r="A460" s="124">
        <f>IF('Time Series Inputs'!A460="","",'Time Series Inputs'!A460)</f>
        <v/>
      </c>
      <c r="B460" s="155">
        <f>IF('Time Series Inputs'!B460="","",'Time Series Inputs'!B460)</f>
        <v/>
      </c>
      <c r="C460" s="155">
        <f>IF('Time Series Inputs'!C460="","",'Time Series Inputs'!C460)</f>
        <v/>
      </c>
      <c r="D460" s="155">
        <f>IF(A460="","",'Apply Constraints'!A460)</f>
        <v/>
      </c>
      <c r="E460" s="155">
        <f>IF(B460="","",(V459*B460/B459/(1+V459*(B460/B459-1))))</f>
        <v/>
      </c>
      <c r="F460" s="155">
        <f>IF(B460="","",R459*B460+T459)</f>
        <v/>
      </c>
      <c r="G460" s="155">
        <f>IF(B460="","", E460*F460)</f>
        <v/>
      </c>
      <c r="H460" s="155">
        <f>IF(B460="","", F460 - R459*B460)</f>
        <v/>
      </c>
      <c r="I460" s="155">
        <f>IF(B460="","", G460/B460)</f>
        <v/>
      </c>
      <c r="J460" s="155">
        <f>IF(B460="","", -F460* (1-(1-ANNUAL_STRATEGY_FEE)^(1/252)))</f>
        <v/>
      </c>
      <c r="K460" s="155">
        <f>IF(B460="","", H460+J460)</f>
        <v/>
      </c>
      <c r="L460" s="155">
        <f>IF(B460="","", K460+G460)</f>
        <v/>
      </c>
      <c r="M460" s="155">
        <f>IF(B460="","", G460/L460)</f>
        <v/>
      </c>
      <c r="N460" s="155">
        <f>IF(B460="","",(D460-M460))</f>
        <v/>
      </c>
      <c r="O460" s="155">
        <f>IF(B460="","",BID_OFFER_SPREAD/2*D460)</f>
        <v/>
      </c>
      <c r="P460" s="155">
        <f>IF(A460="","",IF(D460=0,-E460,IF(AND(D460=(N460+O460),NOT(O460=0)),0,IF(D460&gt;=M460,N460/(1+O460),N460/(1-O460)))))</f>
        <v/>
      </c>
      <c r="Q460" s="155">
        <f>IF(B460="","", IF(D460=0,F460*P460/B460, L460*P460/B460))</f>
        <v/>
      </c>
      <c r="R460" s="155">
        <f>IF(B460="","", Q460+I460)</f>
        <v/>
      </c>
      <c r="S460" s="155">
        <f>IF(A460="","",IF(Q460&gt;0,-Q460*B460*(1+BID_OFFER_SPREAD/2),-Q460*B460*(1-BID_OFFER_SPREAD/2)))</f>
        <v/>
      </c>
      <c r="T460" s="155">
        <f>IF(B460="","", K460+S460)</f>
        <v/>
      </c>
      <c r="U460" s="155">
        <f>IF(B460="","", R460*B460)</f>
        <v/>
      </c>
      <c r="V460" s="155">
        <f>IF(E460="","",U460/(U460+T460))</f>
        <v/>
      </c>
      <c r="W460" s="86">
        <f>IF(B460="","", IF(ROUND(V460,10)=ROUND(D460,10),"Correct", "Error"))</f>
        <v/>
      </c>
      <c r="X460" s="156">
        <f>IF(B460="","", T460+U460)</f>
        <v/>
      </c>
    </row>
    <row customHeight="1" ht="13.5" r="461" s="75">
      <c r="A461" s="124">
        <f>IF('Time Series Inputs'!A461="","",'Time Series Inputs'!A461)</f>
        <v/>
      </c>
      <c r="B461" s="155">
        <f>IF('Time Series Inputs'!B461="","",'Time Series Inputs'!B461)</f>
        <v/>
      </c>
      <c r="C461" s="155">
        <f>IF('Time Series Inputs'!C461="","",'Time Series Inputs'!C461)</f>
        <v/>
      </c>
      <c r="D461" s="155">
        <f>IF(A461="","",'Apply Constraints'!A461)</f>
        <v/>
      </c>
      <c r="E461" s="155">
        <f>IF(B461="","",(V460*B461/B460/(1+V460*(B461/B460-1))))</f>
        <v/>
      </c>
      <c r="F461" s="155">
        <f>IF(B461="","",R460*B461+T460)</f>
        <v/>
      </c>
      <c r="G461" s="155">
        <f>IF(B461="","", E461*F461)</f>
        <v/>
      </c>
      <c r="H461" s="155">
        <f>IF(B461="","", F461 - R460*B461)</f>
        <v/>
      </c>
      <c r="I461" s="155">
        <f>IF(B461="","", G461/B461)</f>
        <v/>
      </c>
      <c r="J461" s="155">
        <f>IF(B461="","", -F461* (1-(1-ANNUAL_STRATEGY_FEE)^(1/252)))</f>
        <v/>
      </c>
      <c r="K461" s="155">
        <f>IF(B461="","", H461+J461)</f>
        <v/>
      </c>
      <c r="L461" s="155">
        <f>IF(B461="","", K461+G461)</f>
        <v/>
      </c>
      <c r="M461" s="155">
        <f>IF(B461="","", G461/L461)</f>
        <v/>
      </c>
      <c r="N461" s="155">
        <f>IF(B461="","",(D461-M461))</f>
        <v/>
      </c>
      <c r="O461" s="155">
        <f>IF(B461="","",BID_OFFER_SPREAD/2*D461)</f>
        <v/>
      </c>
      <c r="P461" s="155">
        <f>IF(A461="","",IF(D461=0,-E461,IF(AND(D461=(N461+O461),NOT(O461=0)),0,IF(D461&gt;=M461,N461/(1+O461),N461/(1-O461)))))</f>
        <v/>
      </c>
      <c r="Q461" s="155">
        <f>IF(B461="","", IF(D461=0,F461*P461/B461, L461*P461/B461))</f>
        <v/>
      </c>
      <c r="R461" s="155">
        <f>IF(B461="","", Q461+I461)</f>
        <v/>
      </c>
      <c r="S461" s="155">
        <f>IF(A461="","",IF(Q461&gt;0,-Q461*B461*(1+BID_OFFER_SPREAD/2),-Q461*B461*(1-BID_OFFER_SPREAD/2)))</f>
        <v/>
      </c>
      <c r="T461" s="155">
        <f>IF(B461="","", K461+S461)</f>
        <v/>
      </c>
      <c r="U461" s="155">
        <f>IF(B461="","", R461*B461)</f>
        <v/>
      </c>
      <c r="V461" s="155">
        <f>IF(E461="","",U461/(U461+T461))</f>
        <v/>
      </c>
      <c r="W461" s="86">
        <f>IF(B461="","", IF(ROUND(V461,10)=ROUND(D461,10),"Correct", "Error"))</f>
        <v/>
      </c>
      <c r="X461" s="156">
        <f>IF(B461="","", T461+U461)</f>
        <v/>
      </c>
    </row>
    <row customHeight="1" ht="13.5" r="462" s="75">
      <c r="A462" s="124">
        <f>IF('Time Series Inputs'!A462="","",'Time Series Inputs'!A462)</f>
        <v/>
      </c>
      <c r="B462" s="155">
        <f>IF('Time Series Inputs'!B462="","",'Time Series Inputs'!B462)</f>
        <v/>
      </c>
      <c r="C462" s="155">
        <f>IF('Time Series Inputs'!C462="","",'Time Series Inputs'!C462)</f>
        <v/>
      </c>
      <c r="D462" s="155">
        <f>IF(A462="","",'Apply Constraints'!A462)</f>
        <v/>
      </c>
      <c r="E462" s="155">
        <f>IF(B462="","",(V461*B462/B461/(1+V461*(B462/B461-1))))</f>
        <v/>
      </c>
      <c r="F462" s="155">
        <f>IF(B462="","",R461*B462+T461)</f>
        <v/>
      </c>
      <c r="G462" s="155">
        <f>IF(B462="","", E462*F462)</f>
        <v/>
      </c>
      <c r="H462" s="155">
        <f>IF(B462="","", F462 - R461*B462)</f>
        <v/>
      </c>
      <c r="I462" s="155">
        <f>IF(B462="","", G462/B462)</f>
        <v/>
      </c>
      <c r="J462" s="155">
        <f>IF(B462="","", -F462* (1-(1-ANNUAL_STRATEGY_FEE)^(1/252)))</f>
        <v/>
      </c>
      <c r="K462" s="155">
        <f>IF(B462="","", H462+J462)</f>
        <v/>
      </c>
      <c r="L462" s="155">
        <f>IF(B462="","", K462+G462)</f>
        <v/>
      </c>
      <c r="M462" s="155">
        <f>IF(B462="","", G462/L462)</f>
        <v/>
      </c>
      <c r="N462" s="155">
        <f>IF(B462="","",(D462-M462))</f>
        <v/>
      </c>
      <c r="O462" s="155">
        <f>IF(B462="","",BID_OFFER_SPREAD/2*D462)</f>
        <v/>
      </c>
      <c r="P462" s="155">
        <f>IF(A462="","",IF(D462=0,-E462,IF(AND(D462=(N462+O462),NOT(O462=0)),0,IF(D462&gt;=M462,N462/(1+O462),N462/(1-O462)))))</f>
        <v/>
      </c>
      <c r="Q462" s="155">
        <f>IF(B462="","", IF(D462=0,F462*P462/B462, L462*P462/B462))</f>
        <v/>
      </c>
      <c r="R462" s="155">
        <f>IF(B462="","", Q462+I462)</f>
        <v/>
      </c>
      <c r="S462" s="155">
        <f>IF(A462="","",IF(Q462&gt;0,-Q462*B462*(1+BID_OFFER_SPREAD/2),-Q462*B462*(1-BID_OFFER_SPREAD/2)))</f>
        <v/>
      </c>
      <c r="T462" s="155">
        <f>IF(B462="","", K462+S462)</f>
        <v/>
      </c>
      <c r="U462" s="155">
        <f>IF(B462="","", R462*B462)</f>
        <v/>
      </c>
      <c r="V462" s="155">
        <f>IF(E462="","",U462/(U462+T462))</f>
        <v/>
      </c>
      <c r="W462" s="86">
        <f>IF(B462="","", IF(ROUND(V462,10)=ROUND(D462,10),"Correct", "Error"))</f>
        <v/>
      </c>
      <c r="X462" s="156">
        <f>IF(B462="","", T462+U462)</f>
        <v/>
      </c>
    </row>
    <row customHeight="1" ht="13.5" r="463" s="75">
      <c r="A463" s="124">
        <f>IF('Time Series Inputs'!A463="","",'Time Series Inputs'!A463)</f>
        <v/>
      </c>
      <c r="B463" s="155">
        <f>IF('Time Series Inputs'!B463="","",'Time Series Inputs'!B463)</f>
        <v/>
      </c>
      <c r="C463" s="155">
        <f>IF('Time Series Inputs'!C463="","",'Time Series Inputs'!C463)</f>
        <v/>
      </c>
      <c r="D463" s="155">
        <f>IF(A463="","",'Apply Constraints'!A463)</f>
        <v/>
      </c>
      <c r="E463" s="155">
        <f>IF(B463="","",(V462*B463/B462/(1+V462*(B463/B462-1))))</f>
        <v/>
      </c>
      <c r="F463" s="155">
        <f>IF(B463="","",R462*B463+T462)</f>
        <v/>
      </c>
      <c r="G463" s="155">
        <f>IF(B463="","", E463*F463)</f>
        <v/>
      </c>
      <c r="H463" s="155">
        <f>IF(B463="","", F463 - R462*B463)</f>
        <v/>
      </c>
      <c r="I463" s="155">
        <f>IF(B463="","", G463/B463)</f>
        <v/>
      </c>
      <c r="J463" s="155">
        <f>IF(B463="","", -F463* (1-(1-ANNUAL_STRATEGY_FEE)^(1/252)))</f>
        <v/>
      </c>
      <c r="K463" s="155">
        <f>IF(B463="","", H463+J463)</f>
        <v/>
      </c>
      <c r="L463" s="155">
        <f>IF(B463="","", K463+G463)</f>
        <v/>
      </c>
      <c r="M463" s="155">
        <f>IF(B463="","", G463/L463)</f>
        <v/>
      </c>
      <c r="N463" s="155">
        <f>IF(B463="","",(D463-M463))</f>
        <v/>
      </c>
      <c r="O463" s="155">
        <f>IF(B463="","",BID_OFFER_SPREAD/2*D463)</f>
        <v/>
      </c>
      <c r="P463" s="155">
        <f>IF(A463="","",IF(D463=0,-E463,IF(AND(D463=(N463+O463),NOT(O463=0)),0,IF(D463&gt;=M463,N463/(1+O463),N463/(1-O463)))))</f>
        <v/>
      </c>
      <c r="Q463" s="155">
        <f>IF(B463="","", IF(D463=0,F463*P463/B463, L463*P463/B463))</f>
        <v/>
      </c>
      <c r="R463" s="155">
        <f>IF(B463="","", Q463+I463)</f>
        <v/>
      </c>
      <c r="S463" s="155">
        <f>IF(A463="","",IF(Q463&gt;0,-Q463*B463*(1+BID_OFFER_SPREAD/2),-Q463*B463*(1-BID_OFFER_SPREAD/2)))</f>
        <v/>
      </c>
      <c r="T463" s="155">
        <f>IF(B463="","", K463+S463)</f>
        <v/>
      </c>
      <c r="U463" s="155">
        <f>IF(B463="","", R463*B463)</f>
        <v/>
      </c>
      <c r="V463" s="155">
        <f>IF(E463="","",U463/(U463+T463))</f>
        <v/>
      </c>
      <c r="W463" s="86">
        <f>IF(B463="","", IF(ROUND(V463,10)=ROUND(D463,10),"Correct", "Error"))</f>
        <v/>
      </c>
      <c r="X463" s="156">
        <f>IF(B463="","", T463+U463)</f>
        <v/>
      </c>
    </row>
    <row customHeight="1" ht="13.5" r="464" s="75">
      <c r="A464" s="124">
        <f>IF('Time Series Inputs'!A464="","",'Time Series Inputs'!A464)</f>
        <v/>
      </c>
      <c r="B464" s="155">
        <f>IF('Time Series Inputs'!B464="","",'Time Series Inputs'!B464)</f>
        <v/>
      </c>
      <c r="C464" s="155">
        <f>IF('Time Series Inputs'!C464="","",'Time Series Inputs'!C464)</f>
        <v/>
      </c>
      <c r="D464" s="155">
        <f>IF(A464="","",'Apply Constraints'!A464)</f>
        <v/>
      </c>
      <c r="E464" s="155">
        <f>IF(B464="","",(V463*B464/B463/(1+V463*(B464/B463-1))))</f>
        <v/>
      </c>
      <c r="F464" s="155">
        <f>IF(B464="","",R463*B464+T463)</f>
        <v/>
      </c>
      <c r="G464" s="155">
        <f>IF(B464="","", E464*F464)</f>
        <v/>
      </c>
      <c r="H464" s="155">
        <f>IF(B464="","", F464 - R463*B464)</f>
        <v/>
      </c>
      <c r="I464" s="155">
        <f>IF(B464="","", G464/B464)</f>
        <v/>
      </c>
      <c r="J464" s="155">
        <f>IF(B464="","", -F464* (1-(1-ANNUAL_STRATEGY_FEE)^(1/252)))</f>
        <v/>
      </c>
      <c r="K464" s="155">
        <f>IF(B464="","", H464+J464)</f>
        <v/>
      </c>
      <c r="L464" s="155">
        <f>IF(B464="","", K464+G464)</f>
        <v/>
      </c>
      <c r="M464" s="155">
        <f>IF(B464="","", G464/L464)</f>
        <v/>
      </c>
      <c r="N464" s="155">
        <f>IF(B464="","",(D464-M464))</f>
        <v/>
      </c>
      <c r="O464" s="155">
        <f>IF(B464="","",BID_OFFER_SPREAD/2*D464)</f>
        <v/>
      </c>
      <c r="P464" s="155">
        <f>IF(A464="","",IF(D464=0,-E464,IF(AND(D464=(N464+O464),NOT(O464=0)),0,IF(D464&gt;=M464,N464/(1+O464),N464/(1-O464)))))</f>
        <v/>
      </c>
      <c r="Q464" s="155">
        <f>IF(B464="","", IF(D464=0,F464*P464/B464, L464*P464/B464))</f>
        <v/>
      </c>
      <c r="R464" s="155">
        <f>IF(B464="","", Q464+I464)</f>
        <v/>
      </c>
      <c r="S464" s="155">
        <f>IF(A464="","",IF(Q464&gt;0,-Q464*B464*(1+BID_OFFER_SPREAD/2),-Q464*B464*(1-BID_OFFER_SPREAD/2)))</f>
        <v/>
      </c>
      <c r="T464" s="155">
        <f>IF(B464="","", K464+S464)</f>
        <v/>
      </c>
      <c r="U464" s="155">
        <f>IF(B464="","", R464*B464)</f>
        <v/>
      </c>
      <c r="V464" s="155">
        <f>IF(E464="","",U464/(U464+T464))</f>
        <v/>
      </c>
      <c r="W464" s="86">
        <f>IF(B464="","", IF(ROUND(V464,10)=ROUND(D464,10),"Correct", "Error"))</f>
        <v/>
      </c>
      <c r="X464" s="156">
        <f>IF(B464="","", T464+U464)</f>
        <v/>
      </c>
    </row>
    <row customHeight="1" ht="13.5" r="465" s="75">
      <c r="A465" s="124">
        <f>IF('Time Series Inputs'!A465="","",'Time Series Inputs'!A465)</f>
        <v/>
      </c>
      <c r="B465" s="155">
        <f>IF('Time Series Inputs'!B465="","",'Time Series Inputs'!B465)</f>
        <v/>
      </c>
      <c r="C465" s="155">
        <f>IF('Time Series Inputs'!C465="","",'Time Series Inputs'!C465)</f>
        <v/>
      </c>
      <c r="D465" s="155">
        <f>IF(A465="","",'Apply Constraints'!A465)</f>
        <v/>
      </c>
      <c r="E465" s="155">
        <f>IF(B465="","",(V464*B465/B464/(1+V464*(B465/B464-1))))</f>
        <v/>
      </c>
      <c r="F465" s="155">
        <f>IF(B465="","",R464*B465+T464)</f>
        <v/>
      </c>
      <c r="G465" s="155">
        <f>IF(B465="","", E465*F465)</f>
        <v/>
      </c>
      <c r="H465" s="155">
        <f>IF(B465="","", F465 - R464*B465)</f>
        <v/>
      </c>
      <c r="I465" s="155">
        <f>IF(B465="","", G465/B465)</f>
        <v/>
      </c>
      <c r="J465" s="155">
        <f>IF(B465="","", -F465* (1-(1-ANNUAL_STRATEGY_FEE)^(1/252)))</f>
        <v/>
      </c>
      <c r="K465" s="155">
        <f>IF(B465="","", H465+J465)</f>
        <v/>
      </c>
      <c r="L465" s="155">
        <f>IF(B465="","", K465+G465)</f>
        <v/>
      </c>
      <c r="M465" s="155">
        <f>IF(B465="","", G465/L465)</f>
        <v/>
      </c>
      <c r="N465" s="155">
        <f>IF(B465="","",(D465-M465))</f>
        <v/>
      </c>
      <c r="O465" s="155">
        <f>IF(B465="","",BID_OFFER_SPREAD/2*D465)</f>
        <v/>
      </c>
      <c r="P465" s="155">
        <f>IF(A465="","",IF(D465=0,-E465,IF(AND(D465=(N465+O465),NOT(O465=0)),0,IF(D465&gt;=M465,N465/(1+O465),N465/(1-O465)))))</f>
        <v/>
      </c>
      <c r="Q465" s="155">
        <f>IF(B465="","", IF(D465=0,F465*P465/B465, L465*P465/B465))</f>
        <v/>
      </c>
      <c r="R465" s="155">
        <f>IF(B465="","", Q465+I465)</f>
        <v/>
      </c>
      <c r="S465" s="155">
        <f>IF(A465="","",IF(Q465&gt;0,-Q465*B465*(1+BID_OFFER_SPREAD/2),-Q465*B465*(1-BID_OFFER_SPREAD/2)))</f>
        <v/>
      </c>
      <c r="T465" s="155">
        <f>IF(B465="","", K465+S465)</f>
        <v/>
      </c>
      <c r="U465" s="155">
        <f>IF(B465="","", R465*B465)</f>
        <v/>
      </c>
      <c r="V465" s="155">
        <f>IF(E465="","",U465/(U465+T465))</f>
        <v/>
      </c>
      <c r="W465" s="86">
        <f>IF(B465="","", IF(ROUND(V465,10)=ROUND(D465,10),"Correct", "Error"))</f>
        <v/>
      </c>
      <c r="X465" s="156">
        <f>IF(B465="","", T465+U465)</f>
        <v/>
      </c>
    </row>
    <row customHeight="1" ht="13.5" r="466" s="75">
      <c r="A466" s="124">
        <f>IF('Time Series Inputs'!A466="","",'Time Series Inputs'!A466)</f>
        <v/>
      </c>
      <c r="B466" s="155">
        <f>IF('Time Series Inputs'!B466="","",'Time Series Inputs'!B466)</f>
        <v/>
      </c>
      <c r="C466" s="155">
        <f>IF('Time Series Inputs'!C466="","",'Time Series Inputs'!C466)</f>
        <v/>
      </c>
      <c r="D466" s="155">
        <f>IF(A466="","",'Apply Constraints'!A466)</f>
        <v/>
      </c>
      <c r="E466" s="155">
        <f>IF(B466="","",(V465*B466/B465/(1+V465*(B466/B465-1))))</f>
        <v/>
      </c>
      <c r="F466" s="155">
        <f>IF(B466="","",R465*B466+T465)</f>
        <v/>
      </c>
      <c r="G466" s="155">
        <f>IF(B466="","", E466*F466)</f>
        <v/>
      </c>
      <c r="H466" s="155">
        <f>IF(B466="","", F466 - R465*B466)</f>
        <v/>
      </c>
      <c r="I466" s="155">
        <f>IF(B466="","", G466/B466)</f>
        <v/>
      </c>
      <c r="J466" s="155">
        <f>IF(B466="","", -F466* (1-(1-ANNUAL_STRATEGY_FEE)^(1/252)))</f>
        <v/>
      </c>
      <c r="K466" s="155">
        <f>IF(B466="","", H466+J466)</f>
        <v/>
      </c>
      <c r="L466" s="155">
        <f>IF(B466="","", K466+G466)</f>
        <v/>
      </c>
      <c r="M466" s="155">
        <f>IF(B466="","", G466/L466)</f>
        <v/>
      </c>
      <c r="N466" s="155">
        <f>IF(B466="","",(D466-M466))</f>
        <v/>
      </c>
      <c r="O466" s="155">
        <f>IF(B466="","",BID_OFFER_SPREAD/2*D466)</f>
        <v/>
      </c>
      <c r="P466" s="155">
        <f>IF(A466="","",IF(D466=0,-E466,IF(AND(D466=(N466+O466),NOT(O466=0)),0,IF(D466&gt;=M466,N466/(1+O466),N466/(1-O466)))))</f>
        <v/>
      </c>
      <c r="Q466" s="155">
        <f>IF(B466="","", IF(D466=0,F466*P466/B466, L466*P466/B466))</f>
        <v/>
      </c>
      <c r="R466" s="155">
        <f>IF(B466="","", Q466+I466)</f>
        <v/>
      </c>
      <c r="S466" s="155">
        <f>IF(A466="","",IF(Q466&gt;0,-Q466*B466*(1+BID_OFFER_SPREAD/2),-Q466*B466*(1-BID_OFFER_SPREAD/2)))</f>
        <v/>
      </c>
      <c r="T466" s="155">
        <f>IF(B466="","", K466+S466)</f>
        <v/>
      </c>
      <c r="U466" s="155">
        <f>IF(B466="","", R466*B466)</f>
        <v/>
      </c>
      <c r="V466" s="155">
        <f>IF(E466="","",U466/(U466+T466))</f>
        <v/>
      </c>
      <c r="W466" s="86">
        <f>IF(B466="","", IF(ROUND(V466,10)=ROUND(D466,10),"Correct", "Error"))</f>
        <v/>
      </c>
      <c r="X466" s="156">
        <f>IF(B466="","", T466+U466)</f>
        <v/>
      </c>
    </row>
    <row customHeight="1" ht="13.5" r="467" s="75">
      <c r="A467" s="124">
        <f>IF('Time Series Inputs'!A467="","",'Time Series Inputs'!A467)</f>
        <v/>
      </c>
      <c r="B467" s="155">
        <f>IF('Time Series Inputs'!B467="","",'Time Series Inputs'!B467)</f>
        <v/>
      </c>
      <c r="C467" s="155">
        <f>IF('Time Series Inputs'!C467="","",'Time Series Inputs'!C467)</f>
        <v/>
      </c>
      <c r="D467" s="155">
        <f>IF(A467="","",'Apply Constraints'!A467)</f>
        <v/>
      </c>
      <c r="E467" s="155">
        <f>IF(B467="","",(V466*B467/B466/(1+V466*(B467/B466-1))))</f>
        <v/>
      </c>
      <c r="F467" s="155">
        <f>IF(B467="","",R466*B467+T466)</f>
        <v/>
      </c>
      <c r="G467" s="155">
        <f>IF(B467="","", E467*F467)</f>
        <v/>
      </c>
      <c r="H467" s="155">
        <f>IF(B467="","", F467 - R466*B467)</f>
        <v/>
      </c>
      <c r="I467" s="155">
        <f>IF(B467="","", G467/B467)</f>
        <v/>
      </c>
      <c r="J467" s="155">
        <f>IF(B467="","", -F467* (1-(1-ANNUAL_STRATEGY_FEE)^(1/252)))</f>
        <v/>
      </c>
      <c r="K467" s="155">
        <f>IF(B467="","", H467+J467)</f>
        <v/>
      </c>
      <c r="L467" s="155">
        <f>IF(B467="","", K467+G467)</f>
        <v/>
      </c>
      <c r="M467" s="155">
        <f>IF(B467="","", G467/L467)</f>
        <v/>
      </c>
      <c r="N467" s="155">
        <f>IF(B467="","",(D467-M467))</f>
        <v/>
      </c>
      <c r="O467" s="155">
        <f>IF(B467="","",BID_OFFER_SPREAD/2*D467)</f>
        <v/>
      </c>
      <c r="P467" s="155">
        <f>IF(A467="","",IF(D467=0,-E467,IF(AND(D467=(N467+O467),NOT(O467=0)),0,IF(D467&gt;=M467,N467/(1+O467),N467/(1-O467)))))</f>
        <v/>
      </c>
      <c r="Q467" s="155">
        <f>IF(B467="","", IF(D467=0,F467*P467/B467, L467*P467/B467))</f>
        <v/>
      </c>
      <c r="R467" s="155">
        <f>IF(B467="","", Q467+I467)</f>
        <v/>
      </c>
      <c r="S467" s="155">
        <f>IF(A467="","",IF(Q467&gt;0,-Q467*B467*(1+BID_OFFER_SPREAD/2),-Q467*B467*(1-BID_OFFER_SPREAD/2)))</f>
        <v/>
      </c>
      <c r="T467" s="155">
        <f>IF(B467="","", K467+S467)</f>
        <v/>
      </c>
      <c r="U467" s="155">
        <f>IF(B467="","", R467*B467)</f>
        <v/>
      </c>
      <c r="V467" s="155">
        <f>IF(E467="","",U467/(U467+T467))</f>
        <v/>
      </c>
      <c r="W467" s="86">
        <f>IF(B467="","", IF(ROUND(V467,10)=ROUND(D467,10),"Correct", "Error"))</f>
        <v/>
      </c>
      <c r="X467" s="156">
        <f>IF(B467="","", T467+U467)</f>
        <v/>
      </c>
    </row>
    <row customHeight="1" ht="13.5" r="468" s="75">
      <c r="A468" s="124">
        <f>IF('Time Series Inputs'!A468="","",'Time Series Inputs'!A468)</f>
        <v/>
      </c>
      <c r="B468" s="155">
        <f>IF('Time Series Inputs'!B468="","",'Time Series Inputs'!B468)</f>
        <v/>
      </c>
      <c r="C468" s="155">
        <f>IF('Time Series Inputs'!C468="","",'Time Series Inputs'!C468)</f>
        <v/>
      </c>
      <c r="D468" s="155">
        <f>IF(A468="","",'Apply Constraints'!A468)</f>
        <v/>
      </c>
      <c r="E468" s="155">
        <f>IF(B468="","",(V467*B468/B467/(1+V467*(B468/B467-1))))</f>
        <v/>
      </c>
      <c r="F468" s="155">
        <f>IF(B468="","",R467*B468+T467)</f>
        <v/>
      </c>
      <c r="G468" s="155">
        <f>IF(B468="","", E468*F468)</f>
        <v/>
      </c>
      <c r="H468" s="155">
        <f>IF(B468="","", F468 - R467*B468)</f>
        <v/>
      </c>
      <c r="I468" s="155">
        <f>IF(B468="","", G468/B468)</f>
        <v/>
      </c>
      <c r="J468" s="155">
        <f>IF(B468="","", -F468* (1-(1-ANNUAL_STRATEGY_FEE)^(1/252)))</f>
        <v/>
      </c>
      <c r="K468" s="155">
        <f>IF(B468="","", H468+J468)</f>
        <v/>
      </c>
      <c r="L468" s="155">
        <f>IF(B468="","", K468+G468)</f>
        <v/>
      </c>
      <c r="M468" s="155">
        <f>IF(B468="","", G468/L468)</f>
        <v/>
      </c>
      <c r="N468" s="155">
        <f>IF(B468="","",(D468-M468))</f>
        <v/>
      </c>
      <c r="O468" s="155">
        <f>IF(B468="","",BID_OFFER_SPREAD/2*D468)</f>
        <v/>
      </c>
      <c r="P468" s="155">
        <f>IF(A468="","",IF(D468=0,-E468,IF(AND(D468=(N468+O468),NOT(O468=0)),0,IF(D468&gt;=M468,N468/(1+O468),N468/(1-O468)))))</f>
        <v/>
      </c>
      <c r="Q468" s="155">
        <f>IF(B468="","", IF(D468=0,F468*P468/B468, L468*P468/B468))</f>
        <v/>
      </c>
      <c r="R468" s="155">
        <f>IF(B468="","", Q468+I468)</f>
        <v/>
      </c>
      <c r="S468" s="155">
        <f>IF(A468="","",IF(Q468&gt;0,-Q468*B468*(1+BID_OFFER_SPREAD/2),-Q468*B468*(1-BID_OFFER_SPREAD/2)))</f>
        <v/>
      </c>
      <c r="T468" s="155">
        <f>IF(B468="","", K468+S468)</f>
        <v/>
      </c>
      <c r="U468" s="155">
        <f>IF(B468="","", R468*B468)</f>
        <v/>
      </c>
      <c r="V468" s="155">
        <f>IF(E468="","",U468/(U468+T468))</f>
        <v/>
      </c>
      <c r="W468" s="86">
        <f>IF(B468="","", IF(ROUND(V468,10)=ROUND(D468,10),"Correct", "Error"))</f>
        <v/>
      </c>
      <c r="X468" s="156">
        <f>IF(B468="","", T468+U468)</f>
        <v/>
      </c>
    </row>
    <row customHeight="1" ht="13.5" r="469" s="75">
      <c r="A469" s="124">
        <f>IF('Time Series Inputs'!A469="","",'Time Series Inputs'!A469)</f>
        <v/>
      </c>
      <c r="B469" s="155">
        <f>IF('Time Series Inputs'!B469="","",'Time Series Inputs'!B469)</f>
        <v/>
      </c>
      <c r="C469" s="155">
        <f>IF('Time Series Inputs'!C469="","",'Time Series Inputs'!C469)</f>
        <v/>
      </c>
      <c r="D469" s="155">
        <f>IF(A469="","",'Apply Constraints'!A469)</f>
        <v/>
      </c>
      <c r="E469" s="155">
        <f>IF(B469="","",(V468*B469/B468/(1+V468*(B469/B468-1))))</f>
        <v/>
      </c>
      <c r="F469" s="155">
        <f>IF(B469="","",R468*B469+T468)</f>
        <v/>
      </c>
      <c r="G469" s="155">
        <f>IF(B469="","", E469*F469)</f>
        <v/>
      </c>
      <c r="H469" s="155">
        <f>IF(B469="","", F469 - R468*B469)</f>
        <v/>
      </c>
      <c r="I469" s="155">
        <f>IF(B469="","", G469/B469)</f>
        <v/>
      </c>
      <c r="J469" s="155">
        <f>IF(B469="","", -F469* (1-(1-ANNUAL_STRATEGY_FEE)^(1/252)))</f>
        <v/>
      </c>
      <c r="K469" s="155">
        <f>IF(B469="","", H469+J469)</f>
        <v/>
      </c>
      <c r="L469" s="155">
        <f>IF(B469="","", K469+G469)</f>
        <v/>
      </c>
      <c r="M469" s="155">
        <f>IF(B469="","", G469/L469)</f>
        <v/>
      </c>
      <c r="N469" s="155">
        <f>IF(B469="","",(D469-M469))</f>
        <v/>
      </c>
      <c r="O469" s="155">
        <f>IF(B469="","",BID_OFFER_SPREAD/2*D469)</f>
        <v/>
      </c>
      <c r="P469" s="155">
        <f>IF(A469="","",IF(D469=0,-E469,IF(AND(D469=(N469+O469),NOT(O469=0)),0,IF(D469&gt;=M469,N469/(1+O469),N469/(1-O469)))))</f>
        <v/>
      </c>
      <c r="Q469" s="155">
        <f>IF(B469="","", IF(D469=0,F469*P469/B469, L469*P469/B469))</f>
        <v/>
      </c>
      <c r="R469" s="155">
        <f>IF(B469="","", Q469+I469)</f>
        <v/>
      </c>
      <c r="S469" s="155">
        <f>IF(A469="","",IF(Q469&gt;0,-Q469*B469*(1+BID_OFFER_SPREAD/2),-Q469*B469*(1-BID_OFFER_SPREAD/2)))</f>
        <v/>
      </c>
      <c r="T469" s="155">
        <f>IF(B469="","", K469+S469)</f>
        <v/>
      </c>
      <c r="U469" s="155">
        <f>IF(B469="","", R469*B469)</f>
        <v/>
      </c>
      <c r="V469" s="155">
        <f>IF(E469="","",U469/(U469+T469))</f>
        <v/>
      </c>
      <c r="W469" s="86">
        <f>IF(B469="","", IF(ROUND(V469,10)=ROUND(D469,10),"Correct", "Error"))</f>
        <v/>
      </c>
      <c r="X469" s="156">
        <f>IF(B469="","", T469+U469)</f>
        <v/>
      </c>
    </row>
    <row customHeight="1" ht="13.5" r="470" s="75">
      <c r="A470" s="124">
        <f>IF('Time Series Inputs'!A470="","",'Time Series Inputs'!A470)</f>
        <v/>
      </c>
      <c r="B470" s="155">
        <f>IF('Time Series Inputs'!B470="","",'Time Series Inputs'!B470)</f>
        <v/>
      </c>
      <c r="C470" s="155">
        <f>IF('Time Series Inputs'!C470="","",'Time Series Inputs'!C470)</f>
        <v/>
      </c>
      <c r="D470" s="155">
        <f>IF(A470="","",'Apply Constraints'!A470)</f>
        <v/>
      </c>
      <c r="E470" s="155">
        <f>IF(B470="","",(V469*B470/B469/(1+V469*(B470/B469-1))))</f>
        <v/>
      </c>
      <c r="F470" s="155">
        <f>IF(B470="","",R469*B470+T469)</f>
        <v/>
      </c>
      <c r="G470" s="155">
        <f>IF(B470="","", E470*F470)</f>
        <v/>
      </c>
      <c r="H470" s="155">
        <f>IF(B470="","", F470 - R469*B470)</f>
        <v/>
      </c>
      <c r="I470" s="155">
        <f>IF(B470="","", G470/B470)</f>
        <v/>
      </c>
      <c r="J470" s="155">
        <f>IF(B470="","", -F470* (1-(1-ANNUAL_STRATEGY_FEE)^(1/252)))</f>
        <v/>
      </c>
      <c r="K470" s="155">
        <f>IF(B470="","", H470+J470)</f>
        <v/>
      </c>
      <c r="L470" s="155">
        <f>IF(B470="","", K470+G470)</f>
        <v/>
      </c>
      <c r="M470" s="155">
        <f>IF(B470="","", G470/L470)</f>
        <v/>
      </c>
      <c r="N470" s="155">
        <f>IF(B470="","",(D470-M470))</f>
        <v/>
      </c>
      <c r="O470" s="155">
        <f>IF(B470="","",BID_OFFER_SPREAD/2*D470)</f>
        <v/>
      </c>
      <c r="P470" s="155">
        <f>IF(A470="","",IF(D470=0,-E470,IF(AND(D470=(N470+O470),NOT(O470=0)),0,IF(D470&gt;=M470,N470/(1+O470),N470/(1-O470)))))</f>
        <v/>
      </c>
      <c r="Q470" s="155">
        <f>IF(B470="","", IF(D470=0,F470*P470/B470, L470*P470/B470))</f>
        <v/>
      </c>
      <c r="R470" s="155">
        <f>IF(B470="","", Q470+I470)</f>
        <v/>
      </c>
      <c r="S470" s="155">
        <f>IF(A470="","",IF(Q470&gt;0,-Q470*B470*(1+BID_OFFER_SPREAD/2),-Q470*B470*(1-BID_OFFER_SPREAD/2)))</f>
        <v/>
      </c>
      <c r="T470" s="155">
        <f>IF(B470="","", K470+S470)</f>
        <v/>
      </c>
      <c r="U470" s="155">
        <f>IF(B470="","", R470*B470)</f>
        <v/>
      </c>
      <c r="V470" s="155">
        <f>IF(E470="","",U470/(U470+T470))</f>
        <v/>
      </c>
      <c r="W470" s="86">
        <f>IF(B470="","", IF(ROUND(V470,10)=ROUND(D470,10),"Correct", "Error"))</f>
        <v/>
      </c>
      <c r="X470" s="156">
        <f>IF(B470="","", T470+U470)</f>
        <v/>
      </c>
    </row>
    <row customHeight="1" ht="13.5" r="471" s="75">
      <c r="A471" s="124">
        <f>IF('Time Series Inputs'!A471="","",'Time Series Inputs'!A471)</f>
        <v/>
      </c>
      <c r="B471" s="155">
        <f>IF('Time Series Inputs'!B471="","",'Time Series Inputs'!B471)</f>
        <v/>
      </c>
      <c r="C471" s="155">
        <f>IF('Time Series Inputs'!C471="","",'Time Series Inputs'!C471)</f>
        <v/>
      </c>
      <c r="D471" s="155">
        <f>IF(A471="","",'Apply Constraints'!A471)</f>
        <v/>
      </c>
      <c r="E471" s="155">
        <f>IF(B471="","",(V470*B471/B470/(1+V470*(B471/B470-1))))</f>
        <v/>
      </c>
      <c r="F471" s="155">
        <f>IF(B471="","",R470*B471+T470)</f>
        <v/>
      </c>
      <c r="G471" s="155">
        <f>IF(B471="","", E471*F471)</f>
        <v/>
      </c>
      <c r="H471" s="155">
        <f>IF(B471="","", F471 - R470*B471)</f>
        <v/>
      </c>
      <c r="I471" s="155">
        <f>IF(B471="","", G471/B471)</f>
        <v/>
      </c>
      <c r="J471" s="155">
        <f>IF(B471="","", -F471* (1-(1-ANNUAL_STRATEGY_FEE)^(1/252)))</f>
        <v/>
      </c>
      <c r="K471" s="155">
        <f>IF(B471="","", H471+J471)</f>
        <v/>
      </c>
      <c r="L471" s="155">
        <f>IF(B471="","", K471+G471)</f>
        <v/>
      </c>
      <c r="M471" s="155">
        <f>IF(B471="","", G471/L471)</f>
        <v/>
      </c>
      <c r="N471" s="155">
        <f>IF(B471="","",(D471-M471))</f>
        <v/>
      </c>
      <c r="O471" s="155">
        <f>IF(B471="","",BID_OFFER_SPREAD/2*D471)</f>
        <v/>
      </c>
      <c r="P471" s="155">
        <f>IF(A471="","",IF(D471=0,-E471,IF(AND(D471=(N471+O471),NOT(O471=0)),0,IF(D471&gt;=M471,N471/(1+O471),N471/(1-O471)))))</f>
        <v/>
      </c>
      <c r="Q471" s="155">
        <f>IF(B471="","", IF(D471=0,F471*P471/B471, L471*P471/B471))</f>
        <v/>
      </c>
      <c r="R471" s="155">
        <f>IF(B471="","", Q471+I471)</f>
        <v/>
      </c>
      <c r="S471" s="155">
        <f>IF(A471="","",IF(Q471&gt;0,-Q471*B471*(1+BID_OFFER_SPREAD/2),-Q471*B471*(1-BID_OFFER_SPREAD/2)))</f>
        <v/>
      </c>
      <c r="T471" s="155">
        <f>IF(B471="","", K471+S471)</f>
        <v/>
      </c>
      <c r="U471" s="155">
        <f>IF(B471="","", R471*B471)</f>
        <v/>
      </c>
      <c r="V471" s="155">
        <f>IF(E471="","",U471/(U471+T471))</f>
        <v/>
      </c>
      <c r="W471" s="86">
        <f>IF(B471="","", IF(ROUND(V471,10)=ROUND(D471,10),"Correct", "Error"))</f>
        <v/>
      </c>
      <c r="X471" s="156">
        <f>IF(B471="","", T471+U471)</f>
        <v/>
      </c>
    </row>
    <row customHeight="1" ht="13.5" r="472" s="75">
      <c r="A472" s="124">
        <f>IF('Time Series Inputs'!A472="","",'Time Series Inputs'!A472)</f>
        <v/>
      </c>
      <c r="B472" s="155">
        <f>IF('Time Series Inputs'!B472="","",'Time Series Inputs'!B472)</f>
        <v/>
      </c>
      <c r="C472" s="155">
        <f>IF('Time Series Inputs'!C472="","",'Time Series Inputs'!C472)</f>
        <v/>
      </c>
      <c r="D472" s="155">
        <f>IF(A472="","",'Apply Constraints'!A472)</f>
        <v/>
      </c>
      <c r="E472" s="155">
        <f>IF(B472="","",(V471*B472/B471/(1+V471*(B472/B471-1))))</f>
        <v/>
      </c>
      <c r="F472" s="155">
        <f>IF(B472="","",R471*B472+T471)</f>
        <v/>
      </c>
      <c r="G472" s="155">
        <f>IF(B472="","", E472*F472)</f>
        <v/>
      </c>
      <c r="H472" s="155">
        <f>IF(B472="","", F472 - R471*B472)</f>
        <v/>
      </c>
      <c r="I472" s="155">
        <f>IF(B472="","", G472/B472)</f>
        <v/>
      </c>
      <c r="J472" s="155">
        <f>IF(B472="","", -F472* (1-(1-ANNUAL_STRATEGY_FEE)^(1/252)))</f>
        <v/>
      </c>
      <c r="K472" s="155">
        <f>IF(B472="","", H472+J472)</f>
        <v/>
      </c>
      <c r="L472" s="155">
        <f>IF(B472="","", K472+G472)</f>
        <v/>
      </c>
      <c r="M472" s="155">
        <f>IF(B472="","", G472/L472)</f>
        <v/>
      </c>
      <c r="N472" s="155">
        <f>IF(B472="","",(D472-M472))</f>
        <v/>
      </c>
      <c r="O472" s="155">
        <f>IF(B472="","",BID_OFFER_SPREAD/2*D472)</f>
        <v/>
      </c>
      <c r="P472" s="155">
        <f>IF(A472="","",IF(D472=0,-E472,IF(AND(D472=(N472+O472),NOT(O472=0)),0,IF(D472&gt;=M472,N472/(1+O472),N472/(1-O472)))))</f>
        <v/>
      </c>
      <c r="Q472" s="155">
        <f>IF(B472="","", IF(D472=0,F472*P472/B472, L472*P472/B472))</f>
        <v/>
      </c>
      <c r="R472" s="155">
        <f>IF(B472="","", Q472+I472)</f>
        <v/>
      </c>
      <c r="S472" s="155">
        <f>IF(A472="","",IF(Q472&gt;0,-Q472*B472*(1+BID_OFFER_SPREAD/2),-Q472*B472*(1-BID_OFFER_SPREAD/2)))</f>
        <v/>
      </c>
      <c r="T472" s="155">
        <f>IF(B472="","", K472+S472)</f>
        <v/>
      </c>
      <c r="U472" s="155">
        <f>IF(B472="","", R472*B472)</f>
        <v/>
      </c>
      <c r="V472" s="155">
        <f>IF(E472="","",U472/(U472+T472))</f>
        <v/>
      </c>
      <c r="W472" s="86">
        <f>IF(B472="","", IF(ROUND(V472,10)=ROUND(D472,10),"Correct", "Error"))</f>
        <v/>
      </c>
      <c r="X472" s="156">
        <f>IF(B472="","", T472+U472)</f>
        <v/>
      </c>
    </row>
    <row customHeight="1" ht="13.5" r="473" s="75">
      <c r="A473" s="124">
        <f>IF('Time Series Inputs'!A473="","",'Time Series Inputs'!A473)</f>
        <v/>
      </c>
      <c r="B473" s="155">
        <f>IF('Time Series Inputs'!B473="","",'Time Series Inputs'!B473)</f>
        <v/>
      </c>
      <c r="C473" s="155">
        <f>IF('Time Series Inputs'!C473="","",'Time Series Inputs'!C473)</f>
        <v/>
      </c>
      <c r="D473" s="155">
        <f>IF(A473="","",'Apply Constraints'!A473)</f>
        <v/>
      </c>
      <c r="E473" s="155">
        <f>IF(B473="","",(V472*B473/B472/(1+V472*(B473/B472-1))))</f>
        <v/>
      </c>
      <c r="F473" s="155">
        <f>IF(B473="","",R472*B473+T472)</f>
        <v/>
      </c>
      <c r="G473" s="155">
        <f>IF(B473="","", E473*F473)</f>
        <v/>
      </c>
      <c r="H473" s="155">
        <f>IF(B473="","", F473 - R472*B473)</f>
        <v/>
      </c>
      <c r="I473" s="155">
        <f>IF(B473="","", G473/B473)</f>
        <v/>
      </c>
      <c r="J473" s="155">
        <f>IF(B473="","", -F473* (1-(1-ANNUAL_STRATEGY_FEE)^(1/252)))</f>
        <v/>
      </c>
      <c r="K473" s="155">
        <f>IF(B473="","", H473+J473)</f>
        <v/>
      </c>
      <c r="L473" s="155">
        <f>IF(B473="","", K473+G473)</f>
        <v/>
      </c>
      <c r="M473" s="155">
        <f>IF(B473="","", G473/L473)</f>
        <v/>
      </c>
      <c r="N473" s="155">
        <f>IF(B473="","",(D473-M473))</f>
        <v/>
      </c>
      <c r="O473" s="155">
        <f>IF(B473="","",BID_OFFER_SPREAD/2*D473)</f>
        <v/>
      </c>
      <c r="P473" s="155">
        <f>IF(A473="","",IF(D473=0,-E473,IF(AND(D473=(N473+O473),NOT(O473=0)),0,IF(D473&gt;=M473,N473/(1+O473),N473/(1-O473)))))</f>
        <v/>
      </c>
      <c r="Q473" s="155">
        <f>IF(B473="","", IF(D473=0,F473*P473/B473, L473*P473/B473))</f>
        <v/>
      </c>
      <c r="R473" s="155">
        <f>IF(B473="","", Q473+I473)</f>
        <v/>
      </c>
      <c r="S473" s="155">
        <f>IF(A473="","",IF(Q473&gt;0,-Q473*B473*(1+BID_OFFER_SPREAD/2),-Q473*B473*(1-BID_OFFER_SPREAD/2)))</f>
        <v/>
      </c>
      <c r="T473" s="155">
        <f>IF(B473="","", K473+S473)</f>
        <v/>
      </c>
      <c r="U473" s="155">
        <f>IF(B473="","", R473*B473)</f>
        <v/>
      </c>
      <c r="V473" s="155">
        <f>IF(E473="","",U473/(U473+T473))</f>
        <v/>
      </c>
      <c r="W473" s="86">
        <f>IF(B473="","", IF(ROUND(V473,10)=ROUND(D473,10),"Correct", "Error"))</f>
        <v/>
      </c>
      <c r="X473" s="156">
        <f>IF(B473="","", T473+U473)</f>
        <v/>
      </c>
    </row>
    <row customHeight="1" ht="13.5" r="474" s="75">
      <c r="A474" s="124">
        <f>IF('Time Series Inputs'!A474="","",'Time Series Inputs'!A474)</f>
        <v/>
      </c>
      <c r="B474" s="155">
        <f>IF('Time Series Inputs'!B474="","",'Time Series Inputs'!B474)</f>
        <v/>
      </c>
      <c r="C474" s="155">
        <f>IF('Time Series Inputs'!C474="","",'Time Series Inputs'!C474)</f>
        <v/>
      </c>
      <c r="D474" s="155">
        <f>IF(A474="","",'Apply Constraints'!A474)</f>
        <v/>
      </c>
      <c r="E474" s="155">
        <f>IF(B474="","",(V473*B474/B473/(1+V473*(B474/B473-1))))</f>
        <v/>
      </c>
      <c r="F474" s="155">
        <f>IF(B474="","",R473*B474+T473)</f>
        <v/>
      </c>
      <c r="G474" s="155">
        <f>IF(B474="","", E474*F474)</f>
        <v/>
      </c>
      <c r="H474" s="155">
        <f>IF(B474="","", F474 - R473*B474)</f>
        <v/>
      </c>
      <c r="I474" s="155">
        <f>IF(B474="","", G474/B474)</f>
        <v/>
      </c>
      <c r="J474" s="155">
        <f>IF(B474="","", -F474* (1-(1-ANNUAL_STRATEGY_FEE)^(1/252)))</f>
        <v/>
      </c>
      <c r="K474" s="155">
        <f>IF(B474="","", H474+J474)</f>
        <v/>
      </c>
      <c r="L474" s="155">
        <f>IF(B474="","", K474+G474)</f>
        <v/>
      </c>
      <c r="M474" s="155">
        <f>IF(B474="","", G474/L474)</f>
        <v/>
      </c>
      <c r="N474" s="155">
        <f>IF(B474="","",(D474-M474))</f>
        <v/>
      </c>
      <c r="O474" s="155">
        <f>IF(B474="","",BID_OFFER_SPREAD/2*D474)</f>
        <v/>
      </c>
      <c r="P474" s="155">
        <f>IF(A474="","",IF(D474=0,-E474,IF(AND(D474=(N474+O474),NOT(O474=0)),0,IF(D474&gt;=M474,N474/(1+O474),N474/(1-O474)))))</f>
        <v/>
      </c>
      <c r="Q474" s="155">
        <f>IF(B474="","", IF(D474=0,F474*P474/B474, L474*P474/B474))</f>
        <v/>
      </c>
      <c r="R474" s="155">
        <f>IF(B474="","", Q474+I474)</f>
        <v/>
      </c>
      <c r="S474" s="155">
        <f>IF(A474="","",IF(Q474&gt;0,-Q474*B474*(1+BID_OFFER_SPREAD/2),-Q474*B474*(1-BID_OFFER_SPREAD/2)))</f>
        <v/>
      </c>
      <c r="T474" s="155">
        <f>IF(B474="","", K474+S474)</f>
        <v/>
      </c>
      <c r="U474" s="155">
        <f>IF(B474="","", R474*B474)</f>
        <v/>
      </c>
      <c r="V474" s="155">
        <f>IF(E474="","",U474/(U474+T474))</f>
        <v/>
      </c>
      <c r="W474" s="86">
        <f>IF(B474="","", IF(ROUND(V474,10)=ROUND(D474,10),"Correct", "Error"))</f>
        <v/>
      </c>
      <c r="X474" s="156">
        <f>IF(B474="","", T474+U474)</f>
        <v/>
      </c>
    </row>
    <row customHeight="1" ht="13.5" r="475" s="75">
      <c r="A475" s="124">
        <f>IF('Time Series Inputs'!A475="","",'Time Series Inputs'!A475)</f>
        <v/>
      </c>
      <c r="B475" s="155">
        <f>IF('Time Series Inputs'!B475="","",'Time Series Inputs'!B475)</f>
        <v/>
      </c>
      <c r="C475" s="155">
        <f>IF('Time Series Inputs'!C475="","",'Time Series Inputs'!C475)</f>
        <v/>
      </c>
      <c r="D475" s="155">
        <f>IF(A475="","",'Apply Constraints'!A475)</f>
        <v/>
      </c>
      <c r="E475" s="155">
        <f>IF(B475="","",(V474*B475/B474/(1+V474*(B475/B474-1))))</f>
        <v/>
      </c>
      <c r="F475" s="155">
        <f>IF(B475="","",R474*B475+T474)</f>
        <v/>
      </c>
      <c r="G475" s="155">
        <f>IF(B475="","", E475*F475)</f>
        <v/>
      </c>
      <c r="H475" s="155">
        <f>IF(B475="","", F475 - R474*B475)</f>
        <v/>
      </c>
      <c r="I475" s="155">
        <f>IF(B475="","", G475/B475)</f>
        <v/>
      </c>
      <c r="J475" s="155">
        <f>IF(B475="","", -F475* (1-(1-ANNUAL_STRATEGY_FEE)^(1/252)))</f>
        <v/>
      </c>
      <c r="K475" s="155">
        <f>IF(B475="","", H475+J475)</f>
        <v/>
      </c>
      <c r="L475" s="155">
        <f>IF(B475="","", K475+G475)</f>
        <v/>
      </c>
      <c r="M475" s="155">
        <f>IF(B475="","", G475/L475)</f>
        <v/>
      </c>
      <c r="N475" s="155">
        <f>IF(B475="","",(D475-M475))</f>
        <v/>
      </c>
      <c r="O475" s="155">
        <f>IF(B475="","",BID_OFFER_SPREAD/2*D475)</f>
        <v/>
      </c>
      <c r="P475" s="155">
        <f>IF(A475="","",IF(D475=0,-E475,IF(AND(D475=(N475+O475),NOT(O475=0)),0,IF(D475&gt;=M475,N475/(1+O475),N475/(1-O475)))))</f>
        <v/>
      </c>
      <c r="Q475" s="155">
        <f>IF(B475="","", IF(D475=0,F475*P475/B475, L475*P475/B475))</f>
        <v/>
      </c>
      <c r="R475" s="155">
        <f>IF(B475="","", Q475+I475)</f>
        <v/>
      </c>
      <c r="S475" s="155">
        <f>IF(A475="","",IF(Q475&gt;0,-Q475*B475*(1+BID_OFFER_SPREAD/2),-Q475*B475*(1-BID_OFFER_SPREAD/2)))</f>
        <v/>
      </c>
      <c r="T475" s="155">
        <f>IF(B475="","", K475+S475)</f>
        <v/>
      </c>
      <c r="U475" s="155">
        <f>IF(B475="","", R475*B475)</f>
        <v/>
      </c>
      <c r="V475" s="155">
        <f>IF(E475="","",U475/(U475+T475))</f>
        <v/>
      </c>
      <c r="W475" s="86">
        <f>IF(B475="","", IF(ROUND(V475,10)=ROUND(D475,10),"Correct", "Error"))</f>
        <v/>
      </c>
      <c r="X475" s="156">
        <f>IF(B475="","", T475+U475)</f>
        <v/>
      </c>
    </row>
    <row customHeight="1" ht="13.5" r="476" s="75">
      <c r="A476" s="124">
        <f>IF('Time Series Inputs'!A476="","",'Time Series Inputs'!A476)</f>
        <v/>
      </c>
      <c r="B476" s="155">
        <f>IF('Time Series Inputs'!B476="","",'Time Series Inputs'!B476)</f>
        <v/>
      </c>
      <c r="C476" s="155">
        <f>IF('Time Series Inputs'!C476="","",'Time Series Inputs'!C476)</f>
        <v/>
      </c>
      <c r="D476" s="155">
        <f>IF(A476="","",'Apply Constraints'!A476)</f>
        <v/>
      </c>
      <c r="E476" s="155">
        <f>IF(B476="","",(V475*B476/B475/(1+V475*(B476/B475-1))))</f>
        <v/>
      </c>
      <c r="F476" s="155">
        <f>IF(B476="","",R475*B476+T475)</f>
        <v/>
      </c>
      <c r="G476" s="155">
        <f>IF(B476="","", E476*F476)</f>
        <v/>
      </c>
      <c r="H476" s="155">
        <f>IF(B476="","", F476 - R475*B476)</f>
        <v/>
      </c>
      <c r="I476" s="155">
        <f>IF(B476="","", G476/B476)</f>
        <v/>
      </c>
      <c r="J476" s="155">
        <f>IF(B476="","", -F476* (1-(1-ANNUAL_STRATEGY_FEE)^(1/252)))</f>
        <v/>
      </c>
      <c r="K476" s="155">
        <f>IF(B476="","", H476+J476)</f>
        <v/>
      </c>
      <c r="L476" s="155">
        <f>IF(B476="","", K476+G476)</f>
        <v/>
      </c>
      <c r="M476" s="155">
        <f>IF(B476="","", G476/L476)</f>
        <v/>
      </c>
      <c r="N476" s="155">
        <f>IF(B476="","",(D476-M476))</f>
        <v/>
      </c>
      <c r="O476" s="155">
        <f>IF(B476="","",BID_OFFER_SPREAD/2*D476)</f>
        <v/>
      </c>
      <c r="P476" s="155">
        <f>IF(A476="","",IF(D476=0,-E476,IF(AND(D476=(N476+O476),NOT(O476=0)),0,IF(D476&gt;=M476,N476/(1+O476),N476/(1-O476)))))</f>
        <v/>
      </c>
      <c r="Q476" s="155">
        <f>IF(B476="","", IF(D476=0,F476*P476/B476, L476*P476/B476))</f>
        <v/>
      </c>
      <c r="R476" s="155">
        <f>IF(B476="","", Q476+I476)</f>
        <v/>
      </c>
      <c r="S476" s="155">
        <f>IF(A476="","",IF(Q476&gt;0,-Q476*B476*(1+BID_OFFER_SPREAD/2),-Q476*B476*(1-BID_OFFER_SPREAD/2)))</f>
        <v/>
      </c>
      <c r="T476" s="155">
        <f>IF(B476="","", K476+S476)</f>
        <v/>
      </c>
      <c r="U476" s="155">
        <f>IF(B476="","", R476*B476)</f>
        <v/>
      </c>
      <c r="V476" s="155">
        <f>IF(E476="","",U476/(U476+T476))</f>
        <v/>
      </c>
      <c r="W476" s="86">
        <f>IF(B476="","", IF(ROUND(V476,10)=ROUND(D476,10),"Correct", "Error"))</f>
        <v/>
      </c>
      <c r="X476" s="156">
        <f>IF(B476="","", T476+U476)</f>
        <v/>
      </c>
    </row>
    <row customHeight="1" ht="13.5" r="477" s="75">
      <c r="A477" s="124">
        <f>IF('Time Series Inputs'!A477="","",'Time Series Inputs'!A477)</f>
        <v/>
      </c>
      <c r="B477" s="155">
        <f>IF('Time Series Inputs'!B477="","",'Time Series Inputs'!B477)</f>
        <v/>
      </c>
      <c r="C477" s="155">
        <f>IF('Time Series Inputs'!C477="","",'Time Series Inputs'!C477)</f>
        <v/>
      </c>
      <c r="D477" s="155">
        <f>IF(A477="","",'Apply Constraints'!A477)</f>
        <v/>
      </c>
      <c r="E477" s="155">
        <f>IF(B477="","",(V476*B477/B476/(1+V476*(B477/B476-1))))</f>
        <v/>
      </c>
      <c r="F477" s="155">
        <f>IF(B477="","",R476*B477+T476)</f>
        <v/>
      </c>
      <c r="G477" s="155">
        <f>IF(B477="","", E477*F477)</f>
        <v/>
      </c>
      <c r="H477" s="155">
        <f>IF(B477="","", F477 - R476*B477)</f>
        <v/>
      </c>
      <c r="I477" s="155">
        <f>IF(B477="","", G477/B477)</f>
        <v/>
      </c>
      <c r="J477" s="155">
        <f>IF(B477="","", -F477* (1-(1-ANNUAL_STRATEGY_FEE)^(1/252)))</f>
        <v/>
      </c>
      <c r="K477" s="155">
        <f>IF(B477="","", H477+J477)</f>
        <v/>
      </c>
      <c r="L477" s="155">
        <f>IF(B477="","", K477+G477)</f>
        <v/>
      </c>
      <c r="M477" s="155">
        <f>IF(B477="","", G477/L477)</f>
        <v/>
      </c>
      <c r="N477" s="155">
        <f>IF(B477="","",(D477-M477))</f>
        <v/>
      </c>
      <c r="O477" s="155">
        <f>IF(B477="","",BID_OFFER_SPREAD/2*D477)</f>
        <v/>
      </c>
      <c r="P477" s="155">
        <f>IF(A477="","",IF(D477=0,-E477,IF(AND(D477=(N477+O477),NOT(O477=0)),0,IF(D477&gt;=M477,N477/(1+O477),N477/(1-O477)))))</f>
        <v/>
      </c>
      <c r="Q477" s="155">
        <f>IF(B477="","", IF(D477=0,F477*P477/B477, L477*P477/B477))</f>
        <v/>
      </c>
      <c r="R477" s="155">
        <f>IF(B477="","", Q477+I477)</f>
        <v/>
      </c>
      <c r="S477" s="155">
        <f>IF(A477="","",IF(Q477&gt;0,-Q477*B477*(1+BID_OFFER_SPREAD/2),-Q477*B477*(1-BID_OFFER_SPREAD/2)))</f>
        <v/>
      </c>
      <c r="T477" s="155">
        <f>IF(B477="","", K477+S477)</f>
        <v/>
      </c>
      <c r="U477" s="155">
        <f>IF(B477="","", R477*B477)</f>
        <v/>
      </c>
      <c r="V477" s="155">
        <f>IF(E477="","",U477/(U477+T477))</f>
        <v/>
      </c>
      <c r="W477" s="86">
        <f>IF(B477="","", IF(ROUND(V477,10)=ROUND(D477,10),"Correct", "Error"))</f>
        <v/>
      </c>
      <c r="X477" s="156">
        <f>IF(B477="","", T477+U477)</f>
        <v/>
      </c>
    </row>
    <row customHeight="1" ht="13.5" r="478" s="75">
      <c r="A478" s="124">
        <f>IF('Time Series Inputs'!A478="","",'Time Series Inputs'!A478)</f>
        <v/>
      </c>
      <c r="B478" s="155">
        <f>IF('Time Series Inputs'!B478="","",'Time Series Inputs'!B478)</f>
        <v/>
      </c>
      <c r="C478" s="155">
        <f>IF('Time Series Inputs'!C478="","",'Time Series Inputs'!C478)</f>
        <v/>
      </c>
      <c r="D478" s="155">
        <f>IF(A478="","",'Apply Constraints'!A478)</f>
        <v/>
      </c>
      <c r="E478" s="155">
        <f>IF(B478="","",(V477*B478/B477/(1+V477*(B478/B477-1))))</f>
        <v/>
      </c>
      <c r="F478" s="155">
        <f>IF(B478="","",R477*B478+T477)</f>
        <v/>
      </c>
      <c r="G478" s="155">
        <f>IF(B478="","", E478*F478)</f>
        <v/>
      </c>
      <c r="H478" s="155">
        <f>IF(B478="","", F478 - R477*B478)</f>
        <v/>
      </c>
      <c r="I478" s="155">
        <f>IF(B478="","", G478/B478)</f>
        <v/>
      </c>
      <c r="J478" s="155">
        <f>IF(B478="","", -F478* (1-(1-ANNUAL_STRATEGY_FEE)^(1/252)))</f>
        <v/>
      </c>
      <c r="K478" s="155">
        <f>IF(B478="","", H478+J478)</f>
        <v/>
      </c>
      <c r="L478" s="155">
        <f>IF(B478="","", K478+G478)</f>
        <v/>
      </c>
      <c r="M478" s="155">
        <f>IF(B478="","", G478/L478)</f>
        <v/>
      </c>
      <c r="N478" s="155">
        <f>IF(B478="","",(D478-M478))</f>
        <v/>
      </c>
      <c r="O478" s="155">
        <f>IF(B478="","",BID_OFFER_SPREAD/2*D478)</f>
        <v/>
      </c>
      <c r="P478" s="155">
        <f>IF(A478="","",IF(D478=0,-E478,IF(AND(D478=(N478+O478),NOT(O478=0)),0,IF(D478&gt;=M478,N478/(1+O478),N478/(1-O478)))))</f>
        <v/>
      </c>
      <c r="Q478" s="155">
        <f>IF(B478="","", IF(D478=0,F478*P478/B478, L478*P478/B478))</f>
        <v/>
      </c>
      <c r="R478" s="155">
        <f>IF(B478="","", Q478+I478)</f>
        <v/>
      </c>
      <c r="S478" s="155">
        <f>IF(A478="","",IF(Q478&gt;0,-Q478*B478*(1+BID_OFFER_SPREAD/2),-Q478*B478*(1-BID_OFFER_SPREAD/2)))</f>
        <v/>
      </c>
      <c r="T478" s="155">
        <f>IF(B478="","", K478+S478)</f>
        <v/>
      </c>
      <c r="U478" s="155">
        <f>IF(B478="","", R478*B478)</f>
        <v/>
      </c>
      <c r="V478" s="155">
        <f>IF(E478="","",U478/(U478+T478))</f>
        <v/>
      </c>
      <c r="W478" s="86">
        <f>IF(B478="","", IF(ROUND(V478,10)=ROUND(D478,10),"Correct", "Error"))</f>
        <v/>
      </c>
      <c r="X478" s="156">
        <f>IF(B478="","", T478+U478)</f>
        <v/>
      </c>
    </row>
    <row customHeight="1" ht="13.5" r="479" s="75">
      <c r="A479" s="124">
        <f>IF('Time Series Inputs'!A479="","",'Time Series Inputs'!A479)</f>
        <v/>
      </c>
      <c r="B479" s="155">
        <f>IF('Time Series Inputs'!B479="","",'Time Series Inputs'!B479)</f>
        <v/>
      </c>
      <c r="C479" s="155">
        <f>IF('Time Series Inputs'!C479="","",'Time Series Inputs'!C479)</f>
        <v/>
      </c>
      <c r="D479" s="155">
        <f>IF(A479="","",'Apply Constraints'!A479)</f>
        <v/>
      </c>
      <c r="E479" s="155">
        <f>IF(B479="","",(V478*B479/B478/(1+V478*(B479/B478-1))))</f>
        <v/>
      </c>
      <c r="F479" s="155">
        <f>IF(B479="","",R478*B479+T478)</f>
        <v/>
      </c>
      <c r="G479" s="155">
        <f>IF(B479="","", E479*F479)</f>
        <v/>
      </c>
      <c r="H479" s="155">
        <f>IF(B479="","", F479 - R478*B479)</f>
        <v/>
      </c>
      <c r="I479" s="155">
        <f>IF(B479="","", G479/B479)</f>
        <v/>
      </c>
      <c r="J479" s="155">
        <f>IF(B479="","", -F479* (1-(1-ANNUAL_STRATEGY_FEE)^(1/252)))</f>
        <v/>
      </c>
      <c r="K479" s="155">
        <f>IF(B479="","", H479+J479)</f>
        <v/>
      </c>
      <c r="L479" s="155">
        <f>IF(B479="","", K479+G479)</f>
        <v/>
      </c>
      <c r="M479" s="155">
        <f>IF(B479="","", G479/L479)</f>
        <v/>
      </c>
      <c r="N479" s="155">
        <f>IF(B479="","",(D479-M479))</f>
        <v/>
      </c>
      <c r="O479" s="155">
        <f>IF(B479="","",BID_OFFER_SPREAD/2*D479)</f>
        <v/>
      </c>
      <c r="P479" s="155">
        <f>IF(A479="","",IF(D479=0,-E479,IF(AND(D479=(N479+O479),NOT(O479=0)),0,IF(D479&gt;=M479,N479/(1+O479),N479/(1-O479)))))</f>
        <v/>
      </c>
      <c r="Q479" s="155">
        <f>IF(B479="","", IF(D479=0,F479*P479/B479, L479*P479/B479))</f>
        <v/>
      </c>
      <c r="R479" s="155">
        <f>IF(B479="","", Q479+I479)</f>
        <v/>
      </c>
      <c r="S479" s="155">
        <f>IF(A479="","",IF(Q479&gt;0,-Q479*B479*(1+BID_OFFER_SPREAD/2),-Q479*B479*(1-BID_OFFER_SPREAD/2)))</f>
        <v/>
      </c>
      <c r="T479" s="155">
        <f>IF(B479="","", K479+S479)</f>
        <v/>
      </c>
      <c r="U479" s="155">
        <f>IF(B479="","", R479*B479)</f>
        <v/>
      </c>
      <c r="V479" s="155">
        <f>IF(E479="","",U479/(U479+T479))</f>
        <v/>
      </c>
      <c r="W479" s="86">
        <f>IF(B479="","", IF(ROUND(V479,10)=ROUND(D479,10),"Correct", "Error"))</f>
        <v/>
      </c>
      <c r="X479" s="156">
        <f>IF(B479="","", T479+U479)</f>
        <v/>
      </c>
    </row>
    <row customHeight="1" ht="13.5" r="480" s="75">
      <c r="A480" s="124">
        <f>IF('Time Series Inputs'!A480="","",'Time Series Inputs'!A480)</f>
        <v/>
      </c>
      <c r="B480" s="155">
        <f>IF('Time Series Inputs'!B480="","",'Time Series Inputs'!B480)</f>
        <v/>
      </c>
      <c r="C480" s="155">
        <f>IF('Time Series Inputs'!C480="","",'Time Series Inputs'!C480)</f>
        <v/>
      </c>
      <c r="D480" s="155">
        <f>IF(A480="","",'Apply Constraints'!A480)</f>
        <v/>
      </c>
      <c r="E480" s="155">
        <f>IF(B480="","",(V479*B480/B479/(1+V479*(B480/B479-1))))</f>
        <v/>
      </c>
      <c r="F480" s="155">
        <f>IF(B480="","",R479*B480+T479)</f>
        <v/>
      </c>
      <c r="G480" s="155">
        <f>IF(B480="","", E480*F480)</f>
        <v/>
      </c>
      <c r="H480" s="155">
        <f>IF(B480="","", F480 - R479*B480)</f>
        <v/>
      </c>
      <c r="I480" s="155">
        <f>IF(B480="","", G480/B480)</f>
        <v/>
      </c>
      <c r="J480" s="155">
        <f>IF(B480="","", -F480* (1-(1-ANNUAL_STRATEGY_FEE)^(1/252)))</f>
        <v/>
      </c>
      <c r="K480" s="155">
        <f>IF(B480="","", H480+J480)</f>
        <v/>
      </c>
      <c r="L480" s="155">
        <f>IF(B480="","", K480+G480)</f>
        <v/>
      </c>
      <c r="M480" s="155">
        <f>IF(B480="","", G480/L480)</f>
        <v/>
      </c>
      <c r="N480" s="155">
        <f>IF(B480="","",(D480-M480))</f>
        <v/>
      </c>
      <c r="O480" s="155">
        <f>IF(B480="","",BID_OFFER_SPREAD/2*D480)</f>
        <v/>
      </c>
      <c r="P480" s="155">
        <f>IF(A480="","",IF(D480=0,-E480,IF(AND(D480=(N480+O480),NOT(O480=0)),0,IF(D480&gt;=M480,N480/(1+O480),N480/(1-O480)))))</f>
        <v/>
      </c>
      <c r="Q480" s="155">
        <f>IF(B480="","", IF(D480=0,F480*P480/B480, L480*P480/B480))</f>
        <v/>
      </c>
      <c r="R480" s="155">
        <f>IF(B480="","", Q480+I480)</f>
        <v/>
      </c>
      <c r="S480" s="155">
        <f>IF(A480="","",IF(Q480&gt;0,-Q480*B480*(1+BID_OFFER_SPREAD/2),-Q480*B480*(1-BID_OFFER_SPREAD/2)))</f>
        <v/>
      </c>
      <c r="T480" s="155">
        <f>IF(B480="","", K480+S480)</f>
        <v/>
      </c>
      <c r="U480" s="155">
        <f>IF(B480="","", R480*B480)</f>
        <v/>
      </c>
      <c r="V480" s="155">
        <f>IF(E480="","",U480/(U480+T480))</f>
        <v/>
      </c>
      <c r="W480" s="86">
        <f>IF(B480="","", IF(ROUND(V480,10)=ROUND(D480,10),"Correct", "Error"))</f>
        <v/>
      </c>
      <c r="X480" s="156">
        <f>IF(B480="","", T480+U480)</f>
        <v/>
      </c>
    </row>
    <row customHeight="1" ht="13.5" r="481" s="75">
      <c r="A481" s="124">
        <f>IF('Time Series Inputs'!A481="","",'Time Series Inputs'!A481)</f>
        <v/>
      </c>
      <c r="B481" s="155">
        <f>IF('Time Series Inputs'!B481="","",'Time Series Inputs'!B481)</f>
        <v/>
      </c>
      <c r="C481" s="155">
        <f>IF('Time Series Inputs'!C481="","",'Time Series Inputs'!C481)</f>
        <v/>
      </c>
      <c r="D481" s="155">
        <f>IF(A481="","",'Apply Constraints'!A481)</f>
        <v/>
      </c>
      <c r="E481" s="155">
        <f>IF(B481="","",(V480*B481/B480/(1+V480*(B481/B480-1))))</f>
        <v/>
      </c>
      <c r="F481" s="155">
        <f>IF(B481="","",R480*B481+T480)</f>
        <v/>
      </c>
      <c r="G481" s="155">
        <f>IF(B481="","", E481*F481)</f>
        <v/>
      </c>
      <c r="H481" s="155">
        <f>IF(B481="","", F481 - R480*B481)</f>
        <v/>
      </c>
      <c r="I481" s="155">
        <f>IF(B481="","", G481/B481)</f>
        <v/>
      </c>
      <c r="J481" s="155">
        <f>IF(B481="","", -F481* (1-(1-ANNUAL_STRATEGY_FEE)^(1/252)))</f>
        <v/>
      </c>
      <c r="K481" s="155">
        <f>IF(B481="","", H481+J481)</f>
        <v/>
      </c>
      <c r="L481" s="155">
        <f>IF(B481="","", K481+G481)</f>
        <v/>
      </c>
      <c r="M481" s="155">
        <f>IF(B481="","", G481/L481)</f>
        <v/>
      </c>
      <c r="N481" s="155">
        <f>IF(B481="","",(D481-M481))</f>
        <v/>
      </c>
      <c r="O481" s="155">
        <f>IF(B481="","",BID_OFFER_SPREAD/2*D481)</f>
        <v/>
      </c>
      <c r="P481" s="155">
        <f>IF(A481="","",IF(D481=0,-E481,IF(AND(D481=(N481+O481),NOT(O481=0)),0,IF(D481&gt;=M481,N481/(1+O481),N481/(1-O481)))))</f>
        <v/>
      </c>
      <c r="Q481" s="155">
        <f>IF(B481="","", IF(D481=0,F481*P481/B481, L481*P481/B481))</f>
        <v/>
      </c>
      <c r="R481" s="155">
        <f>IF(B481="","", Q481+I481)</f>
        <v/>
      </c>
      <c r="S481" s="155">
        <f>IF(A481="","",IF(Q481&gt;0,-Q481*B481*(1+BID_OFFER_SPREAD/2),-Q481*B481*(1-BID_OFFER_SPREAD/2)))</f>
        <v/>
      </c>
      <c r="T481" s="155">
        <f>IF(B481="","", K481+S481)</f>
        <v/>
      </c>
      <c r="U481" s="155">
        <f>IF(B481="","", R481*B481)</f>
        <v/>
      </c>
      <c r="V481" s="155">
        <f>IF(E481="","",U481/(U481+T481))</f>
        <v/>
      </c>
      <c r="W481" s="86">
        <f>IF(B481="","", IF(ROUND(V481,10)=ROUND(D481,10),"Correct", "Error"))</f>
        <v/>
      </c>
      <c r="X481" s="156">
        <f>IF(B481="","", T481+U481)</f>
        <v/>
      </c>
    </row>
    <row customHeight="1" ht="13.5" r="482" s="75">
      <c r="A482" s="124">
        <f>IF('Time Series Inputs'!A482="","",'Time Series Inputs'!A482)</f>
        <v/>
      </c>
      <c r="B482" s="155">
        <f>IF('Time Series Inputs'!B482="","",'Time Series Inputs'!B482)</f>
        <v/>
      </c>
      <c r="C482" s="155">
        <f>IF('Time Series Inputs'!C482="","",'Time Series Inputs'!C482)</f>
        <v/>
      </c>
      <c r="D482" s="155">
        <f>IF(A482="","",'Apply Constraints'!A482)</f>
        <v/>
      </c>
      <c r="E482" s="155">
        <f>IF(B482="","",(V481*B482/B481/(1+V481*(B482/B481-1))))</f>
        <v/>
      </c>
      <c r="F482" s="155">
        <f>IF(B482="","",R481*B482+T481)</f>
        <v/>
      </c>
      <c r="G482" s="155">
        <f>IF(B482="","", E482*F482)</f>
        <v/>
      </c>
      <c r="H482" s="155">
        <f>IF(B482="","", F482 - R481*B482)</f>
        <v/>
      </c>
      <c r="I482" s="155">
        <f>IF(B482="","", G482/B482)</f>
        <v/>
      </c>
      <c r="J482" s="155">
        <f>IF(B482="","", -F482* (1-(1-ANNUAL_STRATEGY_FEE)^(1/252)))</f>
        <v/>
      </c>
      <c r="K482" s="155">
        <f>IF(B482="","", H482+J482)</f>
        <v/>
      </c>
      <c r="L482" s="155">
        <f>IF(B482="","", K482+G482)</f>
        <v/>
      </c>
      <c r="M482" s="155">
        <f>IF(B482="","", G482/L482)</f>
        <v/>
      </c>
      <c r="N482" s="155">
        <f>IF(B482="","",(D482-M482))</f>
        <v/>
      </c>
      <c r="O482" s="155">
        <f>IF(B482="","",BID_OFFER_SPREAD/2*D482)</f>
        <v/>
      </c>
      <c r="P482" s="155">
        <f>IF(A482="","",IF(D482=0,-E482,IF(AND(D482=(N482+O482),NOT(O482=0)),0,IF(D482&gt;=M482,N482/(1+O482),N482/(1-O482)))))</f>
        <v/>
      </c>
      <c r="Q482" s="155">
        <f>IF(B482="","", IF(D482=0,F482*P482/B482, L482*P482/B482))</f>
        <v/>
      </c>
      <c r="R482" s="155">
        <f>IF(B482="","", Q482+I482)</f>
        <v/>
      </c>
      <c r="S482" s="155">
        <f>IF(A482="","",IF(Q482&gt;0,-Q482*B482*(1+BID_OFFER_SPREAD/2),-Q482*B482*(1-BID_OFFER_SPREAD/2)))</f>
        <v/>
      </c>
      <c r="T482" s="155">
        <f>IF(B482="","", K482+S482)</f>
        <v/>
      </c>
      <c r="U482" s="155">
        <f>IF(B482="","", R482*B482)</f>
        <v/>
      </c>
      <c r="V482" s="155">
        <f>IF(E482="","",U482/(U482+T482))</f>
        <v/>
      </c>
      <c r="W482" s="86">
        <f>IF(B482="","", IF(ROUND(V482,10)=ROUND(D482,10),"Correct", "Error"))</f>
        <v/>
      </c>
      <c r="X482" s="156">
        <f>IF(B482="","", T482+U482)</f>
        <v/>
      </c>
    </row>
    <row customHeight="1" ht="13.5" r="483" s="75">
      <c r="A483" s="124">
        <f>IF('Time Series Inputs'!A483="","",'Time Series Inputs'!A483)</f>
        <v/>
      </c>
      <c r="B483" s="155">
        <f>IF('Time Series Inputs'!B483="","",'Time Series Inputs'!B483)</f>
        <v/>
      </c>
      <c r="C483" s="155">
        <f>IF('Time Series Inputs'!C483="","",'Time Series Inputs'!C483)</f>
        <v/>
      </c>
      <c r="D483" s="155">
        <f>IF(A483="","",'Apply Constraints'!A483)</f>
        <v/>
      </c>
      <c r="E483" s="155">
        <f>IF(B483="","",(V482*B483/B482/(1+V482*(B483/B482-1))))</f>
        <v/>
      </c>
      <c r="F483" s="155">
        <f>IF(B483="","",R482*B483+T482)</f>
        <v/>
      </c>
      <c r="G483" s="155">
        <f>IF(B483="","", E483*F483)</f>
        <v/>
      </c>
      <c r="H483" s="155">
        <f>IF(B483="","", F483 - R482*B483)</f>
        <v/>
      </c>
      <c r="I483" s="155">
        <f>IF(B483="","", G483/B483)</f>
        <v/>
      </c>
      <c r="J483" s="155">
        <f>IF(B483="","", -F483* (1-(1-ANNUAL_STRATEGY_FEE)^(1/252)))</f>
        <v/>
      </c>
      <c r="K483" s="155">
        <f>IF(B483="","", H483+J483)</f>
        <v/>
      </c>
      <c r="L483" s="155">
        <f>IF(B483="","", K483+G483)</f>
        <v/>
      </c>
      <c r="M483" s="155">
        <f>IF(B483="","", G483/L483)</f>
        <v/>
      </c>
      <c r="N483" s="155">
        <f>IF(B483="","",(D483-M483))</f>
        <v/>
      </c>
      <c r="O483" s="155">
        <f>IF(B483="","",BID_OFFER_SPREAD/2*D483)</f>
        <v/>
      </c>
      <c r="P483" s="155">
        <f>IF(A483="","",IF(D483=0,-E483,IF(AND(D483=(N483+O483),NOT(O483=0)),0,IF(D483&gt;=M483,N483/(1+O483),N483/(1-O483)))))</f>
        <v/>
      </c>
      <c r="Q483" s="155">
        <f>IF(B483="","", IF(D483=0,F483*P483/B483, L483*P483/B483))</f>
        <v/>
      </c>
      <c r="R483" s="155">
        <f>IF(B483="","", Q483+I483)</f>
        <v/>
      </c>
      <c r="S483" s="155">
        <f>IF(A483="","",IF(Q483&gt;0,-Q483*B483*(1+BID_OFFER_SPREAD/2),-Q483*B483*(1-BID_OFFER_SPREAD/2)))</f>
        <v/>
      </c>
      <c r="T483" s="155">
        <f>IF(B483="","", K483+S483)</f>
        <v/>
      </c>
      <c r="U483" s="155">
        <f>IF(B483="","", R483*B483)</f>
        <v/>
      </c>
      <c r="V483" s="155">
        <f>IF(E483="","",U483/(U483+T483))</f>
        <v/>
      </c>
      <c r="W483" s="86">
        <f>IF(B483="","", IF(ROUND(V483,10)=ROUND(D483,10),"Correct", "Error"))</f>
        <v/>
      </c>
      <c r="X483" s="156">
        <f>IF(B483="","", T483+U483)</f>
        <v/>
      </c>
    </row>
    <row customHeight="1" ht="13.5" r="484" s="75">
      <c r="A484" s="124">
        <f>IF('Time Series Inputs'!A484="","",'Time Series Inputs'!A484)</f>
        <v/>
      </c>
      <c r="B484" s="155">
        <f>IF('Time Series Inputs'!B484="","",'Time Series Inputs'!B484)</f>
        <v/>
      </c>
      <c r="C484" s="155">
        <f>IF('Time Series Inputs'!C484="","",'Time Series Inputs'!C484)</f>
        <v/>
      </c>
      <c r="D484" s="155">
        <f>IF(A484="","",'Apply Constraints'!A484)</f>
        <v/>
      </c>
      <c r="E484" s="155">
        <f>IF(B484="","",(V483*B484/B483/(1+V483*(B484/B483-1))))</f>
        <v/>
      </c>
      <c r="F484" s="155">
        <f>IF(B484="","",R483*B484+T483)</f>
        <v/>
      </c>
      <c r="G484" s="155">
        <f>IF(B484="","", E484*F484)</f>
        <v/>
      </c>
      <c r="H484" s="155">
        <f>IF(B484="","", F484 - R483*B484)</f>
        <v/>
      </c>
      <c r="I484" s="155">
        <f>IF(B484="","", G484/B484)</f>
        <v/>
      </c>
      <c r="J484" s="155">
        <f>IF(B484="","", -F484* (1-(1-ANNUAL_STRATEGY_FEE)^(1/252)))</f>
        <v/>
      </c>
      <c r="K484" s="155">
        <f>IF(B484="","", H484+J484)</f>
        <v/>
      </c>
      <c r="L484" s="155">
        <f>IF(B484="","", K484+G484)</f>
        <v/>
      </c>
      <c r="M484" s="155">
        <f>IF(B484="","", G484/L484)</f>
        <v/>
      </c>
      <c r="N484" s="155">
        <f>IF(B484="","",(D484-M484))</f>
        <v/>
      </c>
      <c r="O484" s="155">
        <f>IF(B484="","",BID_OFFER_SPREAD/2*D484)</f>
        <v/>
      </c>
      <c r="P484" s="155">
        <f>IF(A484="","",IF(D484=0,-E484,IF(AND(D484=(N484+O484),NOT(O484=0)),0,IF(D484&gt;=M484,N484/(1+O484),N484/(1-O484)))))</f>
        <v/>
      </c>
      <c r="Q484" s="155">
        <f>IF(B484="","", IF(D484=0,F484*P484/B484, L484*P484/B484))</f>
        <v/>
      </c>
      <c r="R484" s="155">
        <f>IF(B484="","", Q484+I484)</f>
        <v/>
      </c>
      <c r="S484" s="155">
        <f>IF(A484="","",IF(Q484&gt;0,-Q484*B484*(1+BID_OFFER_SPREAD/2),-Q484*B484*(1-BID_OFFER_SPREAD/2)))</f>
        <v/>
      </c>
      <c r="T484" s="155">
        <f>IF(B484="","", K484+S484)</f>
        <v/>
      </c>
      <c r="U484" s="155">
        <f>IF(B484="","", R484*B484)</f>
        <v/>
      </c>
      <c r="V484" s="155">
        <f>IF(E484="","",U484/(U484+T484))</f>
        <v/>
      </c>
      <c r="W484" s="86">
        <f>IF(B484="","", IF(ROUND(V484,10)=ROUND(D484,10),"Correct", "Error"))</f>
        <v/>
      </c>
      <c r="X484" s="156">
        <f>IF(B484="","", T484+U484)</f>
        <v/>
      </c>
    </row>
    <row customHeight="1" ht="13.5" r="485" s="75">
      <c r="A485" s="124">
        <f>IF('Time Series Inputs'!A485="","",'Time Series Inputs'!A485)</f>
        <v/>
      </c>
      <c r="B485" s="155">
        <f>IF('Time Series Inputs'!B485="","",'Time Series Inputs'!B485)</f>
        <v/>
      </c>
      <c r="C485" s="155">
        <f>IF('Time Series Inputs'!C485="","",'Time Series Inputs'!C485)</f>
        <v/>
      </c>
      <c r="D485" s="155">
        <f>IF(A485="","",'Apply Constraints'!A485)</f>
        <v/>
      </c>
      <c r="E485" s="155">
        <f>IF(B485="","",(V484*B485/B484/(1+V484*(B485/B484-1))))</f>
        <v/>
      </c>
      <c r="F485" s="155">
        <f>IF(B485="","",R484*B485+T484)</f>
        <v/>
      </c>
      <c r="G485" s="155">
        <f>IF(B485="","", E485*F485)</f>
        <v/>
      </c>
      <c r="H485" s="155">
        <f>IF(B485="","", F485 - R484*B485)</f>
        <v/>
      </c>
      <c r="I485" s="155">
        <f>IF(B485="","", G485/B485)</f>
        <v/>
      </c>
      <c r="J485" s="155">
        <f>IF(B485="","", -F485* (1-(1-ANNUAL_STRATEGY_FEE)^(1/252)))</f>
        <v/>
      </c>
      <c r="K485" s="155">
        <f>IF(B485="","", H485+J485)</f>
        <v/>
      </c>
      <c r="L485" s="155">
        <f>IF(B485="","", K485+G485)</f>
        <v/>
      </c>
      <c r="M485" s="155">
        <f>IF(B485="","", G485/L485)</f>
        <v/>
      </c>
      <c r="N485" s="155">
        <f>IF(B485="","",(D485-M485))</f>
        <v/>
      </c>
      <c r="O485" s="155">
        <f>IF(B485="","",BID_OFFER_SPREAD/2*D485)</f>
        <v/>
      </c>
      <c r="P485" s="155">
        <f>IF(A485="","",IF(D485=0,-E485,IF(AND(D485=(N485+O485),NOT(O485=0)),0,IF(D485&gt;=M485,N485/(1+O485),N485/(1-O485)))))</f>
        <v/>
      </c>
      <c r="Q485" s="155">
        <f>IF(B485="","", IF(D485=0,F485*P485/B485, L485*P485/B485))</f>
        <v/>
      </c>
      <c r="R485" s="155">
        <f>IF(B485="","", Q485+I485)</f>
        <v/>
      </c>
      <c r="S485" s="155">
        <f>IF(A485="","",IF(Q485&gt;0,-Q485*B485*(1+BID_OFFER_SPREAD/2),-Q485*B485*(1-BID_OFFER_SPREAD/2)))</f>
        <v/>
      </c>
      <c r="T485" s="155">
        <f>IF(B485="","", K485+S485)</f>
        <v/>
      </c>
      <c r="U485" s="155">
        <f>IF(B485="","", R485*B485)</f>
        <v/>
      </c>
      <c r="V485" s="155">
        <f>IF(E485="","",U485/(U485+T485))</f>
        <v/>
      </c>
      <c r="W485" s="86">
        <f>IF(B485="","", IF(ROUND(V485,10)=ROUND(D485,10),"Correct", "Error"))</f>
        <v/>
      </c>
      <c r="X485" s="156">
        <f>IF(B485="","", T485+U485)</f>
        <v/>
      </c>
    </row>
    <row customHeight="1" ht="13.5" r="486" s="75">
      <c r="A486" s="124">
        <f>IF('Time Series Inputs'!A486="","",'Time Series Inputs'!A486)</f>
        <v/>
      </c>
      <c r="B486" s="155">
        <f>IF('Time Series Inputs'!B486="","",'Time Series Inputs'!B486)</f>
        <v/>
      </c>
      <c r="C486" s="155">
        <f>IF('Time Series Inputs'!C486="","",'Time Series Inputs'!C486)</f>
        <v/>
      </c>
      <c r="D486" s="155">
        <f>IF(A486="","",'Apply Constraints'!A486)</f>
        <v/>
      </c>
      <c r="E486" s="155">
        <f>IF(B486="","",(V485*B486/B485/(1+V485*(B486/B485-1))))</f>
        <v/>
      </c>
      <c r="F486" s="155">
        <f>IF(B486="","",R485*B486+T485)</f>
        <v/>
      </c>
      <c r="G486" s="155">
        <f>IF(B486="","", E486*F486)</f>
        <v/>
      </c>
      <c r="H486" s="155">
        <f>IF(B486="","", F486 - R485*B486)</f>
        <v/>
      </c>
      <c r="I486" s="155">
        <f>IF(B486="","", G486/B486)</f>
        <v/>
      </c>
      <c r="J486" s="155">
        <f>IF(B486="","", -F486* (1-(1-ANNUAL_STRATEGY_FEE)^(1/252)))</f>
        <v/>
      </c>
      <c r="K486" s="155">
        <f>IF(B486="","", H486+J486)</f>
        <v/>
      </c>
      <c r="L486" s="155">
        <f>IF(B486="","", K486+G486)</f>
        <v/>
      </c>
      <c r="M486" s="155">
        <f>IF(B486="","", G486/L486)</f>
        <v/>
      </c>
      <c r="N486" s="155">
        <f>IF(B486="","",(D486-M486))</f>
        <v/>
      </c>
      <c r="O486" s="155">
        <f>IF(B486="","",BID_OFFER_SPREAD/2*D486)</f>
        <v/>
      </c>
      <c r="P486" s="155">
        <f>IF(A486="","",IF(D486=0,-E486,IF(AND(D486=(N486+O486),NOT(O486=0)),0,IF(D486&gt;=M486,N486/(1+O486),N486/(1-O486)))))</f>
        <v/>
      </c>
      <c r="Q486" s="155">
        <f>IF(B486="","", IF(D486=0,F486*P486/B486, L486*P486/B486))</f>
        <v/>
      </c>
      <c r="R486" s="155">
        <f>IF(B486="","", Q486+I486)</f>
        <v/>
      </c>
      <c r="S486" s="155">
        <f>IF(A486="","",IF(Q486&gt;0,-Q486*B486*(1+BID_OFFER_SPREAD/2),-Q486*B486*(1-BID_OFFER_SPREAD/2)))</f>
        <v/>
      </c>
      <c r="T486" s="155">
        <f>IF(B486="","", K486+S486)</f>
        <v/>
      </c>
      <c r="U486" s="155">
        <f>IF(B486="","", R486*B486)</f>
        <v/>
      </c>
      <c r="V486" s="155">
        <f>IF(E486="","",U486/(U486+T486))</f>
        <v/>
      </c>
      <c r="W486" s="86">
        <f>IF(B486="","", IF(ROUND(V486,10)=ROUND(D486,10),"Correct", "Error"))</f>
        <v/>
      </c>
      <c r="X486" s="156">
        <f>IF(B486="","", T486+U486)</f>
        <v/>
      </c>
    </row>
    <row customHeight="1" ht="13.5" r="487" s="75">
      <c r="A487" s="124">
        <f>IF('Time Series Inputs'!A487="","",'Time Series Inputs'!A487)</f>
        <v/>
      </c>
      <c r="B487" s="155">
        <f>IF('Time Series Inputs'!B487="","",'Time Series Inputs'!B487)</f>
        <v/>
      </c>
      <c r="C487" s="155">
        <f>IF('Time Series Inputs'!C487="","",'Time Series Inputs'!C487)</f>
        <v/>
      </c>
      <c r="D487" s="155">
        <f>IF(A487="","",'Apply Constraints'!A487)</f>
        <v/>
      </c>
      <c r="E487" s="155">
        <f>IF(B487="","",(V486*B487/B486/(1+V486*(B487/B486-1))))</f>
        <v/>
      </c>
      <c r="F487" s="155">
        <f>IF(B487="","",R486*B487+T486)</f>
        <v/>
      </c>
      <c r="G487" s="155">
        <f>IF(B487="","", E487*F487)</f>
        <v/>
      </c>
      <c r="H487" s="155">
        <f>IF(B487="","", F487 - R486*B487)</f>
        <v/>
      </c>
      <c r="I487" s="155">
        <f>IF(B487="","", G487/B487)</f>
        <v/>
      </c>
      <c r="J487" s="155">
        <f>IF(B487="","", -F487* (1-(1-ANNUAL_STRATEGY_FEE)^(1/252)))</f>
        <v/>
      </c>
      <c r="K487" s="155">
        <f>IF(B487="","", H487+J487)</f>
        <v/>
      </c>
      <c r="L487" s="155">
        <f>IF(B487="","", K487+G487)</f>
        <v/>
      </c>
      <c r="M487" s="155">
        <f>IF(B487="","", G487/L487)</f>
        <v/>
      </c>
      <c r="N487" s="155">
        <f>IF(B487="","",(D487-M487))</f>
        <v/>
      </c>
      <c r="O487" s="155">
        <f>IF(B487="","",BID_OFFER_SPREAD/2*D487)</f>
        <v/>
      </c>
      <c r="P487" s="155">
        <f>IF(A487="","",IF(D487=0,-E487,IF(AND(D487=(N487+O487),NOT(O487=0)),0,IF(D487&gt;=M487,N487/(1+O487),N487/(1-O487)))))</f>
        <v/>
      </c>
      <c r="Q487" s="155">
        <f>IF(B487="","", IF(D487=0,F487*P487/B487, L487*P487/B487))</f>
        <v/>
      </c>
      <c r="R487" s="155">
        <f>IF(B487="","", Q487+I487)</f>
        <v/>
      </c>
      <c r="S487" s="155">
        <f>IF(A487="","",IF(Q487&gt;0,-Q487*B487*(1+BID_OFFER_SPREAD/2),-Q487*B487*(1-BID_OFFER_SPREAD/2)))</f>
        <v/>
      </c>
      <c r="T487" s="155">
        <f>IF(B487="","", K487+S487)</f>
        <v/>
      </c>
      <c r="U487" s="155">
        <f>IF(B487="","", R487*B487)</f>
        <v/>
      </c>
      <c r="V487" s="155">
        <f>IF(E487="","",U487/(U487+T487))</f>
        <v/>
      </c>
      <c r="W487" s="86">
        <f>IF(B487="","", IF(ROUND(V487,10)=ROUND(D487,10),"Correct", "Error"))</f>
        <v/>
      </c>
      <c r="X487" s="156">
        <f>IF(B487="","", T487+U487)</f>
        <v/>
      </c>
    </row>
    <row customHeight="1" ht="13.5" r="488" s="75">
      <c r="A488" s="124">
        <f>IF('Time Series Inputs'!A488="","",'Time Series Inputs'!A488)</f>
        <v/>
      </c>
      <c r="B488" s="155">
        <f>IF('Time Series Inputs'!B488="","",'Time Series Inputs'!B488)</f>
        <v/>
      </c>
      <c r="C488" s="155">
        <f>IF('Time Series Inputs'!C488="","",'Time Series Inputs'!C488)</f>
        <v/>
      </c>
      <c r="D488" s="155">
        <f>IF(A488="","",'Apply Constraints'!A488)</f>
        <v/>
      </c>
      <c r="E488" s="155">
        <f>IF(B488="","",(V487*B488/B487/(1+V487*(B488/B487-1))))</f>
        <v/>
      </c>
      <c r="F488" s="155">
        <f>IF(B488="","",R487*B488+T487)</f>
        <v/>
      </c>
      <c r="G488" s="155">
        <f>IF(B488="","", E488*F488)</f>
        <v/>
      </c>
      <c r="H488" s="155">
        <f>IF(B488="","", F488 - R487*B488)</f>
        <v/>
      </c>
      <c r="I488" s="155">
        <f>IF(B488="","", G488/B488)</f>
        <v/>
      </c>
      <c r="J488" s="155">
        <f>IF(B488="","", -F488* (1-(1-ANNUAL_STRATEGY_FEE)^(1/252)))</f>
        <v/>
      </c>
      <c r="K488" s="155">
        <f>IF(B488="","", H488+J488)</f>
        <v/>
      </c>
      <c r="L488" s="155">
        <f>IF(B488="","", K488+G488)</f>
        <v/>
      </c>
      <c r="M488" s="155">
        <f>IF(B488="","", G488/L488)</f>
        <v/>
      </c>
      <c r="N488" s="155">
        <f>IF(B488="","",(D488-M488))</f>
        <v/>
      </c>
      <c r="O488" s="155">
        <f>IF(B488="","",BID_OFFER_SPREAD/2*D488)</f>
        <v/>
      </c>
      <c r="P488" s="155">
        <f>IF(A488="","",IF(D488=0,-E488,IF(AND(D488=(N488+O488),NOT(O488=0)),0,IF(D488&gt;=M488,N488/(1+O488),N488/(1-O488)))))</f>
        <v/>
      </c>
      <c r="Q488" s="155">
        <f>IF(B488="","", IF(D488=0,F488*P488/B488, L488*P488/B488))</f>
        <v/>
      </c>
      <c r="R488" s="155">
        <f>IF(B488="","", Q488+I488)</f>
        <v/>
      </c>
      <c r="S488" s="155">
        <f>IF(A488="","",IF(Q488&gt;0,-Q488*B488*(1+BID_OFFER_SPREAD/2),-Q488*B488*(1-BID_OFFER_SPREAD/2)))</f>
        <v/>
      </c>
      <c r="T488" s="155">
        <f>IF(B488="","", K488+S488)</f>
        <v/>
      </c>
      <c r="U488" s="155">
        <f>IF(B488="","", R488*B488)</f>
        <v/>
      </c>
      <c r="V488" s="155">
        <f>IF(E488="","",U488/(U488+T488))</f>
        <v/>
      </c>
      <c r="W488" s="86">
        <f>IF(B488="","", IF(ROUND(V488,10)=ROUND(D488,10),"Correct", "Error"))</f>
        <v/>
      </c>
      <c r="X488" s="156">
        <f>IF(B488="","", T488+U488)</f>
        <v/>
      </c>
    </row>
    <row customHeight="1" ht="13.5" r="489" s="75">
      <c r="A489" s="124">
        <f>IF('Time Series Inputs'!A489="","",'Time Series Inputs'!A489)</f>
        <v/>
      </c>
      <c r="B489" s="155">
        <f>IF('Time Series Inputs'!B489="","",'Time Series Inputs'!B489)</f>
        <v/>
      </c>
      <c r="C489" s="155">
        <f>IF('Time Series Inputs'!C489="","",'Time Series Inputs'!C489)</f>
        <v/>
      </c>
      <c r="D489" s="155">
        <f>IF(A489="","",'Apply Constraints'!A489)</f>
        <v/>
      </c>
      <c r="E489" s="155">
        <f>IF(B489="","",(V488*B489/B488/(1+V488*(B489/B488-1))))</f>
        <v/>
      </c>
      <c r="F489" s="155">
        <f>IF(B489="","",R488*B489+T488)</f>
        <v/>
      </c>
      <c r="G489" s="155">
        <f>IF(B489="","", E489*F489)</f>
        <v/>
      </c>
      <c r="H489" s="155">
        <f>IF(B489="","", F489 - R488*B489)</f>
        <v/>
      </c>
      <c r="I489" s="155">
        <f>IF(B489="","", G489/B489)</f>
        <v/>
      </c>
      <c r="J489" s="155">
        <f>IF(B489="","", -F489* (1-(1-ANNUAL_STRATEGY_FEE)^(1/252)))</f>
        <v/>
      </c>
      <c r="K489" s="155">
        <f>IF(B489="","", H489+J489)</f>
        <v/>
      </c>
      <c r="L489" s="155">
        <f>IF(B489="","", K489+G489)</f>
        <v/>
      </c>
      <c r="M489" s="155">
        <f>IF(B489="","", G489/L489)</f>
        <v/>
      </c>
      <c r="N489" s="155">
        <f>IF(B489="","",(D489-M489))</f>
        <v/>
      </c>
      <c r="O489" s="155">
        <f>IF(B489="","",BID_OFFER_SPREAD/2*D489)</f>
        <v/>
      </c>
      <c r="P489" s="155">
        <f>IF(A489="","",IF(D489=0,-E489,IF(AND(D489=(N489+O489),NOT(O489=0)),0,IF(D489&gt;=M489,N489/(1+O489),N489/(1-O489)))))</f>
        <v/>
      </c>
      <c r="Q489" s="155">
        <f>IF(B489="","", IF(D489=0,F489*P489/B489, L489*P489/B489))</f>
        <v/>
      </c>
      <c r="R489" s="155">
        <f>IF(B489="","", Q489+I489)</f>
        <v/>
      </c>
      <c r="S489" s="155">
        <f>IF(A489="","",IF(Q489&gt;0,-Q489*B489*(1+BID_OFFER_SPREAD/2),-Q489*B489*(1-BID_OFFER_SPREAD/2)))</f>
        <v/>
      </c>
      <c r="T489" s="155">
        <f>IF(B489="","", K489+S489)</f>
        <v/>
      </c>
      <c r="U489" s="155">
        <f>IF(B489="","", R489*B489)</f>
        <v/>
      </c>
      <c r="V489" s="155">
        <f>IF(E489="","",U489/(U489+T489))</f>
        <v/>
      </c>
      <c r="W489" s="86">
        <f>IF(B489="","", IF(ROUND(V489,10)=ROUND(D489,10),"Correct", "Error"))</f>
        <v/>
      </c>
      <c r="X489" s="156">
        <f>IF(B489="","", T489+U489)</f>
        <v/>
      </c>
    </row>
    <row customHeight="1" ht="13.5" r="490" s="75">
      <c r="A490" s="124">
        <f>IF('Time Series Inputs'!A490="","",'Time Series Inputs'!A490)</f>
        <v/>
      </c>
      <c r="B490" s="155">
        <f>IF('Time Series Inputs'!B490="","",'Time Series Inputs'!B490)</f>
        <v/>
      </c>
      <c r="C490" s="155">
        <f>IF('Time Series Inputs'!C490="","",'Time Series Inputs'!C490)</f>
        <v/>
      </c>
      <c r="D490" s="155">
        <f>IF(A490="","",'Apply Constraints'!A490)</f>
        <v/>
      </c>
      <c r="E490" s="155">
        <f>IF(B490="","",(V489*B490/B489/(1+V489*(B490/B489-1))))</f>
        <v/>
      </c>
      <c r="F490" s="155">
        <f>IF(B490="","",R489*B490+T489)</f>
        <v/>
      </c>
      <c r="G490" s="155">
        <f>IF(B490="","", E490*F490)</f>
        <v/>
      </c>
      <c r="H490" s="155">
        <f>IF(B490="","", F490 - R489*B490)</f>
        <v/>
      </c>
      <c r="I490" s="155">
        <f>IF(B490="","", G490/B490)</f>
        <v/>
      </c>
      <c r="J490" s="155">
        <f>IF(B490="","", -F490* (1-(1-ANNUAL_STRATEGY_FEE)^(1/252)))</f>
        <v/>
      </c>
      <c r="K490" s="155">
        <f>IF(B490="","", H490+J490)</f>
        <v/>
      </c>
      <c r="L490" s="155">
        <f>IF(B490="","", K490+G490)</f>
        <v/>
      </c>
      <c r="M490" s="155">
        <f>IF(B490="","", G490/L490)</f>
        <v/>
      </c>
      <c r="N490" s="155">
        <f>IF(B490="","",(D490-M490))</f>
        <v/>
      </c>
      <c r="O490" s="155">
        <f>IF(B490="","",BID_OFFER_SPREAD/2*D490)</f>
        <v/>
      </c>
      <c r="P490" s="155">
        <f>IF(A490="","",IF(D490=0,-E490,IF(AND(D490=(N490+O490),NOT(O490=0)),0,IF(D490&gt;=M490,N490/(1+O490),N490/(1-O490)))))</f>
        <v/>
      </c>
      <c r="Q490" s="155">
        <f>IF(B490="","", IF(D490=0,F490*P490/B490, L490*P490/B490))</f>
        <v/>
      </c>
      <c r="R490" s="155">
        <f>IF(B490="","", Q490+I490)</f>
        <v/>
      </c>
      <c r="S490" s="155">
        <f>IF(A490="","",IF(Q490&gt;0,-Q490*B490*(1+BID_OFFER_SPREAD/2),-Q490*B490*(1-BID_OFFER_SPREAD/2)))</f>
        <v/>
      </c>
      <c r="T490" s="155">
        <f>IF(B490="","", K490+S490)</f>
        <v/>
      </c>
      <c r="U490" s="155">
        <f>IF(B490="","", R490*B490)</f>
        <v/>
      </c>
      <c r="V490" s="155">
        <f>IF(E490="","",U490/(U490+T490))</f>
        <v/>
      </c>
      <c r="W490" s="86">
        <f>IF(B490="","", IF(ROUND(V490,10)=ROUND(D490,10),"Correct", "Error"))</f>
        <v/>
      </c>
      <c r="X490" s="156">
        <f>IF(B490="","", T490+U490)</f>
        <v/>
      </c>
    </row>
    <row customHeight="1" ht="13.5" r="491" s="75">
      <c r="A491" s="124">
        <f>IF('Time Series Inputs'!A491="","",'Time Series Inputs'!A491)</f>
        <v/>
      </c>
      <c r="B491" s="155">
        <f>IF('Time Series Inputs'!B491="","",'Time Series Inputs'!B491)</f>
        <v/>
      </c>
      <c r="C491" s="155">
        <f>IF('Time Series Inputs'!C491="","",'Time Series Inputs'!C491)</f>
        <v/>
      </c>
      <c r="D491" s="155">
        <f>IF(A491="","",'Apply Constraints'!A491)</f>
        <v/>
      </c>
      <c r="E491" s="155">
        <f>IF(B491="","",(V490*B491/B490/(1+V490*(B491/B490-1))))</f>
        <v/>
      </c>
      <c r="F491" s="155">
        <f>IF(B491="","",R490*B491+T490)</f>
        <v/>
      </c>
      <c r="G491" s="155">
        <f>IF(B491="","", E491*F491)</f>
        <v/>
      </c>
      <c r="H491" s="155">
        <f>IF(B491="","", F491 - R490*B491)</f>
        <v/>
      </c>
      <c r="I491" s="155">
        <f>IF(B491="","", G491/B491)</f>
        <v/>
      </c>
      <c r="J491" s="155">
        <f>IF(B491="","", -F491* (1-(1-ANNUAL_STRATEGY_FEE)^(1/252)))</f>
        <v/>
      </c>
      <c r="K491" s="155">
        <f>IF(B491="","", H491+J491)</f>
        <v/>
      </c>
      <c r="L491" s="155">
        <f>IF(B491="","", K491+G491)</f>
        <v/>
      </c>
      <c r="M491" s="155">
        <f>IF(B491="","", G491/L491)</f>
        <v/>
      </c>
      <c r="N491" s="155">
        <f>IF(B491="","",(D491-M491))</f>
        <v/>
      </c>
      <c r="O491" s="155">
        <f>IF(B491="","",BID_OFFER_SPREAD/2*D491)</f>
        <v/>
      </c>
      <c r="P491" s="155">
        <f>IF(A491="","",IF(D491=0,-E491,IF(AND(D491=(N491+O491),NOT(O491=0)),0,IF(D491&gt;=M491,N491/(1+O491),N491/(1-O491)))))</f>
        <v/>
      </c>
      <c r="Q491" s="155">
        <f>IF(B491="","", IF(D491=0,F491*P491/B491, L491*P491/B491))</f>
        <v/>
      </c>
      <c r="R491" s="155">
        <f>IF(B491="","", Q491+I491)</f>
        <v/>
      </c>
      <c r="S491" s="155">
        <f>IF(A491="","",IF(Q491&gt;0,-Q491*B491*(1+BID_OFFER_SPREAD/2),-Q491*B491*(1-BID_OFFER_SPREAD/2)))</f>
        <v/>
      </c>
      <c r="T491" s="155">
        <f>IF(B491="","", K491+S491)</f>
        <v/>
      </c>
      <c r="U491" s="155">
        <f>IF(B491="","", R491*B491)</f>
        <v/>
      </c>
      <c r="V491" s="155">
        <f>IF(E491="","",U491/(U491+T491))</f>
        <v/>
      </c>
      <c r="W491" s="86">
        <f>IF(B491="","", IF(ROUND(V491,10)=ROUND(D491,10),"Correct", "Error"))</f>
        <v/>
      </c>
      <c r="X491" s="156">
        <f>IF(B491="","", T491+U491)</f>
        <v/>
      </c>
    </row>
    <row customHeight="1" ht="13.5" r="492" s="75">
      <c r="A492" s="124">
        <f>IF('Time Series Inputs'!A492="","",'Time Series Inputs'!A492)</f>
        <v/>
      </c>
      <c r="B492" s="155">
        <f>IF('Time Series Inputs'!B492="","",'Time Series Inputs'!B492)</f>
        <v/>
      </c>
      <c r="C492" s="155">
        <f>IF('Time Series Inputs'!C492="","",'Time Series Inputs'!C492)</f>
        <v/>
      </c>
      <c r="D492" s="155">
        <f>IF(A492="","",'Apply Constraints'!A492)</f>
        <v/>
      </c>
      <c r="E492" s="155">
        <f>IF(B492="","",(V491*B492/B491/(1+V491*(B492/B491-1))))</f>
        <v/>
      </c>
      <c r="F492" s="155">
        <f>IF(B492="","",R491*B492+T491)</f>
        <v/>
      </c>
      <c r="G492" s="155">
        <f>IF(B492="","", E492*F492)</f>
        <v/>
      </c>
      <c r="H492" s="155">
        <f>IF(B492="","", F492 - R491*B492)</f>
        <v/>
      </c>
      <c r="I492" s="155">
        <f>IF(B492="","", G492/B492)</f>
        <v/>
      </c>
      <c r="J492" s="155">
        <f>IF(B492="","", -F492* (1-(1-ANNUAL_STRATEGY_FEE)^(1/252)))</f>
        <v/>
      </c>
      <c r="K492" s="155">
        <f>IF(B492="","", H492+J492)</f>
        <v/>
      </c>
      <c r="L492" s="155">
        <f>IF(B492="","", K492+G492)</f>
        <v/>
      </c>
      <c r="M492" s="155">
        <f>IF(B492="","", G492/L492)</f>
        <v/>
      </c>
      <c r="N492" s="155">
        <f>IF(B492="","",(D492-M492))</f>
        <v/>
      </c>
      <c r="O492" s="155">
        <f>IF(B492="","",BID_OFFER_SPREAD/2*D492)</f>
        <v/>
      </c>
      <c r="P492" s="155">
        <f>IF(A492="","",IF(D492=0,-E492,IF(AND(D492=(N492+O492),NOT(O492=0)),0,IF(D492&gt;=M492,N492/(1+O492),N492/(1-O492)))))</f>
        <v/>
      </c>
      <c r="Q492" s="155">
        <f>IF(B492="","", IF(D492=0,F492*P492/B492, L492*P492/B492))</f>
        <v/>
      </c>
      <c r="R492" s="155">
        <f>IF(B492="","", Q492+I492)</f>
        <v/>
      </c>
      <c r="S492" s="155">
        <f>IF(A492="","",IF(Q492&gt;0,-Q492*B492*(1+BID_OFFER_SPREAD/2),-Q492*B492*(1-BID_OFFER_SPREAD/2)))</f>
        <v/>
      </c>
      <c r="T492" s="155">
        <f>IF(B492="","", K492+S492)</f>
        <v/>
      </c>
      <c r="U492" s="155">
        <f>IF(B492="","", R492*B492)</f>
        <v/>
      </c>
      <c r="V492" s="155">
        <f>IF(E492="","",U492/(U492+T492))</f>
        <v/>
      </c>
      <c r="W492" s="86">
        <f>IF(B492="","", IF(ROUND(V492,10)=ROUND(D492,10),"Correct", "Error"))</f>
        <v/>
      </c>
      <c r="X492" s="156">
        <f>IF(B492="","", T492+U492)</f>
        <v/>
      </c>
    </row>
    <row customHeight="1" ht="13.5" r="493" s="75">
      <c r="A493" s="124">
        <f>IF('Time Series Inputs'!A493="","",'Time Series Inputs'!A493)</f>
        <v/>
      </c>
      <c r="B493" s="155">
        <f>IF('Time Series Inputs'!B493="","",'Time Series Inputs'!B493)</f>
        <v/>
      </c>
      <c r="C493" s="155">
        <f>IF('Time Series Inputs'!C493="","",'Time Series Inputs'!C493)</f>
        <v/>
      </c>
      <c r="D493" s="155">
        <f>IF(A493="","",'Apply Constraints'!A493)</f>
        <v/>
      </c>
      <c r="E493" s="155">
        <f>IF(B493="","",(V492*B493/B492/(1+V492*(B493/B492-1))))</f>
        <v/>
      </c>
      <c r="F493" s="155">
        <f>IF(B493="","",R492*B493+T492)</f>
        <v/>
      </c>
      <c r="G493" s="155">
        <f>IF(B493="","", E493*F493)</f>
        <v/>
      </c>
      <c r="H493" s="155">
        <f>IF(B493="","", F493 - R492*B493)</f>
        <v/>
      </c>
      <c r="I493" s="155">
        <f>IF(B493="","", G493/B493)</f>
        <v/>
      </c>
      <c r="J493" s="155">
        <f>IF(B493="","", -F493* (1-(1-ANNUAL_STRATEGY_FEE)^(1/252)))</f>
        <v/>
      </c>
      <c r="K493" s="155">
        <f>IF(B493="","", H493+J493)</f>
        <v/>
      </c>
      <c r="L493" s="155">
        <f>IF(B493="","", K493+G493)</f>
        <v/>
      </c>
      <c r="M493" s="155">
        <f>IF(B493="","", G493/L493)</f>
        <v/>
      </c>
      <c r="N493" s="155">
        <f>IF(B493="","",(D493-M493))</f>
        <v/>
      </c>
      <c r="O493" s="155">
        <f>IF(B493="","",BID_OFFER_SPREAD/2*D493)</f>
        <v/>
      </c>
      <c r="P493" s="155">
        <f>IF(A493="","",IF(D493=0,-E493,IF(AND(D493=(N493+O493),NOT(O493=0)),0,IF(D493&gt;=M493,N493/(1+O493),N493/(1-O493)))))</f>
        <v/>
      </c>
      <c r="Q493" s="155">
        <f>IF(B493="","", IF(D493=0,F493*P493/B493, L493*P493/B493))</f>
        <v/>
      </c>
      <c r="R493" s="155">
        <f>IF(B493="","", Q493+I493)</f>
        <v/>
      </c>
      <c r="S493" s="155">
        <f>IF(A493="","",IF(Q493&gt;0,-Q493*B493*(1+BID_OFFER_SPREAD/2),-Q493*B493*(1-BID_OFFER_SPREAD/2)))</f>
        <v/>
      </c>
      <c r="T493" s="155">
        <f>IF(B493="","", K493+S493)</f>
        <v/>
      </c>
      <c r="U493" s="155">
        <f>IF(B493="","", R493*B493)</f>
        <v/>
      </c>
      <c r="V493" s="155">
        <f>IF(E493="","",U493/(U493+T493))</f>
        <v/>
      </c>
      <c r="W493" s="86">
        <f>IF(B493="","", IF(ROUND(V493,10)=ROUND(D493,10),"Correct", "Error"))</f>
        <v/>
      </c>
      <c r="X493" s="156">
        <f>IF(B493="","", T493+U493)</f>
        <v/>
      </c>
    </row>
    <row customHeight="1" ht="13.5" r="494" s="75">
      <c r="A494" s="124">
        <f>IF('Time Series Inputs'!A494="","",'Time Series Inputs'!A494)</f>
        <v/>
      </c>
      <c r="B494" s="155">
        <f>IF('Time Series Inputs'!B494="","",'Time Series Inputs'!B494)</f>
        <v/>
      </c>
      <c r="C494" s="155">
        <f>IF('Time Series Inputs'!C494="","",'Time Series Inputs'!C494)</f>
        <v/>
      </c>
      <c r="D494" s="155">
        <f>IF(A494="","",'Apply Constraints'!A494)</f>
        <v/>
      </c>
      <c r="E494" s="155">
        <f>IF(B494="","",(V493*B494/B493/(1+V493*(B494/B493-1))))</f>
        <v/>
      </c>
      <c r="F494" s="155">
        <f>IF(B494="","",R493*B494+T493)</f>
        <v/>
      </c>
      <c r="G494" s="155">
        <f>IF(B494="","", E494*F494)</f>
        <v/>
      </c>
      <c r="H494" s="155">
        <f>IF(B494="","", F494 - R493*B494)</f>
        <v/>
      </c>
      <c r="I494" s="155">
        <f>IF(B494="","", G494/B494)</f>
        <v/>
      </c>
      <c r="J494" s="155">
        <f>IF(B494="","", -F494* (1-(1-ANNUAL_STRATEGY_FEE)^(1/252)))</f>
        <v/>
      </c>
      <c r="K494" s="155">
        <f>IF(B494="","", H494+J494)</f>
        <v/>
      </c>
      <c r="L494" s="155">
        <f>IF(B494="","", K494+G494)</f>
        <v/>
      </c>
      <c r="M494" s="155">
        <f>IF(B494="","", G494/L494)</f>
        <v/>
      </c>
      <c r="N494" s="155">
        <f>IF(B494="","",(D494-M494))</f>
        <v/>
      </c>
      <c r="O494" s="155">
        <f>IF(B494="","",BID_OFFER_SPREAD/2*D494)</f>
        <v/>
      </c>
      <c r="P494" s="155">
        <f>IF(A494="","",IF(D494=0,-E494,IF(AND(D494=(N494+O494),NOT(O494=0)),0,IF(D494&gt;=M494,N494/(1+O494),N494/(1-O494)))))</f>
        <v/>
      </c>
      <c r="Q494" s="155">
        <f>IF(B494="","", IF(D494=0,F494*P494/B494, L494*P494/B494))</f>
        <v/>
      </c>
      <c r="R494" s="155">
        <f>IF(B494="","", Q494+I494)</f>
        <v/>
      </c>
      <c r="S494" s="155">
        <f>IF(A494="","",IF(Q494&gt;0,-Q494*B494*(1+BID_OFFER_SPREAD/2),-Q494*B494*(1-BID_OFFER_SPREAD/2)))</f>
        <v/>
      </c>
      <c r="T494" s="155">
        <f>IF(B494="","", K494+S494)</f>
        <v/>
      </c>
      <c r="U494" s="155">
        <f>IF(B494="","", R494*B494)</f>
        <v/>
      </c>
      <c r="V494" s="155">
        <f>IF(E494="","",U494/(U494+T494))</f>
        <v/>
      </c>
      <c r="W494" s="86">
        <f>IF(B494="","", IF(ROUND(V494,10)=ROUND(D494,10),"Correct", "Error"))</f>
        <v/>
      </c>
      <c r="X494" s="156">
        <f>IF(B494="","", T494+U494)</f>
        <v/>
      </c>
    </row>
    <row customHeight="1" ht="13.5" r="495" s="75">
      <c r="A495" s="124">
        <f>IF('Time Series Inputs'!A495="","",'Time Series Inputs'!A495)</f>
        <v/>
      </c>
      <c r="B495" s="155">
        <f>IF('Time Series Inputs'!B495="","",'Time Series Inputs'!B495)</f>
        <v/>
      </c>
      <c r="C495" s="155">
        <f>IF('Time Series Inputs'!C495="","",'Time Series Inputs'!C495)</f>
        <v/>
      </c>
      <c r="D495" s="155">
        <f>IF(A495="","",'Apply Constraints'!A495)</f>
        <v/>
      </c>
      <c r="E495" s="155">
        <f>IF(B495="","",(V494*B495/B494/(1+V494*(B495/B494-1))))</f>
        <v/>
      </c>
      <c r="F495" s="155">
        <f>IF(B495="","",R494*B495+T494)</f>
        <v/>
      </c>
      <c r="G495" s="155">
        <f>IF(B495="","", E495*F495)</f>
        <v/>
      </c>
      <c r="H495" s="155">
        <f>IF(B495="","", F495 - R494*B495)</f>
        <v/>
      </c>
      <c r="I495" s="155">
        <f>IF(B495="","", G495/B495)</f>
        <v/>
      </c>
      <c r="J495" s="155">
        <f>IF(B495="","", -F495* (1-(1-ANNUAL_STRATEGY_FEE)^(1/252)))</f>
        <v/>
      </c>
      <c r="K495" s="155">
        <f>IF(B495="","", H495+J495)</f>
        <v/>
      </c>
      <c r="L495" s="155">
        <f>IF(B495="","", K495+G495)</f>
        <v/>
      </c>
      <c r="M495" s="155">
        <f>IF(B495="","", G495/L495)</f>
        <v/>
      </c>
      <c r="N495" s="155">
        <f>IF(B495="","",(D495-M495))</f>
        <v/>
      </c>
      <c r="O495" s="155">
        <f>IF(B495="","",BID_OFFER_SPREAD/2*D495)</f>
        <v/>
      </c>
      <c r="P495" s="155">
        <f>IF(A495="","",IF(D495=0,-E495,IF(AND(D495=(N495+O495),NOT(O495=0)),0,IF(D495&gt;=M495,N495/(1+O495),N495/(1-O495)))))</f>
        <v/>
      </c>
      <c r="Q495" s="155">
        <f>IF(B495="","", IF(D495=0,F495*P495/B495, L495*P495/B495))</f>
        <v/>
      </c>
      <c r="R495" s="155">
        <f>IF(B495="","", Q495+I495)</f>
        <v/>
      </c>
      <c r="S495" s="155">
        <f>IF(A495="","",IF(Q495&gt;0,-Q495*B495*(1+BID_OFFER_SPREAD/2),-Q495*B495*(1-BID_OFFER_SPREAD/2)))</f>
        <v/>
      </c>
      <c r="T495" s="155">
        <f>IF(B495="","", K495+S495)</f>
        <v/>
      </c>
      <c r="U495" s="155">
        <f>IF(B495="","", R495*B495)</f>
        <v/>
      </c>
      <c r="V495" s="155">
        <f>IF(E495="","",U495/(U495+T495))</f>
        <v/>
      </c>
      <c r="W495" s="86">
        <f>IF(B495="","", IF(ROUND(V495,10)=ROUND(D495,10),"Correct", "Error"))</f>
        <v/>
      </c>
      <c r="X495" s="156">
        <f>IF(B495="","", T495+U495)</f>
        <v/>
      </c>
    </row>
    <row customHeight="1" ht="13.5" r="496" s="75">
      <c r="A496" s="124">
        <f>IF('Time Series Inputs'!A496="","",'Time Series Inputs'!A496)</f>
        <v/>
      </c>
      <c r="B496" s="155">
        <f>IF('Time Series Inputs'!B496="","",'Time Series Inputs'!B496)</f>
        <v/>
      </c>
      <c r="C496" s="155">
        <f>IF('Time Series Inputs'!C496="","",'Time Series Inputs'!C496)</f>
        <v/>
      </c>
      <c r="D496" s="155">
        <f>IF(A496="","",'Apply Constraints'!A496)</f>
        <v/>
      </c>
      <c r="E496" s="155">
        <f>IF(B496="","",(V495*B496/B495/(1+V495*(B496/B495-1))))</f>
        <v/>
      </c>
      <c r="F496" s="155">
        <f>IF(B496="","",R495*B496+T495)</f>
        <v/>
      </c>
      <c r="G496" s="155">
        <f>IF(B496="","", E496*F496)</f>
        <v/>
      </c>
      <c r="H496" s="155">
        <f>IF(B496="","", F496 - R495*B496)</f>
        <v/>
      </c>
      <c r="I496" s="155">
        <f>IF(B496="","", G496/B496)</f>
        <v/>
      </c>
      <c r="J496" s="155">
        <f>IF(B496="","", -F496* (1-(1-ANNUAL_STRATEGY_FEE)^(1/252)))</f>
        <v/>
      </c>
      <c r="K496" s="155">
        <f>IF(B496="","", H496+J496)</f>
        <v/>
      </c>
      <c r="L496" s="155">
        <f>IF(B496="","", K496+G496)</f>
        <v/>
      </c>
      <c r="M496" s="155">
        <f>IF(B496="","", G496/L496)</f>
        <v/>
      </c>
      <c r="N496" s="155">
        <f>IF(B496="","",(D496-M496))</f>
        <v/>
      </c>
      <c r="O496" s="155">
        <f>IF(B496="","",BID_OFFER_SPREAD/2*D496)</f>
        <v/>
      </c>
      <c r="P496" s="155">
        <f>IF(A496="","",IF(D496=0,-E496,IF(AND(D496=(N496+O496),NOT(O496=0)),0,IF(D496&gt;=M496,N496/(1+O496),N496/(1-O496)))))</f>
        <v/>
      </c>
      <c r="Q496" s="155">
        <f>IF(B496="","", IF(D496=0,F496*P496/B496, L496*P496/B496))</f>
        <v/>
      </c>
      <c r="R496" s="155">
        <f>IF(B496="","", Q496+I496)</f>
        <v/>
      </c>
      <c r="S496" s="155">
        <f>IF(A496="","",IF(Q496&gt;0,-Q496*B496*(1+BID_OFFER_SPREAD/2),-Q496*B496*(1-BID_OFFER_SPREAD/2)))</f>
        <v/>
      </c>
      <c r="T496" s="155">
        <f>IF(B496="","", K496+S496)</f>
        <v/>
      </c>
      <c r="U496" s="155">
        <f>IF(B496="","", R496*B496)</f>
        <v/>
      </c>
      <c r="V496" s="155">
        <f>IF(E496="","",U496/(U496+T496))</f>
        <v/>
      </c>
      <c r="W496" s="86">
        <f>IF(B496="","", IF(ROUND(V496,10)=ROUND(D496,10),"Correct", "Error"))</f>
        <v/>
      </c>
      <c r="X496" s="156">
        <f>IF(B496="","", T496+U496)</f>
        <v/>
      </c>
    </row>
    <row customHeight="1" ht="13.5" r="497" s="75">
      <c r="A497" s="124">
        <f>IF('Time Series Inputs'!A497="","",'Time Series Inputs'!A497)</f>
        <v/>
      </c>
      <c r="B497" s="155">
        <f>IF('Time Series Inputs'!B497="","",'Time Series Inputs'!B497)</f>
        <v/>
      </c>
      <c r="C497" s="155">
        <f>IF('Time Series Inputs'!C497="","",'Time Series Inputs'!C497)</f>
        <v/>
      </c>
      <c r="D497" s="155">
        <f>IF(A497="","",'Apply Constraints'!A497)</f>
        <v/>
      </c>
      <c r="E497" s="155">
        <f>IF(B497="","",(V496*B497/B496/(1+V496*(B497/B496-1))))</f>
        <v/>
      </c>
      <c r="F497" s="155">
        <f>IF(B497="","",R496*B497+T496)</f>
        <v/>
      </c>
      <c r="G497" s="155">
        <f>IF(B497="","", E497*F497)</f>
        <v/>
      </c>
      <c r="H497" s="155">
        <f>IF(B497="","", F497 - R496*B497)</f>
        <v/>
      </c>
      <c r="I497" s="155">
        <f>IF(B497="","", G497/B497)</f>
        <v/>
      </c>
      <c r="J497" s="155">
        <f>IF(B497="","", -F497* (1-(1-ANNUAL_STRATEGY_FEE)^(1/252)))</f>
        <v/>
      </c>
      <c r="K497" s="155">
        <f>IF(B497="","", H497+J497)</f>
        <v/>
      </c>
      <c r="L497" s="155">
        <f>IF(B497="","", K497+G497)</f>
        <v/>
      </c>
      <c r="M497" s="155">
        <f>IF(B497="","", G497/L497)</f>
        <v/>
      </c>
      <c r="N497" s="155">
        <f>IF(B497="","",(D497-M497))</f>
        <v/>
      </c>
      <c r="O497" s="155">
        <f>IF(B497="","",BID_OFFER_SPREAD/2*D497)</f>
        <v/>
      </c>
      <c r="P497" s="155">
        <f>IF(A497="","",IF(D497=0,-E497,IF(AND(D497=(N497+O497),NOT(O497=0)),0,IF(D497&gt;=M497,N497/(1+O497),N497/(1-O497)))))</f>
        <v/>
      </c>
      <c r="Q497" s="155">
        <f>IF(B497="","", IF(D497=0,F497*P497/B497, L497*P497/B497))</f>
        <v/>
      </c>
      <c r="R497" s="155">
        <f>IF(B497="","", Q497+I497)</f>
        <v/>
      </c>
      <c r="S497" s="155">
        <f>IF(A497="","",IF(Q497&gt;0,-Q497*B497*(1+BID_OFFER_SPREAD/2),-Q497*B497*(1-BID_OFFER_SPREAD/2)))</f>
        <v/>
      </c>
      <c r="T497" s="155">
        <f>IF(B497="","", K497+S497)</f>
        <v/>
      </c>
      <c r="U497" s="155">
        <f>IF(B497="","", R497*B497)</f>
        <v/>
      </c>
      <c r="V497" s="155">
        <f>IF(E497="","",U497/(U497+T497))</f>
        <v/>
      </c>
      <c r="W497" s="86">
        <f>IF(B497="","", IF(ROUND(V497,10)=ROUND(D497,10),"Correct", "Error"))</f>
        <v/>
      </c>
      <c r="X497" s="156">
        <f>IF(B497="","", T497+U497)</f>
        <v/>
      </c>
    </row>
    <row customHeight="1" ht="13.5" r="498" s="75">
      <c r="A498" s="124">
        <f>IF('Time Series Inputs'!A498="","",'Time Series Inputs'!A498)</f>
        <v/>
      </c>
      <c r="B498" s="155">
        <f>IF('Time Series Inputs'!B498="","",'Time Series Inputs'!B498)</f>
        <v/>
      </c>
      <c r="C498" s="155">
        <f>IF('Time Series Inputs'!C498="","",'Time Series Inputs'!C498)</f>
        <v/>
      </c>
      <c r="D498" s="155">
        <f>IF(A498="","",'Apply Constraints'!A498)</f>
        <v/>
      </c>
      <c r="E498" s="155">
        <f>IF(B498="","",(V497*B498/B497/(1+V497*(B498/B497-1))))</f>
        <v/>
      </c>
      <c r="F498" s="155">
        <f>IF(B498="","",R497*B498+T497)</f>
        <v/>
      </c>
      <c r="G498" s="155">
        <f>IF(B498="","", E498*F498)</f>
        <v/>
      </c>
      <c r="H498" s="155">
        <f>IF(B498="","", F498 - R497*B498)</f>
        <v/>
      </c>
      <c r="I498" s="155">
        <f>IF(B498="","", G498/B498)</f>
        <v/>
      </c>
      <c r="J498" s="155">
        <f>IF(B498="","", -F498* (1-(1-ANNUAL_STRATEGY_FEE)^(1/252)))</f>
        <v/>
      </c>
      <c r="K498" s="155">
        <f>IF(B498="","", H498+J498)</f>
        <v/>
      </c>
      <c r="L498" s="155">
        <f>IF(B498="","", K498+G498)</f>
        <v/>
      </c>
      <c r="M498" s="155">
        <f>IF(B498="","", G498/L498)</f>
        <v/>
      </c>
      <c r="N498" s="155">
        <f>IF(B498="","",(D498-M498))</f>
        <v/>
      </c>
      <c r="O498" s="155">
        <f>IF(B498="","",BID_OFFER_SPREAD/2*D498)</f>
        <v/>
      </c>
      <c r="P498" s="155">
        <f>IF(A498="","",IF(D498=0,-E498,IF(AND(D498=(N498+O498),NOT(O498=0)),0,IF(D498&gt;=M498,N498/(1+O498),N498/(1-O498)))))</f>
        <v/>
      </c>
      <c r="Q498" s="155">
        <f>IF(B498="","", IF(D498=0,F498*P498/B498, L498*P498/B498))</f>
        <v/>
      </c>
      <c r="R498" s="155">
        <f>IF(B498="","", Q498+I498)</f>
        <v/>
      </c>
      <c r="S498" s="155">
        <f>IF(A498="","",IF(Q498&gt;0,-Q498*B498*(1+BID_OFFER_SPREAD/2),-Q498*B498*(1-BID_OFFER_SPREAD/2)))</f>
        <v/>
      </c>
      <c r="T498" s="155">
        <f>IF(B498="","", K498+S498)</f>
        <v/>
      </c>
      <c r="U498" s="155">
        <f>IF(B498="","", R498*B498)</f>
        <v/>
      </c>
      <c r="V498" s="155">
        <f>IF(E498="","",U498/(U498+T498))</f>
        <v/>
      </c>
      <c r="W498" s="86">
        <f>IF(B498="","", IF(ROUND(V498,10)=ROUND(D498,10),"Correct", "Error"))</f>
        <v/>
      </c>
      <c r="X498" s="156">
        <f>IF(B498="","", T498+U498)</f>
        <v/>
      </c>
    </row>
    <row customHeight="1" ht="13.5" r="499" s="75">
      <c r="A499" s="124">
        <f>IF('Time Series Inputs'!A499="","",'Time Series Inputs'!A499)</f>
        <v/>
      </c>
      <c r="B499" s="155">
        <f>IF('Time Series Inputs'!B499="","",'Time Series Inputs'!B499)</f>
        <v/>
      </c>
      <c r="C499" s="155">
        <f>IF('Time Series Inputs'!C499="","",'Time Series Inputs'!C499)</f>
        <v/>
      </c>
      <c r="D499" s="155">
        <f>IF(A499="","",'Apply Constraints'!A499)</f>
        <v/>
      </c>
      <c r="E499" s="155">
        <f>IF(B499="","",(V498*B499/B498/(1+V498*(B499/B498-1))))</f>
        <v/>
      </c>
      <c r="F499" s="155">
        <f>IF(B499="","",R498*B499+T498)</f>
        <v/>
      </c>
      <c r="G499" s="155">
        <f>IF(B499="","", E499*F499)</f>
        <v/>
      </c>
      <c r="H499" s="155">
        <f>IF(B499="","", F499 - R498*B499)</f>
        <v/>
      </c>
      <c r="I499" s="155">
        <f>IF(B499="","", G499/B499)</f>
        <v/>
      </c>
      <c r="J499" s="155">
        <f>IF(B499="","", -F499* (1-(1-ANNUAL_STRATEGY_FEE)^(1/252)))</f>
        <v/>
      </c>
      <c r="K499" s="155">
        <f>IF(B499="","", H499+J499)</f>
        <v/>
      </c>
      <c r="L499" s="155">
        <f>IF(B499="","", K499+G499)</f>
        <v/>
      </c>
      <c r="M499" s="155">
        <f>IF(B499="","", G499/L499)</f>
        <v/>
      </c>
      <c r="N499" s="155">
        <f>IF(B499="","",(D499-M499))</f>
        <v/>
      </c>
      <c r="O499" s="155">
        <f>IF(B499="","",BID_OFFER_SPREAD/2*D499)</f>
        <v/>
      </c>
      <c r="P499" s="155">
        <f>IF(A499="","",IF(D499=0,-E499,IF(AND(D499=(N499+O499),NOT(O499=0)),0,IF(D499&gt;=M499,N499/(1+O499),N499/(1-O499)))))</f>
        <v/>
      </c>
      <c r="Q499" s="155">
        <f>IF(B499="","", IF(D499=0,F499*P499/B499, L499*P499/B499))</f>
        <v/>
      </c>
      <c r="R499" s="155">
        <f>IF(B499="","", Q499+I499)</f>
        <v/>
      </c>
      <c r="S499" s="155">
        <f>IF(A499="","",IF(Q499&gt;0,-Q499*B499*(1+BID_OFFER_SPREAD/2),-Q499*B499*(1-BID_OFFER_SPREAD/2)))</f>
        <v/>
      </c>
      <c r="T499" s="155">
        <f>IF(B499="","", K499+S499)</f>
        <v/>
      </c>
      <c r="U499" s="155">
        <f>IF(B499="","", R499*B499)</f>
        <v/>
      </c>
      <c r="V499" s="155">
        <f>IF(E499="","",U499/(U499+T499))</f>
        <v/>
      </c>
      <c r="W499" s="86">
        <f>IF(B499="","", IF(ROUND(V499,10)=ROUND(D499,10),"Correct", "Error"))</f>
        <v/>
      </c>
      <c r="X499" s="156">
        <f>IF(B499="","", T499+U499)</f>
        <v/>
      </c>
    </row>
    <row customHeight="1" ht="13.5" r="500" s="75">
      <c r="A500" s="124">
        <f>IF('Time Series Inputs'!A500="","",'Time Series Inputs'!A500)</f>
        <v/>
      </c>
      <c r="B500" s="155">
        <f>IF('Time Series Inputs'!B500="","",'Time Series Inputs'!B500)</f>
        <v/>
      </c>
      <c r="C500" s="155">
        <f>IF('Time Series Inputs'!C500="","",'Time Series Inputs'!C500)</f>
        <v/>
      </c>
      <c r="D500" s="155">
        <f>IF(A500="","",'Apply Constraints'!A500)</f>
        <v/>
      </c>
      <c r="E500" s="155">
        <f>IF(B500="","",(V499*B500/B499/(1+V499*(B500/B499-1))))</f>
        <v/>
      </c>
      <c r="F500" s="155">
        <f>IF(B500="","",R499*B500+T499)</f>
        <v/>
      </c>
      <c r="G500" s="155">
        <f>IF(B500="","", E500*F500)</f>
        <v/>
      </c>
      <c r="H500" s="155">
        <f>IF(B500="","", F500 - R499*B500)</f>
        <v/>
      </c>
      <c r="I500" s="155">
        <f>IF(B500="","", G500/B500)</f>
        <v/>
      </c>
      <c r="J500" s="155">
        <f>IF(B500="","", -F500* (1-(1-ANNUAL_STRATEGY_FEE)^(1/252)))</f>
        <v/>
      </c>
      <c r="K500" s="155">
        <f>IF(B500="","", H500+J500)</f>
        <v/>
      </c>
      <c r="L500" s="155">
        <f>IF(B500="","", K500+G500)</f>
        <v/>
      </c>
      <c r="M500" s="155">
        <f>IF(B500="","", G500/L500)</f>
        <v/>
      </c>
      <c r="N500" s="155">
        <f>IF(B500="","",(D500-M500))</f>
        <v/>
      </c>
      <c r="O500" s="155">
        <f>IF(B500="","",BID_OFFER_SPREAD/2*D500)</f>
        <v/>
      </c>
      <c r="P500" s="155">
        <f>IF(A500="","",IF(D500=0,-E500,IF(AND(D500=(N500+O500),NOT(O500=0)),0,IF(D500&gt;=M500,N500/(1+O500),N500/(1-O500)))))</f>
        <v/>
      </c>
      <c r="Q500" s="155">
        <f>IF(B500="","", IF(D500=0,F500*P500/B500, L500*P500/B500))</f>
        <v/>
      </c>
      <c r="R500" s="155">
        <f>IF(B500="","", Q500+I500)</f>
        <v/>
      </c>
      <c r="S500" s="155">
        <f>IF(A500="","",IF(Q500&gt;0,-Q500*B500*(1+BID_OFFER_SPREAD/2),-Q500*B500*(1-BID_OFFER_SPREAD/2)))</f>
        <v/>
      </c>
      <c r="T500" s="155">
        <f>IF(B500="","", K500+S500)</f>
        <v/>
      </c>
      <c r="U500" s="155">
        <f>IF(B500="","", R500*B500)</f>
        <v/>
      </c>
      <c r="V500" s="155">
        <f>IF(E500="","",U500/(U500+T500))</f>
        <v/>
      </c>
      <c r="W500" s="86">
        <f>IF(B500="","", IF(ROUND(V500,10)=ROUND(D500,10),"Correct", "Error"))</f>
        <v/>
      </c>
      <c r="X500" s="156">
        <f>IF(B500="","", T500+U500)</f>
        <v/>
      </c>
    </row>
    <row customHeight="1" ht="13.5" r="501" s="75">
      <c r="A501" s="124">
        <f>IF('Time Series Inputs'!A501="","",'Time Series Inputs'!A501)</f>
        <v/>
      </c>
      <c r="B501" s="155">
        <f>IF('Time Series Inputs'!B501="","",'Time Series Inputs'!B501)</f>
        <v/>
      </c>
      <c r="C501" s="155">
        <f>IF('Time Series Inputs'!C501="","",'Time Series Inputs'!C501)</f>
        <v/>
      </c>
      <c r="D501" s="155">
        <f>IF(A501="","",'Apply Constraints'!A501)</f>
        <v/>
      </c>
      <c r="E501" s="155">
        <f>IF(B501="","",(V500*B501/B500/(1+V500*(B501/B500-1))))</f>
        <v/>
      </c>
      <c r="F501" s="155">
        <f>IF(B501="","",R500*B501+T500)</f>
        <v/>
      </c>
      <c r="G501" s="155">
        <f>IF(B501="","", E501*F501)</f>
        <v/>
      </c>
      <c r="H501" s="155">
        <f>IF(B501="","", F501 - R500*B501)</f>
        <v/>
      </c>
      <c r="I501" s="155">
        <f>IF(B501="","", G501/B501)</f>
        <v/>
      </c>
      <c r="J501" s="155">
        <f>IF(B501="","", -F501* (1-(1-ANNUAL_STRATEGY_FEE)^(1/252)))</f>
        <v/>
      </c>
      <c r="K501" s="155">
        <f>IF(B501="","", H501+J501)</f>
        <v/>
      </c>
      <c r="L501" s="155">
        <f>IF(B501="","", K501+G501)</f>
        <v/>
      </c>
      <c r="M501" s="155">
        <f>IF(B501="","", G501/L501)</f>
        <v/>
      </c>
      <c r="N501" s="155">
        <f>IF(B501="","",(D501-M501))</f>
        <v/>
      </c>
      <c r="O501" s="155">
        <f>IF(B501="","",BID_OFFER_SPREAD/2*D501)</f>
        <v/>
      </c>
      <c r="P501" s="155">
        <f>IF(A501="","",IF(D501=0,-E501,IF(AND(D501=(N501+O501),NOT(O501=0)),0,IF(D501&gt;=M501,N501/(1+O501),N501/(1-O501)))))</f>
        <v/>
      </c>
      <c r="Q501" s="155">
        <f>IF(B501="","", IF(D501=0,F501*P501/B501, L501*P501/B501))</f>
        <v/>
      </c>
      <c r="R501" s="155">
        <f>IF(B501="","", Q501+I501)</f>
        <v/>
      </c>
      <c r="S501" s="155">
        <f>IF(A501="","",IF(Q501&gt;0,-Q501*B501*(1+BID_OFFER_SPREAD/2),-Q501*B501*(1-BID_OFFER_SPREAD/2)))</f>
        <v/>
      </c>
      <c r="T501" s="155">
        <f>IF(B501="","", K501+S501)</f>
        <v/>
      </c>
      <c r="U501" s="155">
        <f>IF(B501="","", R501*B501)</f>
        <v/>
      </c>
      <c r="V501" s="155">
        <f>IF(E501="","",U501/(U501+T501))</f>
        <v/>
      </c>
      <c r="W501" s="86">
        <f>IF(B501="","", IF(ROUND(V501,10)=ROUND(D501,10),"Correct", "Error"))</f>
        <v/>
      </c>
      <c r="X501" s="156">
        <f>IF(B501="","", T501+U501)</f>
        <v/>
      </c>
    </row>
    <row customHeight="1" ht="13.5" r="502" s="75">
      <c r="A502" s="124">
        <f>IF('Time Series Inputs'!A502="","",'Time Series Inputs'!A502)</f>
        <v/>
      </c>
      <c r="B502" s="155">
        <f>IF('Time Series Inputs'!B502="","",'Time Series Inputs'!B502)</f>
        <v/>
      </c>
      <c r="C502" s="155">
        <f>IF('Time Series Inputs'!C502="","",'Time Series Inputs'!C502)</f>
        <v/>
      </c>
      <c r="D502" s="155">
        <f>IF(A502="","",'Apply Constraints'!A502)</f>
        <v/>
      </c>
      <c r="E502" s="155">
        <f>IF(B502="","",(V501*B502/B501/(1+V501*(B502/B501-1))))</f>
        <v/>
      </c>
      <c r="F502" s="155">
        <f>IF(B502="","",R501*B502+T501)</f>
        <v/>
      </c>
      <c r="G502" s="155">
        <f>IF(B502="","", E502*F502)</f>
        <v/>
      </c>
      <c r="H502" s="155">
        <f>IF(B502="","", F502 - R501*B502)</f>
        <v/>
      </c>
      <c r="I502" s="155">
        <f>IF(B502="","", G502/B502)</f>
        <v/>
      </c>
      <c r="J502" s="155">
        <f>IF(B502="","", -F502* (1-(1-ANNUAL_STRATEGY_FEE)^(1/252)))</f>
        <v/>
      </c>
      <c r="K502" s="155">
        <f>IF(B502="","", H502+J502)</f>
        <v/>
      </c>
      <c r="L502" s="155">
        <f>IF(B502="","", K502+G502)</f>
        <v/>
      </c>
      <c r="M502" s="155">
        <f>IF(B502="","", G502/L502)</f>
        <v/>
      </c>
      <c r="N502" s="155">
        <f>IF(B502="","",(D502-M502))</f>
        <v/>
      </c>
      <c r="O502" s="155">
        <f>IF(B502="","",BID_OFFER_SPREAD/2*D502)</f>
        <v/>
      </c>
      <c r="P502" s="155">
        <f>IF(A502="","",IF(D502=0,-E502,IF(AND(D502=(N502+O502),NOT(O502=0)),0,IF(D502&gt;=M502,N502/(1+O502),N502/(1-O502)))))</f>
        <v/>
      </c>
      <c r="Q502" s="155">
        <f>IF(B502="","", IF(D502=0,F502*P502/B502, L502*P502/B502))</f>
        <v/>
      </c>
      <c r="R502" s="155">
        <f>IF(B502="","", Q502+I502)</f>
        <v/>
      </c>
      <c r="S502" s="155">
        <f>IF(A502="","",IF(Q502&gt;0,-Q502*B502*(1+BID_OFFER_SPREAD/2),-Q502*B502*(1-BID_OFFER_SPREAD/2)))</f>
        <v/>
      </c>
      <c r="T502" s="155">
        <f>IF(B502="","", K502+S502)</f>
        <v/>
      </c>
      <c r="U502" s="155">
        <f>IF(B502="","", R502*B502)</f>
        <v/>
      </c>
      <c r="V502" s="155">
        <f>IF(E502="","",U502/(U502+T502))</f>
        <v/>
      </c>
      <c r="W502" s="86">
        <f>IF(B502="","", IF(ROUND(V502,10)=ROUND(D502,10),"Correct", "Error"))</f>
        <v/>
      </c>
      <c r="X502" s="156">
        <f>IF(B502="","", T502+U502)</f>
        <v/>
      </c>
    </row>
    <row customHeight="1" ht="13.5" r="503" s="75">
      <c r="A503" s="124">
        <f>IF('Time Series Inputs'!A503="","",'Time Series Inputs'!A503)</f>
        <v/>
      </c>
      <c r="B503" s="155">
        <f>IF('Time Series Inputs'!B503="","",'Time Series Inputs'!B503)</f>
        <v/>
      </c>
      <c r="C503" s="155">
        <f>IF('Time Series Inputs'!C503="","",'Time Series Inputs'!C503)</f>
        <v/>
      </c>
      <c r="D503" s="155">
        <f>IF(A503="","",'Apply Constraints'!A503)</f>
        <v/>
      </c>
      <c r="E503" s="155">
        <f>IF(B503="","",(V502*B503/B502/(1+V502*(B503/B502-1))))</f>
        <v/>
      </c>
      <c r="F503" s="155">
        <f>IF(B503="","",R502*B503+T502)</f>
        <v/>
      </c>
      <c r="G503" s="155">
        <f>IF(B503="","", E503*F503)</f>
        <v/>
      </c>
      <c r="H503" s="155">
        <f>IF(B503="","", F503 - R502*B503)</f>
        <v/>
      </c>
      <c r="I503" s="155">
        <f>IF(B503="","", G503/B503)</f>
        <v/>
      </c>
      <c r="J503" s="155">
        <f>IF(B503="","", -F503* (1-(1-ANNUAL_STRATEGY_FEE)^(1/252)))</f>
        <v/>
      </c>
      <c r="K503" s="155">
        <f>IF(B503="","", H503+J503)</f>
        <v/>
      </c>
      <c r="L503" s="155">
        <f>IF(B503="","", K503+G503)</f>
        <v/>
      </c>
      <c r="M503" s="155">
        <f>IF(B503="","", G503/L503)</f>
        <v/>
      </c>
      <c r="N503" s="155">
        <f>IF(B503="","",(D503-M503))</f>
        <v/>
      </c>
      <c r="O503" s="155">
        <f>IF(B503="","",BID_OFFER_SPREAD/2*D503)</f>
        <v/>
      </c>
      <c r="P503" s="155">
        <f>IF(A503="","",IF(D503=0,-E503,IF(AND(D503=(N503+O503),NOT(O503=0)),0,IF(D503&gt;=M503,N503/(1+O503),N503/(1-O503)))))</f>
        <v/>
      </c>
      <c r="Q503" s="155">
        <f>IF(B503="","", IF(D503=0,F503*P503/B503, L503*P503/B503))</f>
        <v/>
      </c>
      <c r="R503" s="155">
        <f>IF(B503="","", Q503+I503)</f>
        <v/>
      </c>
      <c r="S503" s="155">
        <f>IF(A503="","",IF(Q503&gt;0,-Q503*B503*(1+BID_OFFER_SPREAD/2),-Q503*B503*(1-BID_OFFER_SPREAD/2)))</f>
        <v/>
      </c>
      <c r="T503" s="155">
        <f>IF(B503="","", K503+S503)</f>
        <v/>
      </c>
      <c r="U503" s="155">
        <f>IF(B503="","", R503*B503)</f>
        <v/>
      </c>
      <c r="V503" s="155">
        <f>IF(E503="","",U503/(U503+T503))</f>
        <v/>
      </c>
      <c r="W503" s="86">
        <f>IF(B503="","", IF(ROUND(V503,10)=ROUND(D503,10),"Correct", "Error"))</f>
        <v/>
      </c>
      <c r="X503" s="156">
        <f>IF(B503="","", T503+U503)</f>
        <v/>
      </c>
    </row>
    <row customHeight="1" ht="13.5" r="504" s="75">
      <c r="A504" s="124">
        <f>IF('Time Series Inputs'!A504="","",'Time Series Inputs'!A504)</f>
        <v/>
      </c>
      <c r="B504" s="155">
        <f>IF('Time Series Inputs'!B504="","",'Time Series Inputs'!B504)</f>
        <v/>
      </c>
      <c r="C504" s="155">
        <f>IF('Time Series Inputs'!C504="","",'Time Series Inputs'!C504)</f>
        <v/>
      </c>
      <c r="D504" s="155">
        <f>IF(A504="","",'Apply Constraints'!A504)</f>
        <v/>
      </c>
      <c r="E504" s="155">
        <f>IF(B504="","",(V503*B504/B503/(1+V503*(B504/B503-1))))</f>
        <v/>
      </c>
      <c r="F504" s="155">
        <f>IF(B504="","",R503*B504+T503)</f>
        <v/>
      </c>
      <c r="G504" s="155">
        <f>IF(B504="","", E504*F504)</f>
        <v/>
      </c>
      <c r="H504" s="155">
        <f>IF(B504="","", F504 - R503*B504)</f>
        <v/>
      </c>
      <c r="I504" s="155">
        <f>IF(B504="","", G504/B504)</f>
        <v/>
      </c>
      <c r="J504" s="155">
        <f>IF(B504="","", -F504* (1-(1-ANNUAL_STRATEGY_FEE)^(1/252)))</f>
        <v/>
      </c>
      <c r="K504" s="155">
        <f>IF(B504="","", H504+J504)</f>
        <v/>
      </c>
      <c r="L504" s="155">
        <f>IF(B504="","", K504+G504)</f>
        <v/>
      </c>
      <c r="M504" s="155">
        <f>IF(B504="","", G504/L504)</f>
        <v/>
      </c>
      <c r="N504" s="155">
        <f>IF(B504="","",(D504-M504))</f>
        <v/>
      </c>
      <c r="O504" s="155">
        <f>IF(B504="","",BID_OFFER_SPREAD/2*D504)</f>
        <v/>
      </c>
      <c r="P504" s="155">
        <f>IF(A504="","",IF(D504=0,-E504,IF(AND(D504=(N504+O504),NOT(O504=0)),0,IF(D504&gt;=M504,N504/(1+O504),N504/(1-O504)))))</f>
        <v/>
      </c>
      <c r="Q504" s="155">
        <f>IF(B504="","", IF(D504=0,F504*P504/B504, L504*P504/B504))</f>
        <v/>
      </c>
      <c r="R504" s="155">
        <f>IF(B504="","", Q504+I504)</f>
        <v/>
      </c>
      <c r="S504" s="155">
        <f>IF(A504="","",IF(Q504&gt;0,-Q504*B504*(1+BID_OFFER_SPREAD/2),-Q504*B504*(1-BID_OFFER_SPREAD/2)))</f>
        <v/>
      </c>
      <c r="T504" s="155">
        <f>IF(B504="","", K504+S504)</f>
        <v/>
      </c>
      <c r="U504" s="155">
        <f>IF(B504="","", R504*B504)</f>
        <v/>
      </c>
      <c r="V504" s="155">
        <f>IF(E504="","",U504/(U504+T504))</f>
        <v/>
      </c>
      <c r="W504" s="86">
        <f>IF(B504="","", IF(ROUND(V504,10)=ROUND(D504,10),"Correct", "Error"))</f>
        <v/>
      </c>
      <c r="X504" s="156">
        <f>IF(B504="","", T504+U504)</f>
        <v/>
      </c>
    </row>
    <row customHeight="1" ht="13.5" r="505" s="75">
      <c r="A505" s="124">
        <f>IF('Time Series Inputs'!A505="","",'Time Series Inputs'!A505)</f>
        <v/>
      </c>
      <c r="B505" s="155">
        <f>IF('Time Series Inputs'!B505="","",'Time Series Inputs'!B505)</f>
        <v/>
      </c>
      <c r="C505" s="155">
        <f>IF('Time Series Inputs'!C505="","",'Time Series Inputs'!C505)</f>
        <v/>
      </c>
      <c r="D505" s="155">
        <f>IF(A505="","",'Apply Constraints'!A505)</f>
        <v/>
      </c>
      <c r="E505" s="155">
        <f>IF(B505="","",(V504*B505/B504/(1+V504*(B505/B504-1))))</f>
        <v/>
      </c>
      <c r="F505" s="155">
        <f>IF(B505="","",R504*B505+T504)</f>
        <v/>
      </c>
      <c r="G505" s="155">
        <f>IF(B505="","", E505*F505)</f>
        <v/>
      </c>
      <c r="H505" s="155">
        <f>IF(B505="","", F505 - R504*B505)</f>
        <v/>
      </c>
      <c r="I505" s="155">
        <f>IF(B505="","", G505/B505)</f>
        <v/>
      </c>
      <c r="J505" s="155">
        <f>IF(B505="","", -F505* (1-(1-ANNUAL_STRATEGY_FEE)^(1/252)))</f>
        <v/>
      </c>
      <c r="K505" s="155">
        <f>IF(B505="","", H505+J505)</f>
        <v/>
      </c>
      <c r="L505" s="155">
        <f>IF(B505="","", K505+G505)</f>
        <v/>
      </c>
      <c r="M505" s="155">
        <f>IF(B505="","", G505/L505)</f>
        <v/>
      </c>
      <c r="N505" s="155">
        <f>IF(B505="","",(D505-M505))</f>
        <v/>
      </c>
      <c r="O505" s="155">
        <f>IF(B505="","",BID_OFFER_SPREAD/2*D505)</f>
        <v/>
      </c>
      <c r="P505" s="155">
        <f>IF(A505="","",IF(D505=0,-E505,IF(AND(D505=(N505+O505),NOT(O505=0)),0,IF(D505&gt;=M505,N505/(1+O505),N505/(1-O505)))))</f>
        <v/>
      </c>
      <c r="Q505" s="155">
        <f>IF(B505="","", IF(D505=0,F505*P505/B505, L505*P505/B505))</f>
        <v/>
      </c>
      <c r="R505" s="155">
        <f>IF(B505="","", Q505+I505)</f>
        <v/>
      </c>
      <c r="S505" s="155">
        <f>IF(A505="","",IF(Q505&gt;0,-Q505*B505*(1+BID_OFFER_SPREAD/2),-Q505*B505*(1-BID_OFFER_SPREAD/2)))</f>
        <v/>
      </c>
      <c r="T505" s="155">
        <f>IF(B505="","", K505+S505)</f>
        <v/>
      </c>
      <c r="U505" s="155">
        <f>IF(B505="","", R505*B505)</f>
        <v/>
      </c>
      <c r="V505" s="155">
        <f>IF(E505="","",U505/(U505+T505))</f>
        <v/>
      </c>
      <c r="W505" s="86">
        <f>IF(B505="","", IF(ROUND(V505,10)=ROUND(D505,10),"Correct", "Error"))</f>
        <v/>
      </c>
      <c r="X505" s="156">
        <f>IF(B505="","", T505+U505)</f>
        <v/>
      </c>
    </row>
    <row customHeight="1" ht="13.5" r="506" s="75">
      <c r="A506" s="124">
        <f>IF('Time Series Inputs'!A506="","",'Time Series Inputs'!A506)</f>
        <v/>
      </c>
      <c r="B506" s="155">
        <f>IF('Time Series Inputs'!B506="","",'Time Series Inputs'!B506)</f>
        <v/>
      </c>
      <c r="C506" s="155">
        <f>IF('Time Series Inputs'!C506="","",'Time Series Inputs'!C506)</f>
        <v/>
      </c>
      <c r="D506" s="155">
        <f>IF(A506="","",'Apply Constraints'!A506)</f>
        <v/>
      </c>
      <c r="E506" s="155">
        <f>IF(B506="","",(V505*B506/B505/(1+V505*(B506/B505-1))))</f>
        <v/>
      </c>
      <c r="F506" s="155">
        <f>IF(B506="","",R505*B506+T505)</f>
        <v/>
      </c>
      <c r="G506" s="155">
        <f>IF(B506="","", E506*F506)</f>
        <v/>
      </c>
      <c r="H506" s="155">
        <f>IF(B506="","", F506 - R505*B506)</f>
        <v/>
      </c>
      <c r="I506" s="155">
        <f>IF(B506="","", G506/B506)</f>
        <v/>
      </c>
      <c r="J506" s="155">
        <f>IF(B506="","", -F506* (1-(1-ANNUAL_STRATEGY_FEE)^(1/252)))</f>
        <v/>
      </c>
      <c r="K506" s="155">
        <f>IF(B506="","", H506+J506)</f>
        <v/>
      </c>
      <c r="L506" s="155">
        <f>IF(B506="","", K506+G506)</f>
        <v/>
      </c>
      <c r="M506" s="155">
        <f>IF(B506="","", G506/L506)</f>
        <v/>
      </c>
      <c r="N506" s="155">
        <f>IF(B506="","",(D506-M506))</f>
        <v/>
      </c>
      <c r="O506" s="155">
        <f>IF(B506="","",BID_OFFER_SPREAD/2*D506)</f>
        <v/>
      </c>
      <c r="P506" s="155">
        <f>IF(A506="","",IF(D506=0,-E506,IF(AND(D506=(N506+O506),NOT(O506=0)),0,IF(D506&gt;=M506,N506/(1+O506),N506/(1-O506)))))</f>
        <v/>
      </c>
      <c r="Q506" s="155">
        <f>IF(B506="","", IF(D506=0,F506*P506/B506, L506*P506/B506))</f>
        <v/>
      </c>
      <c r="R506" s="155">
        <f>IF(B506="","", Q506+I506)</f>
        <v/>
      </c>
      <c r="S506" s="155">
        <f>IF(A506="","",IF(Q506&gt;0,-Q506*B506*(1+BID_OFFER_SPREAD/2),-Q506*B506*(1-BID_OFFER_SPREAD/2)))</f>
        <v/>
      </c>
      <c r="T506" s="155">
        <f>IF(B506="","", K506+S506)</f>
        <v/>
      </c>
      <c r="U506" s="155">
        <f>IF(B506="","", R506*B506)</f>
        <v/>
      </c>
      <c r="V506" s="155">
        <f>IF(E506="","",U506/(U506+T506))</f>
        <v/>
      </c>
      <c r="W506" s="86">
        <f>IF(B506="","", IF(ROUND(V506,10)=ROUND(D506,10),"Correct", "Error"))</f>
        <v/>
      </c>
      <c r="X506" s="156">
        <f>IF(B506="","", T506+U506)</f>
        <v/>
      </c>
    </row>
    <row customHeight="1" ht="13.5" r="507" s="75">
      <c r="A507" s="124">
        <f>IF('Time Series Inputs'!A507="","",'Time Series Inputs'!A507)</f>
        <v/>
      </c>
      <c r="B507" s="155">
        <f>IF('Time Series Inputs'!B507="","",'Time Series Inputs'!B507)</f>
        <v/>
      </c>
      <c r="C507" s="155">
        <f>IF('Time Series Inputs'!C507="","",'Time Series Inputs'!C507)</f>
        <v/>
      </c>
      <c r="D507" s="155">
        <f>IF(A507="","",'Apply Constraints'!A507)</f>
        <v/>
      </c>
      <c r="E507" s="155">
        <f>IF(B507="","",(V506*B507/B506/(1+V506*(B507/B506-1))))</f>
        <v/>
      </c>
      <c r="F507" s="155">
        <f>IF(B507="","",R506*B507+T506)</f>
        <v/>
      </c>
      <c r="G507" s="155">
        <f>IF(B507="","", E507*F507)</f>
        <v/>
      </c>
      <c r="H507" s="155">
        <f>IF(B507="","", F507 - R506*B507)</f>
        <v/>
      </c>
      <c r="I507" s="155">
        <f>IF(B507="","", G507/B507)</f>
        <v/>
      </c>
      <c r="J507" s="155">
        <f>IF(B507="","", -F507* (1-(1-ANNUAL_STRATEGY_FEE)^(1/252)))</f>
        <v/>
      </c>
      <c r="K507" s="155">
        <f>IF(B507="","", H507+J507)</f>
        <v/>
      </c>
      <c r="L507" s="155">
        <f>IF(B507="","", K507+G507)</f>
        <v/>
      </c>
      <c r="M507" s="155">
        <f>IF(B507="","", G507/L507)</f>
        <v/>
      </c>
      <c r="N507" s="155">
        <f>IF(B507="","",(D507-M507))</f>
        <v/>
      </c>
      <c r="O507" s="155">
        <f>IF(B507="","",BID_OFFER_SPREAD/2*D507)</f>
        <v/>
      </c>
      <c r="P507" s="155">
        <f>IF(A507="","",IF(D507=0,-E507,IF(AND(D507=(N507+O507),NOT(O507=0)),0,IF(D507&gt;=M507,N507/(1+O507),N507/(1-O507)))))</f>
        <v/>
      </c>
      <c r="Q507" s="155">
        <f>IF(B507="","", IF(D507=0,F507*P507/B507, L507*P507/B507))</f>
        <v/>
      </c>
      <c r="R507" s="155">
        <f>IF(B507="","", Q507+I507)</f>
        <v/>
      </c>
      <c r="S507" s="155">
        <f>IF(A507="","",IF(Q507&gt;0,-Q507*B507*(1+BID_OFFER_SPREAD/2),-Q507*B507*(1-BID_OFFER_SPREAD/2)))</f>
        <v/>
      </c>
      <c r="T507" s="155">
        <f>IF(B507="","", K507+S507)</f>
        <v/>
      </c>
      <c r="U507" s="155">
        <f>IF(B507="","", R507*B507)</f>
        <v/>
      </c>
      <c r="V507" s="155">
        <f>IF(E507="","",U507/(U507+T507))</f>
        <v/>
      </c>
      <c r="W507" s="86">
        <f>IF(B507="","", IF(ROUND(V507,10)=ROUND(D507,10),"Correct", "Error"))</f>
        <v/>
      </c>
      <c r="X507" s="156">
        <f>IF(B507="","", T507+U507)</f>
        <v/>
      </c>
    </row>
    <row customHeight="1" ht="13.5" r="508" s="75">
      <c r="A508" s="124">
        <f>IF('Time Series Inputs'!A508="","",'Time Series Inputs'!A508)</f>
        <v/>
      </c>
      <c r="B508" s="155">
        <f>IF('Time Series Inputs'!B508="","",'Time Series Inputs'!B508)</f>
        <v/>
      </c>
      <c r="C508" s="155">
        <f>IF('Time Series Inputs'!C508="","",'Time Series Inputs'!C508)</f>
        <v/>
      </c>
      <c r="D508" s="155">
        <f>IF(A508="","",'Apply Constraints'!A508)</f>
        <v/>
      </c>
      <c r="E508" s="155">
        <f>IF(B508="","",(V507*B508/B507/(1+V507*(B508/B507-1))))</f>
        <v/>
      </c>
      <c r="F508" s="155">
        <f>IF(B508="","",R507*B508+T507)</f>
        <v/>
      </c>
      <c r="G508" s="155">
        <f>IF(B508="","", E508*F508)</f>
        <v/>
      </c>
      <c r="H508" s="155">
        <f>IF(B508="","", F508 - R507*B508)</f>
        <v/>
      </c>
      <c r="I508" s="155">
        <f>IF(B508="","", G508/B508)</f>
        <v/>
      </c>
      <c r="J508" s="155">
        <f>IF(B508="","", -F508* (1-(1-ANNUAL_STRATEGY_FEE)^(1/252)))</f>
        <v/>
      </c>
      <c r="K508" s="155">
        <f>IF(B508="","", H508+J508)</f>
        <v/>
      </c>
      <c r="L508" s="155">
        <f>IF(B508="","", K508+G508)</f>
        <v/>
      </c>
      <c r="M508" s="155">
        <f>IF(B508="","", G508/L508)</f>
        <v/>
      </c>
      <c r="N508" s="155">
        <f>IF(B508="","",(D508-M508))</f>
        <v/>
      </c>
      <c r="O508" s="155">
        <f>IF(B508="","",BID_OFFER_SPREAD/2*D508)</f>
        <v/>
      </c>
      <c r="P508" s="155">
        <f>IF(A508="","",IF(D508=0,-E508,IF(AND(D508=(N508+O508),NOT(O508=0)),0,IF(D508&gt;=M508,N508/(1+O508),N508/(1-O508)))))</f>
        <v/>
      </c>
      <c r="Q508" s="155">
        <f>IF(B508="","", IF(D508=0,F508*P508/B508, L508*P508/B508))</f>
        <v/>
      </c>
      <c r="R508" s="155">
        <f>IF(B508="","", Q508+I508)</f>
        <v/>
      </c>
      <c r="S508" s="155">
        <f>IF(A508="","",IF(Q508&gt;0,-Q508*B508*(1+BID_OFFER_SPREAD/2),-Q508*B508*(1-BID_OFFER_SPREAD/2)))</f>
        <v/>
      </c>
      <c r="T508" s="155">
        <f>IF(B508="","", K508+S508)</f>
        <v/>
      </c>
      <c r="U508" s="155">
        <f>IF(B508="","", R508*B508)</f>
        <v/>
      </c>
      <c r="V508" s="155">
        <f>IF(E508="","",U508/(U508+T508))</f>
        <v/>
      </c>
      <c r="W508" s="86">
        <f>IF(B508="","", IF(ROUND(V508,10)=ROUND(D508,10),"Correct", "Error"))</f>
        <v/>
      </c>
      <c r="X508" s="156">
        <f>IF(B508="","", T508+U508)</f>
        <v/>
      </c>
    </row>
    <row customHeight="1" ht="13.5" r="509" s="75">
      <c r="A509" s="124">
        <f>IF('Time Series Inputs'!A509="","",'Time Series Inputs'!A509)</f>
        <v/>
      </c>
      <c r="B509" s="155">
        <f>IF('Time Series Inputs'!B509="","",'Time Series Inputs'!B509)</f>
        <v/>
      </c>
      <c r="C509" s="155">
        <f>IF('Time Series Inputs'!C509="","",'Time Series Inputs'!C509)</f>
        <v/>
      </c>
      <c r="D509" s="155">
        <f>IF(A509="","",'Apply Constraints'!A509)</f>
        <v/>
      </c>
      <c r="E509" s="155">
        <f>IF(B509="","",(V508*B509/B508/(1+V508*(B509/B508-1))))</f>
        <v/>
      </c>
      <c r="F509" s="155">
        <f>IF(B509="","",R508*B509+T508)</f>
        <v/>
      </c>
      <c r="G509" s="155">
        <f>IF(B509="","", E509*F509)</f>
        <v/>
      </c>
      <c r="H509" s="155">
        <f>IF(B509="","", F509 - R508*B509)</f>
        <v/>
      </c>
      <c r="I509" s="155">
        <f>IF(B509="","", G509/B509)</f>
        <v/>
      </c>
      <c r="J509" s="155">
        <f>IF(B509="","", -F509* (1-(1-ANNUAL_STRATEGY_FEE)^(1/252)))</f>
        <v/>
      </c>
      <c r="K509" s="155">
        <f>IF(B509="","", H509+J509)</f>
        <v/>
      </c>
      <c r="L509" s="155">
        <f>IF(B509="","", K509+G509)</f>
        <v/>
      </c>
      <c r="M509" s="155">
        <f>IF(B509="","", G509/L509)</f>
        <v/>
      </c>
      <c r="N509" s="155">
        <f>IF(B509="","",(D509-M509))</f>
        <v/>
      </c>
      <c r="O509" s="155">
        <f>IF(B509="","",BID_OFFER_SPREAD/2*D509)</f>
        <v/>
      </c>
      <c r="P509" s="155">
        <f>IF(A509="","",IF(D509=0,-E509,IF(AND(D509=(N509+O509),NOT(O509=0)),0,IF(D509&gt;=M509,N509/(1+O509),N509/(1-O509)))))</f>
        <v/>
      </c>
      <c r="Q509" s="155">
        <f>IF(B509="","", IF(D509=0,F509*P509/B509, L509*P509/B509))</f>
        <v/>
      </c>
      <c r="R509" s="155">
        <f>IF(B509="","", Q509+I509)</f>
        <v/>
      </c>
      <c r="S509" s="155">
        <f>IF(A509="","",IF(Q509&gt;0,-Q509*B509*(1+BID_OFFER_SPREAD/2),-Q509*B509*(1-BID_OFFER_SPREAD/2)))</f>
        <v/>
      </c>
      <c r="T509" s="155">
        <f>IF(B509="","", K509+S509)</f>
        <v/>
      </c>
      <c r="U509" s="155">
        <f>IF(B509="","", R509*B509)</f>
        <v/>
      </c>
      <c r="V509" s="155">
        <f>IF(E509="","",U509/(U509+T509))</f>
        <v/>
      </c>
      <c r="W509" s="86">
        <f>IF(B509="","", IF(ROUND(V509,10)=ROUND(D509,10),"Correct", "Error"))</f>
        <v/>
      </c>
      <c r="X509" s="156">
        <f>IF(B509="","", T509+U509)</f>
        <v/>
      </c>
    </row>
    <row customHeight="1" ht="13.5" r="510" s="75">
      <c r="A510" s="124">
        <f>IF('Time Series Inputs'!A510="","",'Time Series Inputs'!A510)</f>
        <v/>
      </c>
      <c r="B510" s="155">
        <f>IF('Time Series Inputs'!B510="","",'Time Series Inputs'!B510)</f>
        <v/>
      </c>
      <c r="C510" s="155">
        <f>IF('Time Series Inputs'!C510="","",'Time Series Inputs'!C510)</f>
        <v/>
      </c>
      <c r="D510" s="155">
        <f>IF(A510="","",'Apply Constraints'!A510)</f>
        <v/>
      </c>
      <c r="E510" s="155">
        <f>IF(B510="","",(V509*B510/B509/(1+V509*(B510/B509-1))))</f>
        <v/>
      </c>
      <c r="F510" s="155">
        <f>IF(B510="","",R509*B510+T509)</f>
        <v/>
      </c>
      <c r="G510" s="155">
        <f>IF(B510="","", E510*F510)</f>
        <v/>
      </c>
      <c r="H510" s="155">
        <f>IF(B510="","", F510 - R509*B510)</f>
        <v/>
      </c>
      <c r="I510" s="155">
        <f>IF(B510="","", G510/B510)</f>
        <v/>
      </c>
      <c r="J510" s="155">
        <f>IF(B510="","", -F510* (1-(1-ANNUAL_STRATEGY_FEE)^(1/252)))</f>
        <v/>
      </c>
      <c r="K510" s="155">
        <f>IF(B510="","", H510+J510)</f>
        <v/>
      </c>
      <c r="L510" s="155">
        <f>IF(B510="","", K510+G510)</f>
        <v/>
      </c>
      <c r="M510" s="155">
        <f>IF(B510="","", G510/L510)</f>
        <v/>
      </c>
      <c r="N510" s="155">
        <f>IF(B510="","",(D510-M510))</f>
        <v/>
      </c>
      <c r="O510" s="155">
        <f>IF(B510="","",BID_OFFER_SPREAD/2*D510)</f>
        <v/>
      </c>
      <c r="P510" s="155">
        <f>IF(A510="","",IF(D510=0,-E510,IF(AND(D510=(N510+O510),NOT(O510=0)),0,IF(D510&gt;=M510,N510/(1+O510),N510/(1-O510)))))</f>
        <v/>
      </c>
      <c r="Q510" s="155">
        <f>IF(B510="","", IF(D510=0,F510*P510/B510, L510*P510/B510))</f>
        <v/>
      </c>
      <c r="R510" s="155">
        <f>IF(B510="","", Q510+I510)</f>
        <v/>
      </c>
      <c r="S510" s="155">
        <f>IF(A510="","",IF(Q510&gt;0,-Q510*B510*(1+BID_OFFER_SPREAD/2),-Q510*B510*(1-BID_OFFER_SPREAD/2)))</f>
        <v/>
      </c>
      <c r="T510" s="155">
        <f>IF(B510="","", K510+S510)</f>
        <v/>
      </c>
      <c r="U510" s="155">
        <f>IF(B510="","", R510*B510)</f>
        <v/>
      </c>
      <c r="V510" s="155">
        <f>IF(E510="","",U510/(U510+T510))</f>
        <v/>
      </c>
      <c r="W510" s="86">
        <f>IF(B510="","", IF(ROUND(V510,10)=ROUND(D510,10),"Correct", "Error"))</f>
        <v/>
      </c>
      <c r="X510" s="156">
        <f>IF(B510="","", T510+U510)</f>
        <v/>
      </c>
    </row>
    <row customHeight="1" ht="13.5" r="511" s="75">
      <c r="A511" s="124">
        <f>IF('Time Series Inputs'!A511="","",'Time Series Inputs'!A511)</f>
        <v/>
      </c>
      <c r="B511" s="155">
        <f>IF('Time Series Inputs'!B511="","",'Time Series Inputs'!B511)</f>
        <v/>
      </c>
      <c r="C511" s="155">
        <f>IF('Time Series Inputs'!C511="","",'Time Series Inputs'!C511)</f>
        <v/>
      </c>
      <c r="D511" s="155">
        <f>IF(A511="","",'Apply Constraints'!A511)</f>
        <v/>
      </c>
      <c r="E511" s="155">
        <f>IF(B511="","",(V510*B511/B510/(1+V510*(B511/B510-1))))</f>
        <v/>
      </c>
      <c r="F511" s="155">
        <f>IF(B511="","",R510*B511+T510)</f>
        <v/>
      </c>
      <c r="G511" s="155">
        <f>IF(B511="","", E511*F511)</f>
        <v/>
      </c>
      <c r="H511" s="155">
        <f>IF(B511="","", F511 - R510*B511)</f>
        <v/>
      </c>
      <c r="I511" s="155">
        <f>IF(B511="","", G511/B511)</f>
        <v/>
      </c>
      <c r="J511" s="155">
        <f>IF(B511="","", -F511* (1-(1-ANNUAL_STRATEGY_FEE)^(1/252)))</f>
        <v/>
      </c>
      <c r="K511" s="155">
        <f>IF(B511="","", H511+J511)</f>
        <v/>
      </c>
      <c r="L511" s="155">
        <f>IF(B511="","", K511+G511)</f>
        <v/>
      </c>
      <c r="M511" s="155">
        <f>IF(B511="","", G511/L511)</f>
        <v/>
      </c>
      <c r="N511" s="155">
        <f>IF(B511="","",(D511-M511))</f>
        <v/>
      </c>
      <c r="O511" s="155">
        <f>IF(B511="","",BID_OFFER_SPREAD/2*D511)</f>
        <v/>
      </c>
      <c r="P511" s="155">
        <f>IF(A511="","",IF(D511=0,-E511,IF(AND(D511=(N511+O511),NOT(O511=0)),0,IF(D511&gt;=M511,N511/(1+O511),N511/(1-O511)))))</f>
        <v/>
      </c>
      <c r="Q511" s="155">
        <f>IF(B511="","", IF(D511=0,F511*P511/B511, L511*P511/B511))</f>
        <v/>
      </c>
      <c r="R511" s="155">
        <f>IF(B511="","", Q511+I511)</f>
        <v/>
      </c>
      <c r="S511" s="155">
        <f>IF(A511="","",IF(Q511&gt;0,-Q511*B511*(1+BID_OFFER_SPREAD/2),-Q511*B511*(1-BID_OFFER_SPREAD/2)))</f>
        <v/>
      </c>
      <c r="T511" s="155">
        <f>IF(B511="","", K511+S511)</f>
        <v/>
      </c>
      <c r="U511" s="155">
        <f>IF(B511="","", R511*B511)</f>
        <v/>
      </c>
      <c r="V511" s="155">
        <f>IF(E511="","",U511/(U511+T511))</f>
        <v/>
      </c>
      <c r="W511" s="86">
        <f>IF(B511="","", IF(ROUND(V511,10)=ROUND(D511,10),"Correct", "Error"))</f>
        <v/>
      </c>
      <c r="X511" s="156">
        <f>IF(B511="","", T511+U511)</f>
        <v/>
      </c>
    </row>
    <row customHeight="1" ht="13.5" r="512" s="75">
      <c r="A512" s="124">
        <f>IF('Time Series Inputs'!A512="","",'Time Series Inputs'!A512)</f>
        <v/>
      </c>
      <c r="B512" s="155">
        <f>IF('Time Series Inputs'!B512="","",'Time Series Inputs'!B512)</f>
        <v/>
      </c>
      <c r="C512" s="155">
        <f>IF('Time Series Inputs'!C512="","",'Time Series Inputs'!C512)</f>
        <v/>
      </c>
      <c r="D512" s="155">
        <f>IF(A512="","",'Apply Constraints'!A512)</f>
        <v/>
      </c>
      <c r="E512" s="155">
        <f>IF(B512="","",(V511*B512/B511/(1+V511*(B512/B511-1))))</f>
        <v/>
      </c>
      <c r="F512" s="155">
        <f>IF(B512="","",R511*B512+T511)</f>
        <v/>
      </c>
      <c r="G512" s="155">
        <f>IF(B512="","", E512*F512)</f>
        <v/>
      </c>
      <c r="H512" s="155">
        <f>IF(B512="","", F512 - R511*B512)</f>
        <v/>
      </c>
      <c r="I512" s="155">
        <f>IF(B512="","", G512/B512)</f>
        <v/>
      </c>
      <c r="J512" s="155">
        <f>IF(B512="","", -F512* (1-(1-ANNUAL_STRATEGY_FEE)^(1/252)))</f>
        <v/>
      </c>
      <c r="K512" s="155">
        <f>IF(B512="","", H512+J512)</f>
        <v/>
      </c>
      <c r="L512" s="155">
        <f>IF(B512="","", K512+G512)</f>
        <v/>
      </c>
      <c r="M512" s="155">
        <f>IF(B512="","", G512/L512)</f>
        <v/>
      </c>
      <c r="N512" s="155">
        <f>IF(B512="","",(D512-M512))</f>
        <v/>
      </c>
      <c r="O512" s="155">
        <f>IF(B512="","",BID_OFFER_SPREAD/2*D512)</f>
        <v/>
      </c>
      <c r="P512" s="155">
        <f>IF(A512="","",IF(D512=0,-E512,IF(AND(D512=(N512+O512),NOT(O512=0)),0,IF(D512&gt;=M512,N512/(1+O512),N512/(1-O512)))))</f>
        <v/>
      </c>
      <c r="Q512" s="155">
        <f>IF(B512="","", IF(D512=0,F512*P512/B512, L512*P512/B512))</f>
        <v/>
      </c>
      <c r="R512" s="155">
        <f>IF(B512="","", Q512+I512)</f>
        <v/>
      </c>
      <c r="S512" s="155">
        <f>IF(A512="","",IF(Q512&gt;0,-Q512*B512*(1+BID_OFFER_SPREAD/2),-Q512*B512*(1-BID_OFFER_SPREAD/2)))</f>
        <v/>
      </c>
      <c r="T512" s="155">
        <f>IF(B512="","", K512+S512)</f>
        <v/>
      </c>
      <c r="U512" s="155">
        <f>IF(B512="","", R512*B512)</f>
        <v/>
      </c>
      <c r="V512" s="155">
        <f>IF(E512="","",U512/(U512+T512))</f>
        <v/>
      </c>
      <c r="W512" s="86">
        <f>IF(B512="","", IF(ROUND(V512,10)=ROUND(D512,10),"Correct", "Error"))</f>
        <v/>
      </c>
      <c r="X512" s="156">
        <f>IF(B512="","", T512+U512)</f>
        <v/>
      </c>
    </row>
    <row customHeight="1" ht="13.5" r="513" s="75">
      <c r="A513" s="124">
        <f>IF('Time Series Inputs'!A513="","",'Time Series Inputs'!A513)</f>
        <v/>
      </c>
      <c r="B513" s="155">
        <f>IF('Time Series Inputs'!B513="","",'Time Series Inputs'!B513)</f>
        <v/>
      </c>
      <c r="C513" s="155">
        <f>IF('Time Series Inputs'!C513="","",'Time Series Inputs'!C513)</f>
        <v/>
      </c>
      <c r="D513" s="155">
        <f>IF(A513="","",'Apply Constraints'!A513)</f>
        <v/>
      </c>
      <c r="E513" s="155">
        <f>IF(B513="","",(V512*B513/B512/(1+V512*(B513/B512-1))))</f>
        <v/>
      </c>
      <c r="F513" s="155">
        <f>IF(B513="","",R512*B513+T512)</f>
        <v/>
      </c>
      <c r="G513" s="155">
        <f>IF(B513="","", E513*F513)</f>
        <v/>
      </c>
      <c r="H513" s="155">
        <f>IF(B513="","", F513 - R512*B513)</f>
        <v/>
      </c>
      <c r="I513" s="155">
        <f>IF(B513="","", G513/B513)</f>
        <v/>
      </c>
      <c r="J513" s="155">
        <f>IF(B513="","", -F513* (1-(1-ANNUAL_STRATEGY_FEE)^(1/252)))</f>
        <v/>
      </c>
      <c r="K513" s="155">
        <f>IF(B513="","", H513+J513)</f>
        <v/>
      </c>
      <c r="L513" s="155">
        <f>IF(B513="","", K513+G513)</f>
        <v/>
      </c>
      <c r="M513" s="155">
        <f>IF(B513="","", G513/L513)</f>
        <v/>
      </c>
      <c r="N513" s="155">
        <f>IF(B513="","",(D513-M513))</f>
        <v/>
      </c>
      <c r="O513" s="155">
        <f>IF(B513="","",BID_OFFER_SPREAD/2*D513)</f>
        <v/>
      </c>
      <c r="P513" s="155">
        <f>IF(A513="","",IF(D513=0,-E513,IF(AND(D513=(N513+O513),NOT(O513=0)),0,IF(D513&gt;=M513,N513/(1+O513),N513/(1-O513)))))</f>
        <v/>
      </c>
      <c r="Q513" s="155">
        <f>IF(B513="","", IF(D513=0,F513*P513/B513, L513*P513/B513))</f>
        <v/>
      </c>
      <c r="R513" s="155">
        <f>IF(B513="","", Q513+I513)</f>
        <v/>
      </c>
      <c r="S513" s="155">
        <f>IF(A513="","",IF(Q513&gt;0,-Q513*B513*(1+BID_OFFER_SPREAD/2),-Q513*B513*(1-BID_OFFER_SPREAD/2)))</f>
        <v/>
      </c>
      <c r="T513" s="155">
        <f>IF(B513="","", K513+S513)</f>
        <v/>
      </c>
      <c r="U513" s="155">
        <f>IF(B513="","", R513*B513)</f>
        <v/>
      </c>
      <c r="V513" s="155">
        <f>IF(E513="","",U513/(U513+T513))</f>
        <v/>
      </c>
      <c r="W513" s="86">
        <f>IF(B513="","", IF(ROUND(V513,10)=ROUND(D513,10),"Correct", "Error"))</f>
        <v/>
      </c>
      <c r="X513" s="156">
        <f>IF(B513="","", T513+U513)</f>
        <v/>
      </c>
    </row>
    <row customHeight="1" ht="13.5" r="514" s="75">
      <c r="A514" s="124">
        <f>IF('Time Series Inputs'!A514="","",'Time Series Inputs'!A514)</f>
        <v/>
      </c>
      <c r="B514" s="155">
        <f>IF('Time Series Inputs'!B514="","",'Time Series Inputs'!B514)</f>
        <v/>
      </c>
      <c r="C514" s="155">
        <f>IF('Time Series Inputs'!C514="","",'Time Series Inputs'!C514)</f>
        <v/>
      </c>
      <c r="D514" s="155">
        <f>IF(A514="","",'Apply Constraints'!A514)</f>
        <v/>
      </c>
      <c r="E514" s="155">
        <f>IF(B514="","",(V513*B514/B513/(1+V513*(B514/B513-1))))</f>
        <v/>
      </c>
      <c r="F514" s="155">
        <f>IF(B514="","",R513*B514+T513)</f>
        <v/>
      </c>
      <c r="G514" s="155">
        <f>IF(B514="","", E514*F514)</f>
        <v/>
      </c>
      <c r="H514" s="155">
        <f>IF(B514="","", F514 - R513*B514)</f>
        <v/>
      </c>
      <c r="I514" s="155">
        <f>IF(B514="","", G514/B514)</f>
        <v/>
      </c>
      <c r="J514" s="155">
        <f>IF(B514="","", -F514* (1-(1-ANNUAL_STRATEGY_FEE)^(1/252)))</f>
        <v/>
      </c>
      <c r="K514" s="155">
        <f>IF(B514="","", H514+J514)</f>
        <v/>
      </c>
      <c r="L514" s="155">
        <f>IF(B514="","", K514+G514)</f>
        <v/>
      </c>
      <c r="M514" s="155">
        <f>IF(B514="","", G514/L514)</f>
        <v/>
      </c>
      <c r="N514" s="155">
        <f>IF(B514="","",(D514-M514))</f>
        <v/>
      </c>
      <c r="O514" s="155">
        <f>IF(B514="","",BID_OFFER_SPREAD/2*D514)</f>
        <v/>
      </c>
      <c r="P514" s="155">
        <f>IF(A514="","",IF(D514=0,-E514,IF(AND(D514=(N514+O514),NOT(O514=0)),0,IF(D514&gt;=M514,N514/(1+O514),N514/(1-O514)))))</f>
        <v/>
      </c>
      <c r="Q514" s="155">
        <f>IF(B514="","", IF(D514=0,F514*P514/B514, L514*P514/B514))</f>
        <v/>
      </c>
      <c r="R514" s="155">
        <f>IF(B514="","", Q514+I514)</f>
        <v/>
      </c>
      <c r="S514" s="155">
        <f>IF(A514="","",IF(Q514&gt;0,-Q514*B514*(1+BID_OFFER_SPREAD/2),-Q514*B514*(1-BID_OFFER_SPREAD/2)))</f>
        <v/>
      </c>
      <c r="T514" s="155">
        <f>IF(B514="","", K514+S514)</f>
        <v/>
      </c>
      <c r="U514" s="155">
        <f>IF(B514="","", R514*B514)</f>
        <v/>
      </c>
      <c r="V514" s="155">
        <f>IF(E514="","",U514/(U514+T514))</f>
        <v/>
      </c>
      <c r="W514" s="86">
        <f>IF(B514="","", IF(ROUND(V514,10)=ROUND(D514,10),"Correct", "Error"))</f>
        <v/>
      </c>
      <c r="X514" s="156">
        <f>IF(B514="","", T514+U514)</f>
        <v/>
      </c>
    </row>
    <row customHeight="1" ht="13.5" r="515" s="75">
      <c r="A515" s="124">
        <f>IF('Time Series Inputs'!A515="","",'Time Series Inputs'!A515)</f>
        <v/>
      </c>
      <c r="B515" s="155">
        <f>IF('Time Series Inputs'!B515="","",'Time Series Inputs'!B515)</f>
        <v/>
      </c>
      <c r="C515" s="155">
        <f>IF('Time Series Inputs'!C515="","",'Time Series Inputs'!C515)</f>
        <v/>
      </c>
      <c r="D515" s="155">
        <f>IF(A515="","",'Apply Constraints'!A515)</f>
        <v/>
      </c>
      <c r="E515" s="155">
        <f>IF(B515="","",(V514*B515/B514/(1+V514*(B515/B514-1))))</f>
        <v/>
      </c>
      <c r="F515" s="155">
        <f>IF(B515="","",R514*B515+T514)</f>
        <v/>
      </c>
      <c r="G515" s="155">
        <f>IF(B515="","", E515*F515)</f>
        <v/>
      </c>
      <c r="H515" s="155">
        <f>IF(B515="","", F515 - R514*B515)</f>
        <v/>
      </c>
      <c r="I515" s="155">
        <f>IF(B515="","", G515/B515)</f>
        <v/>
      </c>
      <c r="J515" s="155">
        <f>IF(B515="","", -F515* (1-(1-ANNUAL_STRATEGY_FEE)^(1/252)))</f>
        <v/>
      </c>
      <c r="K515" s="155">
        <f>IF(B515="","", H515+J515)</f>
        <v/>
      </c>
      <c r="L515" s="155">
        <f>IF(B515="","", K515+G515)</f>
        <v/>
      </c>
      <c r="M515" s="155">
        <f>IF(B515="","", G515/L515)</f>
        <v/>
      </c>
      <c r="N515" s="155">
        <f>IF(B515="","",(D515-M515))</f>
        <v/>
      </c>
      <c r="O515" s="155">
        <f>IF(B515="","",BID_OFFER_SPREAD/2*D515)</f>
        <v/>
      </c>
      <c r="P515" s="155">
        <f>IF(A515="","",IF(D515=0,-E515,IF(AND(D515=(N515+O515),NOT(O515=0)),0,IF(D515&gt;=M515,N515/(1+O515),N515/(1-O515)))))</f>
        <v/>
      </c>
      <c r="Q515" s="155">
        <f>IF(B515="","", IF(D515=0,F515*P515/B515, L515*P515/B515))</f>
        <v/>
      </c>
      <c r="R515" s="155">
        <f>IF(B515="","", Q515+I515)</f>
        <v/>
      </c>
      <c r="S515" s="155">
        <f>IF(A515="","",IF(Q515&gt;0,-Q515*B515*(1+BID_OFFER_SPREAD/2),-Q515*B515*(1-BID_OFFER_SPREAD/2)))</f>
        <v/>
      </c>
      <c r="T515" s="155">
        <f>IF(B515="","", K515+S515)</f>
        <v/>
      </c>
      <c r="U515" s="155">
        <f>IF(B515="","", R515*B515)</f>
        <v/>
      </c>
      <c r="V515" s="155">
        <f>IF(E515="","",U515/(U515+T515))</f>
        <v/>
      </c>
      <c r="W515" s="86">
        <f>IF(B515="","", IF(ROUND(V515,10)=ROUND(D515,10),"Correct", "Error"))</f>
        <v/>
      </c>
      <c r="X515" s="156">
        <f>IF(B515="","", T515+U515)</f>
        <v/>
      </c>
    </row>
    <row customHeight="1" ht="13.5" r="516" s="75">
      <c r="A516" s="124">
        <f>IF('Time Series Inputs'!A516="","",'Time Series Inputs'!A516)</f>
        <v/>
      </c>
      <c r="B516" s="155">
        <f>IF('Time Series Inputs'!B516="","",'Time Series Inputs'!B516)</f>
        <v/>
      </c>
      <c r="C516" s="155">
        <f>IF('Time Series Inputs'!C516="","",'Time Series Inputs'!C516)</f>
        <v/>
      </c>
      <c r="D516" s="155">
        <f>IF(A516="","",'Apply Constraints'!A516)</f>
        <v/>
      </c>
      <c r="E516" s="155">
        <f>IF(B516="","",(V515*B516/B515/(1+V515*(B516/B515-1))))</f>
        <v/>
      </c>
      <c r="F516" s="155">
        <f>IF(B516="","",R515*B516+T515)</f>
        <v/>
      </c>
      <c r="G516" s="155">
        <f>IF(B516="","", E516*F516)</f>
        <v/>
      </c>
      <c r="H516" s="155">
        <f>IF(B516="","", F516 - R515*B516)</f>
        <v/>
      </c>
      <c r="I516" s="155">
        <f>IF(B516="","", G516/B516)</f>
        <v/>
      </c>
      <c r="J516" s="155">
        <f>IF(B516="","", -F516* (1-(1-ANNUAL_STRATEGY_FEE)^(1/252)))</f>
        <v/>
      </c>
      <c r="K516" s="155">
        <f>IF(B516="","", H516+J516)</f>
        <v/>
      </c>
      <c r="L516" s="155">
        <f>IF(B516="","", K516+G516)</f>
        <v/>
      </c>
      <c r="M516" s="155">
        <f>IF(B516="","", G516/L516)</f>
        <v/>
      </c>
      <c r="N516" s="155">
        <f>IF(B516="","",(D516-M516))</f>
        <v/>
      </c>
      <c r="O516" s="155">
        <f>IF(B516="","",BID_OFFER_SPREAD/2*D516)</f>
        <v/>
      </c>
      <c r="P516" s="155">
        <f>IF(A516="","",IF(D516=0,-E516,IF(AND(D516=(N516+O516),NOT(O516=0)),0,IF(D516&gt;=M516,N516/(1+O516),N516/(1-O516)))))</f>
        <v/>
      </c>
      <c r="Q516" s="155">
        <f>IF(B516="","", IF(D516=0,F516*P516/B516, L516*P516/B516))</f>
        <v/>
      </c>
      <c r="R516" s="155">
        <f>IF(B516="","", Q516+I516)</f>
        <v/>
      </c>
      <c r="S516" s="155">
        <f>IF(A516="","",IF(Q516&gt;0,-Q516*B516*(1+BID_OFFER_SPREAD/2),-Q516*B516*(1-BID_OFFER_SPREAD/2)))</f>
        <v/>
      </c>
      <c r="T516" s="155">
        <f>IF(B516="","", K516+S516)</f>
        <v/>
      </c>
      <c r="U516" s="155">
        <f>IF(B516="","", R516*B516)</f>
        <v/>
      </c>
      <c r="V516" s="155">
        <f>IF(E516="","",U516/(U516+T516))</f>
        <v/>
      </c>
      <c r="W516" s="86">
        <f>IF(B516="","", IF(ROUND(V516,10)=ROUND(D516,10),"Correct", "Error"))</f>
        <v/>
      </c>
      <c r="X516" s="156">
        <f>IF(B516="","", T516+U516)</f>
        <v/>
      </c>
    </row>
    <row customHeight="1" ht="13.5" r="517" s="75">
      <c r="A517" s="124">
        <f>IF('Time Series Inputs'!A517="","",'Time Series Inputs'!A517)</f>
        <v/>
      </c>
      <c r="B517" s="155">
        <f>IF('Time Series Inputs'!B517="","",'Time Series Inputs'!B517)</f>
        <v/>
      </c>
      <c r="C517" s="155">
        <f>IF('Time Series Inputs'!C517="","",'Time Series Inputs'!C517)</f>
        <v/>
      </c>
      <c r="D517" s="155">
        <f>IF(A517="","",'Apply Constraints'!A517)</f>
        <v/>
      </c>
      <c r="E517" s="155">
        <f>IF(B517="","",(V516*B517/B516/(1+V516*(B517/B516-1))))</f>
        <v/>
      </c>
      <c r="F517" s="155">
        <f>IF(B517="","",R516*B517+T516)</f>
        <v/>
      </c>
      <c r="G517" s="155">
        <f>IF(B517="","", E517*F517)</f>
        <v/>
      </c>
      <c r="H517" s="155">
        <f>IF(B517="","", F517 - R516*B517)</f>
        <v/>
      </c>
      <c r="I517" s="155">
        <f>IF(B517="","", G517/B517)</f>
        <v/>
      </c>
      <c r="J517" s="155">
        <f>IF(B517="","", -F517* (1-(1-ANNUAL_STRATEGY_FEE)^(1/252)))</f>
        <v/>
      </c>
      <c r="K517" s="155">
        <f>IF(B517="","", H517+J517)</f>
        <v/>
      </c>
      <c r="L517" s="155">
        <f>IF(B517="","", K517+G517)</f>
        <v/>
      </c>
      <c r="M517" s="155">
        <f>IF(B517="","", G517/L517)</f>
        <v/>
      </c>
      <c r="N517" s="155">
        <f>IF(B517="","",(D517-M517))</f>
        <v/>
      </c>
      <c r="O517" s="155">
        <f>IF(B517="","",BID_OFFER_SPREAD/2*D517)</f>
        <v/>
      </c>
      <c r="P517" s="155">
        <f>IF(A517="","",IF(D517=0,-E517,IF(AND(D517=(N517+O517),NOT(O517=0)),0,IF(D517&gt;=M517,N517/(1+O517),N517/(1-O517)))))</f>
        <v/>
      </c>
      <c r="Q517" s="155">
        <f>IF(B517="","", IF(D517=0,F517*P517/B517, L517*P517/B517))</f>
        <v/>
      </c>
      <c r="R517" s="155">
        <f>IF(B517="","", Q517+I517)</f>
        <v/>
      </c>
      <c r="S517" s="155">
        <f>IF(A517="","",IF(Q517&gt;0,-Q517*B517*(1+BID_OFFER_SPREAD/2),-Q517*B517*(1-BID_OFFER_SPREAD/2)))</f>
        <v/>
      </c>
      <c r="T517" s="155">
        <f>IF(B517="","", K517+S517)</f>
        <v/>
      </c>
      <c r="U517" s="155">
        <f>IF(B517="","", R517*B517)</f>
        <v/>
      </c>
      <c r="V517" s="155">
        <f>IF(E517="","",U517/(U517+T517))</f>
        <v/>
      </c>
      <c r="W517" s="86">
        <f>IF(B517="","", IF(ROUND(V517,10)=ROUND(D517,10),"Correct", "Error"))</f>
        <v/>
      </c>
      <c r="X517" s="156">
        <f>IF(B517="","", T517+U517)</f>
        <v/>
      </c>
    </row>
    <row customHeight="1" ht="13.5" r="518" s="75">
      <c r="A518" s="124">
        <f>IF('Time Series Inputs'!A518="","",'Time Series Inputs'!A518)</f>
        <v/>
      </c>
      <c r="B518" s="155">
        <f>IF('Time Series Inputs'!B518="","",'Time Series Inputs'!B518)</f>
        <v/>
      </c>
      <c r="C518" s="155">
        <f>IF('Time Series Inputs'!C518="","",'Time Series Inputs'!C518)</f>
        <v/>
      </c>
      <c r="D518" s="155">
        <f>IF(A518="","",'Apply Constraints'!A518)</f>
        <v/>
      </c>
      <c r="E518" s="155">
        <f>IF(B518="","",(V517*B518/B517/(1+V517*(B518/B517-1))))</f>
        <v/>
      </c>
      <c r="F518" s="155">
        <f>IF(B518="","",R517*B518+T517)</f>
        <v/>
      </c>
      <c r="G518" s="155">
        <f>IF(B518="","", E518*F518)</f>
        <v/>
      </c>
      <c r="H518" s="155">
        <f>IF(B518="","", F518 - R517*B518)</f>
        <v/>
      </c>
      <c r="I518" s="155">
        <f>IF(B518="","", G518/B518)</f>
        <v/>
      </c>
      <c r="J518" s="155">
        <f>IF(B518="","", -F518* (1-(1-ANNUAL_STRATEGY_FEE)^(1/252)))</f>
        <v/>
      </c>
      <c r="K518" s="155">
        <f>IF(B518="","", H518+J518)</f>
        <v/>
      </c>
      <c r="L518" s="155">
        <f>IF(B518="","", K518+G518)</f>
        <v/>
      </c>
      <c r="M518" s="155">
        <f>IF(B518="","", G518/L518)</f>
        <v/>
      </c>
      <c r="N518" s="155">
        <f>IF(B518="","",(D518-M518))</f>
        <v/>
      </c>
      <c r="O518" s="155">
        <f>IF(B518="","",BID_OFFER_SPREAD/2*D518)</f>
        <v/>
      </c>
      <c r="P518" s="155">
        <f>IF(A518="","",IF(D518=0,-E518,IF(AND(D518=(N518+O518),NOT(O518=0)),0,IF(D518&gt;=M518,N518/(1+O518),N518/(1-O518)))))</f>
        <v/>
      </c>
      <c r="Q518" s="155">
        <f>IF(B518="","", IF(D518=0,F518*P518/B518, L518*P518/B518))</f>
        <v/>
      </c>
      <c r="R518" s="155">
        <f>IF(B518="","", Q518+I518)</f>
        <v/>
      </c>
      <c r="S518" s="155">
        <f>IF(A518="","",IF(Q518&gt;0,-Q518*B518*(1+BID_OFFER_SPREAD/2),-Q518*B518*(1-BID_OFFER_SPREAD/2)))</f>
        <v/>
      </c>
      <c r="T518" s="155">
        <f>IF(B518="","", K518+S518)</f>
        <v/>
      </c>
      <c r="U518" s="155">
        <f>IF(B518="","", R518*B518)</f>
        <v/>
      </c>
      <c r="V518" s="155">
        <f>IF(E518="","",U518/(U518+T518))</f>
        <v/>
      </c>
      <c r="W518" s="86">
        <f>IF(B518="","", IF(ROUND(V518,10)=ROUND(D518,10),"Correct", "Error"))</f>
        <v/>
      </c>
      <c r="X518" s="156">
        <f>IF(B518="","", T518+U518)</f>
        <v/>
      </c>
    </row>
    <row customHeight="1" ht="13.5" r="519" s="75">
      <c r="A519" s="124">
        <f>IF('Time Series Inputs'!A519="","",'Time Series Inputs'!A519)</f>
        <v/>
      </c>
      <c r="B519" s="155">
        <f>IF('Time Series Inputs'!B519="","",'Time Series Inputs'!B519)</f>
        <v/>
      </c>
      <c r="C519" s="155">
        <f>IF('Time Series Inputs'!C519="","",'Time Series Inputs'!C519)</f>
        <v/>
      </c>
      <c r="D519" s="155">
        <f>IF(A519="","",'Apply Constraints'!A519)</f>
        <v/>
      </c>
      <c r="E519" s="155">
        <f>IF(B519="","",(V518*B519/B518/(1+V518*(B519/B518-1))))</f>
        <v/>
      </c>
      <c r="F519" s="155">
        <f>IF(B519="","",R518*B519+T518)</f>
        <v/>
      </c>
      <c r="G519" s="155">
        <f>IF(B519="","", E519*F519)</f>
        <v/>
      </c>
      <c r="H519" s="155">
        <f>IF(B519="","", F519 - R518*B519)</f>
        <v/>
      </c>
      <c r="I519" s="155">
        <f>IF(B519="","", G519/B519)</f>
        <v/>
      </c>
      <c r="J519" s="155">
        <f>IF(B519="","", -F519* (1-(1-ANNUAL_STRATEGY_FEE)^(1/252)))</f>
        <v/>
      </c>
      <c r="K519" s="155">
        <f>IF(B519="","", H519+J519)</f>
        <v/>
      </c>
      <c r="L519" s="155">
        <f>IF(B519="","", K519+G519)</f>
        <v/>
      </c>
      <c r="M519" s="155">
        <f>IF(B519="","", G519/L519)</f>
        <v/>
      </c>
      <c r="N519" s="155">
        <f>IF(B519="","",(D519-M519))</f>
        <v/>
      </c>
      <c r="O519" s="155">
        <f>IF(B519="","",BID_OFFER_SPREAD/2*D519)</f>
        <v/>
      </c>
      <c r="P519" s="155">
        <f>IF(A519="","",IF(D519=0,-E519,IF(AND(D519=(N519+O519),NOT(O519=0)),0,IF(D519&gt;=M519,N519/(1+O519),N519/(1-O519)))))</f>
        <v/>
      </c>
      <c r="Q519" s="155">
        <f>IF(B519="","", IF(D519=0,F519*P519/B519, L519*P519/B519))</f>
        <v/>
      </c>
      <c r="R519" s="155">
        <f>IF(B519="","", Q519+I519)</f>
        <v/>
      </c>
      <c r="S519" s="155">
        <f>IF(A519="","",IF(Q519&gt;0,-Q519*B519*(1+BID_OFFER_SPREAD/2),-Q519*B519*(1-BID_OFFER_SPREAD/2)))</f>
        <v/>
      </c>
      <c r="T519" s="155">
        <f>IF(B519="","", K519+S519)</f>
        <v/>
      </c>
      <c r="U519" s="155">
        <f>IF(B519="","", R519*B519)</f>
        <v/>
      </c>
      <c r="V519" s="155">
        <f>IF(E519="","",U519/(U519+T519))</f>
        <v/>
      </c>
      <c r="W519" s="86">
        <f>IF(B519="","", IF(ROUND(V519,10)=ROUND(D519,10),"Correct", "Error"))</f>
        <v/>
      </c>
      <c r="X519" s="156">
        <f>IF(B519="","", T519+U519)</f>
        <v/>
      </c>
    </row>
    <row customHeight="1" ht="13.5" r="520" s="75">
      <c r="A520" s="124">
        <f>IF('Time Series Inputs'!A520="","",'Time Series Inputs'!A520)</f>
        <v/>
      </c>
      <c r="B520" s="155">
        <f>IF('Time Series Inputs'!B520="","",'Time Series Inputs'!B520)</f>
        <v/>
      </c>
      <c r="C520" s="155">
        <f>IF('Time Series Inputs'!C520="","",'Time Series Inputs'!C520)</f>
        <v/>
      </c>
      <c r="D520" s="155">
        <f>IF(A520="","",'Apply Constraints'!A520)</f>
        <v/>
      </c>
      <c r="E520" s="155">
        <f>IF(B520="","",(V519*B520/B519/(1+V519*(B520/B519-1))))</f>
        <v/>
      </c>
      <c r="F520" s="155">
        <f>IF(B520="","",R519*B520+T519)</f>
        <v/>
      </c>
      <c r="G520" s="155">
        <f>IF(B520="","", E520*F520)</f>
        <v/>
      </c>
      <c r="H520" s="155">
        <f>IF(B520="","", F520 - R519*B520)</f>
        <v/>
      </c>
      <c r="I520" s="155">
        <f>IF(B520="","", G520/B520)</f>
        <v/>
      </c>
      <c r="J520" s="155">
        <f>IF(B520="","", -F520* (1-(1-ANNUAL_STRATEGY_FEE)^(1/252)))</f>
        <v/>
      </c>
      <c r="K520" s="155">
        <f>IF(B520="","", H520+J520)</f>
        <v/>
      </c>
      <c r="L520" s="155">
        <f>IF(B520="","", K520+G520)</f>
        <v/>
      </c>
      <c r="M520" s="155">
        <f>IF(B520="","", G520/L520)</f>
        <v/>
      </c>
      <c r="N520" s="155">
        <f>IF(B520="","",(D520-M520))</f>
        <v/>
      </c>
      <c r="O520" s="155">
        <f>IF(B520="","",BID_OFFER_SPREAD/2*D520)</f>
        <v/>
      </c>
      <c r="P520" s="155">
        <f>IF(A520="","",IF(D520=0,-E520,IF(AND(D520=(N520+O520),NOT(O520=0)),0,IF(D520&gt;=M520,N520/(1+O520),N520/(1-O520)))))</f>
        <v/>
      </c>
      <c r="Q520" s="155">
        <f>IF(B520="","", IF(D520=0,F520*P520/B520, L520*P520/B520))</f>
        <v/>
      </c>
      <c r="R520" s="155">
        <f>IF(B520="","", Q520+I520)</f>
        <v/>
      </c>
      <c r="S520" s="155">
        <f>IF(A520="","",IF(Q520&gt;0,-Q520*B520*(1+BID_OFFER_SPREAD/2),-Q520*B520*(1-BID_OFFER_SPREAD/2)))</f>
        <v/>
      </c>
      <c r="T520" s="155">
        <f>IF(B520="","", K520+S520)</f>
        <v/>
      </c>
      <c r="U520" s="155">
        <f>IF(B520="","", R520*B520)</f>
        <v/>
      </c>
      <c r="V520" s="155">
        <f>IF(E520="","",U520/(U520+T520))</f>
        <v/>
      </c>
      <c r="W520" s="86">
        <f>IF(B520="","", IF(ROUND(V520,10)=ROUND(D520,10),"Correct", "Error"))</f>
        <v/>
      </c>
      <c r="X520" s="156">
        <f>IF(B520="","", T520+U520)</f>
        <v/>
      </c>
    </row>
    <row customHeight="1" ht="13.5" r="521" s="75">
      <c r="A521" s="124">
        <f>IF('Time Series Inputs'!A521="","",'Time Series Inputs'!A521)</f>
        <v/>
      </c>
      <c r="B521" s="155">
        <f>IF('Time Series Inputs'!B521="","",'Time Series Inputs'!B521)</f>
        <v/>
      </c>
      <c r="C521" s="155">
        <f>IF('Time Series Inputs'!C521="","",'Time Series Inputs'!C521)</f>
        <v/>
      </c>
      <c r="D521" s="155">
        <f>IF(A521="","",'Apply Constraints'!A521)</f>
        <v/>
      </c>
      <c r="E521" s="155">
        <f>IF(B521="","",(V520*B521/B520/(1+V520*(B521/B520-1))))</f>
        <v/>
      </c>
      <c r="F521" s="155">
        <f>IF(B521="","",R520*B521+T520)</f>
        <v/>
      </c>
      <c r="G521" s="155">
        <f>IF(B521="","", E521*F521)</f>
        <v/>
      </c>
      <c r="H521" s="155">
        <f>IF(B521="","", F521 - R520*B521)</f>
        <v/>
      </c>
      <c r="I521" s="155">
        <f>IF(B521="","", G521/B521)</f>
        <v/>
      </c>
      <c r="J521" s="155">
        <f>IF(B521="","", -F521* (1-(1-ANNUAL_STRATEGY_FEE)^(1/252)))</f>
        <v/>
      </c>
      <c r="K521" s="155">
        <f>IF(B521="","", H521+J521)</f>
        <v/>
      </c>
      <c r="L521" s="155">
        <f>IF(B521="","", K521+G521)</f>
        <v/>
      </c>
      <c r="M521" s="155">
        <f>IF(B521="","", G521/L521)</f>
        <v/>
      </c>
      <c r="N521" s="155">
        <f>IF(B521="","",(D521-M521))</f>
        <v/>
      </c>
      <c r="O521" s="155">
        <f>IF(B521="","",BID_OFFER_SPREAD/2*D521)</f>
        <v/>
      </c>
      <c r="P521" s="155">
        <f>IF(A521="","",IF(D521=0,-E521,IF(AND(D521=(N521+O521),NOT(O521=0)),0,IF(D521&gt;=M521,N521/(1+O521),N521/(1-O521)))))</f>
        <v/>
      </c>
      <c r="Q521" s="155">
        <f>IF(B521="","", IF(D521=0,F521*P521/B521, L521*P521/B521))</f>
        <v/>
      </c>
      <c r="R521" s="155">
        <f>IF(B521="","", Q521+I521)</f>
        <v/>
      </c>
      <c r="S521" s="155">
        <f>IF(A521="","",IF(Q521&gt;0,-Q521*B521*(1+BID_OFFER_SPREAD/2),-Q521*B521*(1-BID_OFFER_SPREAD/2)))</f>
        <v/>
      </c>
      <c r="T521" s="155">
        <f>IF(B521="","", K521+S521)</f>
        <v/>
      </c>
      <c r="U521" s="155">
        <f>IF(B521="","", R521*B521)</f>
        <v/>
      </c>
      <c r="V521" s="155">
        <f>IF(E521="","",U521/(U521+T521))</f>
        <v/>
      </c>
      <c r="W521" s="86">
        <f>IF(B521="","", IF(ROUND(V521,10)=ROUND(D521,10),"Correct", "Error"))</f>
        <v/>
      </c>
      <c r="X521" s="156">
        <f>IF(B521="","", T521+U521)</f>
        <v/>
      </c>
    </row>
    <row customHeight="1" ht="13.5" r="522" s="75">
      <c r="A522" s="124">
        <f>IF('Time Series Inputs'!A522="","",'Time Series Inputs'!A522)</f>
        <v/>
      </c>
      <c r="B522" s="155">
        <f>IF('Time Series Inputs'!B522="","",'Time Series Inputs'!B522)</f>
        <v/>
      </c>
      <c r="C522" s="155">
        <f>IF('Time Series Inputs'!C522="","",'Time Series Inputs'!C522)</f>
        <v/>
      </c>
      <c r="D522" s="155">
        <f>IF(A522="","",'Apply Constraints'!A522)</f>
        <v/>
      </c>
      <c r="E522" s="155">
        <f>IF(B522="","",(V521*B522/B521/(1+V521*(B522/B521-1))))</f>
        <v/>
      </c>
      <c r="F522" s="155">
        <f>IF(B522="","",R521*B522+T521)</f>
        <v/>
      </c>
      <c r="G522" s="155">
        <f>IF(B522="","", E522*F522)</f>
        <v/>
      </c>
      <c r="H522" s="155">
        <f>IF(B522="","", F522 - R521*B522)</f>
        <v/>
      </c>
      <c r="I522" s="155">
        <f>IF(B522="","", G522/B522)</f>
        <v/>
      </c>
      <c r="J522" s="155">
        <f>IF(B522="","", -F522* (1-(1-ANNUAL_STRATEGY_FEE)^(1/252)))</f>
        <v/>
      </c>
      <c r="K522" s="155">
        <f>IF(B522="","", H522+J522)</f>
        <v/>
      </c>
      <c r="L522" s="155">
        <f>IF(B522="","", K522+G522)</f>
        <v/>
      </c>
      <c r="M522" s="155">
        <f>IF(B522="","", G522/L522)</f>
        <v/>
      </c>
      <c r="N522" s="155">
        <f>IF(B522="","",(D522-M522))</f>
        <v/>
      </c>
      <c r="O522" s="155">
        <f>IF(B522="","",BID_OFFER_SPREAD/2*D522)</f>
        <v/>
      </c>
      <c r="P522" s="155">
        <f>IF(A522="","",IF(D522=0,-E522,IF(AND(D522=(N522+O522),NOT(O522=0)),0,IF(D522&gt;=M522,N522/(1+O522),N522/(1-O522)))))</f>
        <v/>
      </c>
      <c r="Q522" s="155">
        <f>IF(B522="","", IF(D522=0,F522*P522/B522, L522*P522/B522))</f>
        <v/>
      </c>
      <c r="R522" s="155">
        <f>IF(B522="","", Q522+I522)</f>
        <v/>
      </c>
      <c r="S522" s="155">
        <f>IF(A522="","",IF(Q522&gt;0,-Q522*B522*(1+BID_OFFER_SPREAD/2),-Q522*B522*(1-BID_OFFER_SPREAD/2)))</f>
        <v/>
      </c>
      <c r="T522" s="155">
        <f>IF(B522="","", K522+S522)</f>
        <v/>
      </c>
      <c r="U522" s="155">
        <f>IF(B522="","", R522*B522)</f>
        <v/>
      </c>
      <c r="V522" s="155">
        <f>IF(E522="","",U522/(U522+T522))</f>
        <v/>
      </c>
      <c r="W522" s="86">
        <f>IF(B522="","", IF(ROUND(V522,10)=ROUND(D522,10),"Correct", "Error"))</f>
        <v/>
      </c>
      <c r="X522" s="156">
        <f>IF(B522="","", T522+U522)</f>
        <v/>
      </c>
    </row>
    <row customHeight="1" ht="13.5" r="523" s="75">
      <c r="A523" s="124">
        <f>IF('Time Series Inputs'!A523="","",'Time Series Inputs'!A523)</f>
        <v/>
      </c>
      <c r="B523" s="155">
        <f>IF('Time Series Inputs'!B523="","",'Time Series Inputs'!B523)</f>
        <v/>
      </c>
      <c r="C523" s="155">
        <f>IF('Time Series Inputs'!C523="","",'Time Series Inputs'!C523)</f>
        <v/>
      </c>
      <c r="D523" s="155">
        <f>IF(A523="","",'Apply Constraints'!A523)</f>
        <v/>
      </c>
      <c r="E523" s="155">
        <f>IF(B523="","",(V522*B523/B522/(1+V522*(B523/B522-1))))</f>
        <v/>
      </c>
      <c r="F523" s="155">
        <f>IF(B523="","",R522*B523+T522)</f>
        <v/>
      </c>
      <c r="G523" s="155">
        <f>IF(B523="","", E523*F523)</f>
        <v/>
      </c>
      <c r="H523" s="155">
        <f>IF(B523="","", F523 - R522*B523)</f>
        <v/>
      </c>
      <c r="I523" s="155">
        <f>IF(B523="","", G523/B523)</f>
        <v/>
      </c>
      <c r="J523" s="155">
        <f>IF(B523="","", -F523* (1-(1-ANNUAL_STRATEGY_FEE)^(1/252)))</f>
        <v/>
      </c>
      <c r="K523" s="155">
        <f>IF(B523="","", H523+J523)</f>
        <v/>
      </c>
      <c r="L523" s="155">
        <f>IF(B523="","", K523+G523)</f>
        <v/>
      </c>
      <c r="M523" s="155">
        <f>IF(B523="","", G523/L523)</f>
        <v/>
      </c>
      <c r="N523" s="155">
        <f>IF(B523="","",(D523-M523))</f>
        <v/>
      </c>
      <c r="O523" s="155">
        <f>IF(B523="","",BID_OFFER_SPREAD/2*D523)</f>
        <v/>
      </c>
      <c r="P523" s="155">
        <f>IF(A523="","",IF(D523=0,-E523,IF(AND(D523=(N523+O523),NOT(O523=0)),0,IF(D523&gt;=M523,N523/(1+O523),N523/(1-O523)))))</f>
        <v/>
      </c>
      <c r="Q523" s="155">
        <f>IF(B523="","", IF(D523=0,F523*P523/B523, L523*P523/B523))</f>
        <v/>
      </c>
      <c r="R523" s="155">
        <f>IF(B523="","", Q523+I523)</f>
        <v/>
      </c>
      <c r="S523" s="155">
        <f>IF(A523="","",IF(Q523&gt;0,-Q523*B523*(1+BID_OFFER_SPREAD/2),-Q523*B523*(1-BID_OFFER_SPREAD/2)))</f>
        <v/>
      </c>
      <c r="T523" s="155">
        <f>IF(B523="","", K523+S523)</f>
        <v/>
      </c>
      <c r="U523" s="155">
        <f>IF(B523="","", R523*B523)</f>
        <v/>
      </c>
      <c r="V523" s="155">
        <f>IF(E523="","",U523/(U523+T523))</f>
        <v/>
      </c>
      <c r="W523" s="86">
        <f>IF(B523="","", IF(ROUND(V523,10)=ROUND(D523,10),"Correct", "Error"))</f>
        <v/>
      </c>
      <c r="X523" s="156">
        <f>IF(B523="","", T523+U523)</f>
        <v/>
      </c>
    </row>
    <row customHeight="1" ht="13.5" r="524" s="75">
      <c r="A524" s="124">
        <f>IF('Time Series Inputs'!A524="","",'Time Series Inputs'!A524)</f>
        <v/>
      </c>
      <c r="B524" s="155">
        <f>IF('Time Series Inputs'!B524="","",'Time Series Inputs'!B524)</f>
        <v/>
      </c>
      <c r="C524" s="155">
        <f>IF('Time Series Inputs'!C524="","",'Time Series Inputs'!C524)</f>
        <v/>
      </c>
      <c r="D524" s="155">
        <f>IF(A524="","",'Apply Constraints'!A524)</f>
        <v/>
      </c>
      <c r="E524" s="155">
        <f>IF(B524="","",(V523*B524/B523/(1+V523*(B524/B523-1))))</f>
        <v/>
      </c>
      <c r="F524" s="155">
        <f>IF(B524="","",R523*B524+T523)</f>
        <v/>
      </c>
      <c r="G524" s="155">
        <f>IF(B524="","", E524*F524)</f>
        <v/>
      </c>
      <c r="H524" s="155">
        <f>IF(B524="","", F524 - R523*B524)</f>
        <v/>
      </c>
      <c r="I524" s="155">
        <f>IF(B524="","", G524/B524)</f>
        <v/>
      </c>
      <c r="J524" s="155">
        <f>IF(B524="","", -F524* (1-(1-ANNUAL_STRATEGY_FEE)^(1/252)))</f>
        <v/>
      </c>
      <c r="K524" s="155">
        <f>IF(B524="","", H524+J524)</f>
        <v/>
      </c>
      <c r="L524" s="155">
        <f>IF(B524="","", K524+G524)</f>
        <v/>
      </c>
      <c r="M524" s="155">
        <f>IF(B524="","", G524/L524)</f>
        <v/>
      </c>
      <c r="N524" s="155">
        <f>IF(B524="","",(D524-M524))</f>
        <v/>
      </c>
      <c r="O524" s="155">
        <f>IF(B524="","",BID_OFFER_SPREAD/2*D524)</f>
        <v/>
      </c>
      <c r="P524" s="155">
        <f>IF(A524="","",IF(D524=0,-E524,IF(AND(D524=(N524+O524),NOT(O524=0)),0,IF(D524&gt;=M524,N524/(1+O524),N524/(1-O524)))))</f>
        <v/>
      </c>
      <c r="Q524" s="155">
        <f>IF(B524="","", IF(D524=0,F524*P524/B524, L524*P524/B524))</f>
        <v/>
      </c>
      <c r="R524" s="155">
        <f>IF(B524="","", Q524+I524)</f>
        <v/>
      </c>
      <c r="S524" s="155">
        <f>IF(A524="","",IF(Q524&gt;0,-Q524*B524*(1+BID_OFFER_SPREAD/2),-Q524*B524*(1-BID_OFFER_SPREAD/2)))</f>
        <v/>
      </c>
      <c r="T524" s="155">
        <f>IF(B524="","", K524+S524)</f>
        <v/>
      </c>
      <c r="U524" s="155">
        <f>IF(B524="","", R524*B524)</f>
        <v/>
      </c>
      <c r="V524" s="155">
        <f>IF(E524="","",U524/(U524+T524))</f>
        <v/>
      </c>
      <c r="W524" s="86">
        <f>IF(B524="","", IF(ROUND(V524,10)=ROUND(D524,10),"Correct", "Error"))</f>
        <v/>
      </c>
      <c r="X524" s="156">
        <f>IF(B524="","", T524+U524)</f>
        <v/>
      </c>
    </row>
    <row customHeight="1" ht="13.5" r="525" s="75">
      <c r="A525" s="124">
        <f>IF('Time Series Inputs'!A525="","",'Time Series Inputs'!A525)</f>
        <v/>
      </c>
      <c r="B525" s="155">
        <f>IF('Time Series Inputs'!B525="","",'Time Series Inputs'!B525)</f>
        <v/>
      </c>
      <c r="C525" s="155">
        <f>IF('Time Series Inputs'!C525="","",'Time Series Inputs'!C525)</f>
        <v/>
      </c>
      <c r="D525" s="155">
        <f>IF(A525="","",'Apply Constraints'!A525)</f>
        <v/>
      </c>
      <c r="E525" s="155">
        <f>IF(B525="","",(V524*B525/B524/(1+V524*(B525/B524-1))))</f>
        <v/>
      </c>
      <c r="F525" s="155">
        <f>IF(B525="","",R524*B525+T524)</f>
        <v/>
      </c>
      <c r="G525" s="155">
        <f>IF(B525="","", E525*F525)</f>
        <v/>
      </c>
      <c r="H525" s="155">
        <f>IF(B525="","", F525 - R524*B525)</f>
        <v/>
      </c>
      <c r="I525" s="155">
        <f>IF(B525="","", G525/B525)</f>
        <v/>
      </c>
      <c r="J525" s="155">
        <f>IF(B525="","", -F525* (1-(1-ANNUAL_STRATEGY_FEE)^(1/252)))</f>
        <v/>
      </c>
      <c r="K525" s="155">
        <f>IF(B525="","", H525+J525)</f>
        <v/>
      </c>
      <c r="L525" s="155">
        <f>IF(B525="","", K525+G525)</f>
        <v/>
      </c>
      <c r="M525" s="155">
        <f>IF(B525="","", G525/L525)</f>
        <v/>
      </c>
      <c r="N525" s="155">
        <f>IF(B525="","",(D525-M525))</f>
        <v/>
      </c>
      <c r="O525" s="155">
        <f>IF(B525="","",BID_OFFER_SPREAD/2*D525)</f>
        <v/>
      </c>
      <c r="P525" s="155">
        <f>IF(A525="","",IF(D525=0,-E525,IF(AND(D525=(N525+O525),NOT(O525=0)),0,IF(D525&gt;=M525,N525/(1+O525),N525/(1-O525)))))</f>
        <v/>
      </c>
      <c r="Q525" s="155">
        <f>IF(B525="","", IF(D525=0,F525*P525/B525, L525*P525/B525))</f>
        <v/>
      </c>
      <c r="R525" s="155">
        <f>IF(B525="","", Q525+I525)</f>
        <v/>
      </c>
      <c r="S525" s="155">
        <f>IF(A525="","",IF(Q525&gt;0,-Q525*B525*(1+BID_OFFER_SPREAD/2),-Q525*B525*(1-BID_OFFER_SPREAD/2)))</f>
        <v/>
      </c>
      <c r="T525" s="155">
        <f>IF(B525="","", K525+S525)</f>
        <v/>
      </c>
      <c r="U525" s="155">
        <f>IF(B525="","", R525*B525)</f>
        <v/>
      </c>
      <c r="V525" s="155">
        <f>IF(E525="","",U525/(U525+T525))</f>
        <v/>
      </c>
      <c r="W525" s="86">
        <f>IF(B525="","", IF(ROUND(V525,10)=ROUND(D525,10),"Correct", "Error"))</f>
        <v/>
      </c>
      <c r="X525" s="156">
        <f>IF(B525="","", T525+U525)</f>
        <v/>
      </c>
    </row>
    <row customHeight="1" ht="13.5" r="526" s="75">
      <c r="A526" s="124">
        <f>IF('Time Series Inputs'!A526="","",'Time Series Inputs'!A526)</f>
        <v/>
      </c>
      <c r="B526" s="155">
        <f>IF('Time Series Inputs'!B526="","",'Time Series Inputs'!B526)</f>
        <v/>
      </c>
      <c r="C526" s="155">
        <f>IF('Time Series Inputs'!C526="","",'Time Series Inputs'!C526)</f>
        <v/>
      </c>
      <c r="D526" s="155">
        <f>IF(A526="","",'Apply Constraints'!A526)</f>
        <v/>
      </c>
      <c r="E526" s="155">
        <f>IF(B526="","",(V525*B526/B525/(1+V525*(B526/B525-1))))</f>
        <v/>
      </c>
      <c r="F526" s="155">
        <f>IF(B526="","",R525*B526+T525)</f>
        <v/>
      </c>
      <c r="G526" s="155">
        <f>IF(B526="","", E526*F526)</f>
        <v/>
      </c>
      <c r="H526" s="155">
        <f>IF(B526="","", F526 - R525*B526)</f>
        <v/>
      </c>
      <c r="I526" s="155">
        <f>IF(B526="","", G526/B526)</f>
        <v/>
      </c>
      <c r="J526" s="155">
        <f>IF(B526="","", -F526* (1-(1-ANNUAL_STRATEGY_FEE)^(1/252)))</f>
        <v/>
      </c>
      <c r="K526" s="155">
        <f>IF(B526="","", H526+J526)</f>
        <v/>
      </c>
      <c r="L526" s="155">
        <f>IF(B526="","", K526+G526)</f>
        <v/>
      </c>
      <c r="M526" s="155">
        <f>IF(B526="","", G526/L526)</f>
        <v/>
      </c>
      <c r="N526" s="155">
        <f>IF(B526="","",(D526-M526))</f>
        <v/>
      </c>
      <c r="O526" s="155">
        <f>IF(B526="","",BID_OFFER_SPREAD/2*D526)</f>
        <v/>
      </c>
      <c r="P526" s="155">
        <f>IF(A526="","",IF(D526=0,-E526,IF(AND(D526=(N526+O526),NOT(O526=0)),0,IF(D526&gt;=M526,N526/(1+O526),N526/(1-O526)))))</f>
        <v/>
      </c>
      <c r="Q526" s="155">
        <f>IF(B526="","", IF(D526=0,F526*P526/B526, L526*P526/B526))</f>
        <v/>
      </c>
      <c r="R526" s="155">
        <f>IF(B526="","", Q526+I526)</f>
        <v/>
      </c>
      <c r="S526" s="155">
        <f>IF(A526="","",IF(Q526&gt;0,-Q526*B526*(1+BID_OFFER_SPREAD/2),-Q526*B526*(1-BID_OFFER_SPREAD/2)))</f>
        <v/>
      </c>
      <c r="T526" s="155">
        <f>IF(B526="","", K526+S526)</f>
        <v/>
      </c>
      <c r="U526" s="155">
        <f>IF(B526="","", R526*B526)</f>
        <v/>
      </c>
      <c r="V526" s="155">
        <f>IF(E526="","",U526/(U526+T526))</f>
        <v/>
      </c>
      <c r="W526" s="86">
        <f>IF(B526="","", IF(ROUND(V526,10)=ROUND(D526,10),"Correct", "Error"))</f>
        <v/>
      </c>
      <c r="X526" s="156">
        <f>IF(B526="","", T526+U526)</f>
        <v/>
      </c>
    </row>
    <row customHeight="1" ht="13.5" r="527" s="75">
      <c r="A527" s="124">
        <f>IF('Time Series Inputs'!A527="","",'Time Series Inputs'!A527)</f>
        <v/>
      </c>
      <c r="B527" s="155">
        <f>IF('Time Series Inputs'!B527="","",'Time Series Inputs'!B527)</f>
        <v/>
      </c>
      <c r="C527" s="155">
        <f>IF('Time Series Inputs'!C527="","",'Time Series Inputs'!C527)</f>
        <v/>
      </c>
      <c r="D527" s="155">
        <f>IF(A527="","",'Apply Constraints'!A527)</f>
        <v/>
      </c>
      <c r="E527" s="155">
        <f>IF(B527="","",(V526*B527/B526/(1+V526*(B527/B526-1))))</f>
        <v/>
      </c>
      <c r="F527" s="155">
        <f>IF(B527="","",R526*B527+T526)</f>
        <v/>
      </c>
      <c r="G527" s="155">
        <f>IF(B527="","", E527*F527)</f>
        <v/>
      </c>
      <c r="H527" s="155">
        <f>IF(B527="","", F527 - R526*B527)</f>
        <v/>
      </c>
      <c r="I527" s="155">
        <f>IF(B527="","", G527/B527)</f>
        <v/>
      </c>
      <c r="J527" s="155">
        <f>IF(B527="","", -F527* (1-(1-ANNUAL_STRATEGY_FEE)^(1/252)))</f>
        <v/>
      </c>
      <c r="K527" s="155">
        <f>IF(B527="","", H527+J527)</f>
        <v/>
      </c>
      <c r="L527" s="155">
        <f>IF(B527="","", K527+G527)</f>
        <v/>
      </c>
      <c r="M527" s="155">
        <f>IF(B527="","", G527/L527)</f>
        <v/>
      </c>
      <c r="N527" s="155">
        <f>IF(B527="","",(D527-M527))</f>
        <v/>
      </c>
      <c r="O527" s="155">
        <f>IF(B527="","",BID_OFFER_SPREAD/2*D527)</f>
        <v/>
      </c>
      <c r="P527" s="155">
        <f>IF(A527="","",IF(D527=0,-E527,IF(AND(D527=(N527+O527),NOT(O527=0)),0,IF(D527&gt;=M527,N527/(1+O527),N527/(1-O527)))))</f>
        <v/>
      </c>
      <c r="Q527" s="155">
        <f>IF(B527="","", IF(D527=0,F527*P527/B527, L527*P527/B527))</f>
        <v/>
      </c>
      <c r="R527" s="155">
        <f>IF(B527="","", Q527+I527)</f>
        <v/>
      </c>
      <c r="S527" s="155">
        <f>IF(A527="","",IF(Q527&gt;0,-Q527*B527*(1+BID_OFFER_SPREAD/2),-Q527*B527*(1-BID_OFFER_SPREAD/2)))</f>
        <v/>
      </c>
      <c r="T527" s="155">
        <f>IF(B527="","", K527+S527)</f>
        <v/>
      </c>
      <c r="U527" s="155">
        <f>IF(B527="","", R527*B527)</f>
        <v/>
      </c>
      <c r="V527" s="155">
        <f>IF(E527="","",U527/(U527+T527))</f>
        <v/>
      </c>
      <c r="W527" s="86">
        <f>IF(B527="","", IF(ROUND(V527,10)=ROUND(D527,10),"Correct", "Error"))</f>
        <v/>
      </c>
      <c r="X527" s="156">
        <f>IF(B527="","", T527+U527)</f>
        <v/>
      </c>
    </row>
    <row customHeight="1" ht="13.5" r="528" s="75">
      <c r="A528" s="124">
        <f>IF('Time Series Inputs'!A528="","",'Time Series Inputs'!A528)</f>
        <v/>
      </c>
      <c r="B528" s="155">
        <f>IF('Time Series Inputs'!B528="","",'Time Series Inputs'!B528)</f>
        <v/>
      </c>
      <c r="C528" s="155">
        <f>IF('Time Series Inputs'!C528="","",'Time Series Inputs'!C528)</f>
        <v/>
      </c>
      <c r="D528" s="155">
        <f>IF(A528="","",'Apply Constraints'!A528)</f>
        <v/>
      </c>
      <c r="E528" s="155">
        <f>IF(B528="","",(V527*B528/B527/(1+V527*(B528/B527-1))))</f>
        <v/>
      </c>
      <c r="F528" s="155">
        <f>IF(B528="","",R527*B528+T527)</f>
        <v/>
      </c>
      <c r="G528" s="155">
        <f>IF(B528="","", E528*F528)</f>
        <v/>
      </c>
      <c r="H528" s="155">
        <f>IF(B528="","", F528 - R527*B528)</f>
        <v/>
      </c>
      <c r="I528" s="155">
        <f>IF(B528="","", G528/B528)</f>
        <v/>
      </c>
      <c r="J528" s="155">
        <f>IF(B528="","", -F528* (1-(1-ANNUAL_STRATEGY_FEE)^(1/252)))</f>
        <v/>
      </c>
      <c r="K528" s="155">
        <f>IF(B528="","", H528+J528)</f>
        <v/>
      </c>
      <c r="L528" s="155">
        <f>IF(B528="","", K528+G528)</f>
        <v/>
      </c>
      <c r="M528" s="155">
        <f>IF(B528="","", G528/L528)</f>
        <v/>
      </c>
      <c r="N528" s="155">
        <f>IF(B528="","",(D528-M528))</f>
        <v/>
      </c>
      <c r="O528" s="155">
        <f>IF(B528="","",BID_OFFER_SPREAD/2*D528)</f>
        <v/>
      </c>
      <c r="P528" s="155">
        <f>IF(A528="","",IF(D528=0,-E528,IF(AND(D528=(N528+O528),NOT(O528=0)),0,IF(D528&gt;=M528,N528/(1+O528),N528/(1-O528)))))</f>
        <v/>
      </c>
      <c r="Q528" s="155">
        <f>IF(B528="","", IF(D528=0,F528*P528/B528, L528*P528/B528))</f>
        <v/>
      </c>
      <c r="R528" s="155">
        <f>IF(B528="","", Q528+I528)</f>
        <v/>
      </c>
      <c r="S528" s="155">
        <f>IF(A528="","",IF(Q528&gt;0,-Q528*B528*(1+BID_OFFER_SPREAD/2),-Q528*B528*(1-BID_OFFER_SPREAD/2)))</f>
        <v/>
      </c>
      <c r="T528" s="155">
        <f>IF(B528="","", K528+S528)</f>
        <v/>
      </c>
      <c r="U528" s="155">
        <f>IF(B528="","", R528*B528)</f>
        <v/>
      </c>
      <c r="V528" s="155">
        <f>IF(E528="","",U528/(U528+T528))</f>
        <v/>
      </c>
      <c r="W528" s="86">
        <f>IF(B528="","", IF(ROUND(V528,10)=ROUND(D528,10),"Correct", "Error"))</f>
        <v/>
      </c>
      <c r="X528" s="156">
        <f>IF(B528="","", T528+U528)</f>
        <v/>
      </c>
    </row>
    <row customHeight="1" ht="13.5" r="529" s="75">
      <c r="A529" s="124">
        <f>IF('Time Series Inputs'!A529="","",'Time Series Inputs'!A529)</f>
        <v/>
      </c>
      <c r="B529" s="155">
        <f>IF('Time Series Inputs'!B529="","",'Time Series Inputs'!B529)</f>
        <v/>
      </c>
      <c r="C529" s="155">
        <f>IF('Time Series Inputs'!C529="","",'Time Series Inputs'!C529)</f>
        <v/>
      </c>
      <c r="D529" s="155">
        <f>IF(A529="","",'Apply Constraints'!A529)</f>
        <v/>
      </c>
      <c r="E529" s="155">
        <f>IF(B529="","",(V528*B529/B528/(1+V528*(B529/B528-1))))</f>
        <v/>
      </c>
      <c r="F529" s="155">
        <f>IF(B529="","",R528*B529+T528)</f>
        <v/>
      </c>
      <c r="G529" s="155">
        <f>IF(B529="","", E529*F529)</f>
        <v/>
      </c>
      <c r="H529" s="155">
        <f>IF(B529="","", F529 - R528*B529)</f>
        <v/>
      </c>
      <c r="I529" s="155">
        <f>IF(B529="","", G529/B529)</f>
        <v/>
      </c>
      <c r="J529" s="155">
        <f>IF(B529="","", -F529* (1-(1-ANNUAL_STRATEGY_FEE)^(1/252)))</f>
        <v/>
      </c>
      <c r="K529" s="155">
        <f>IF(B529="","", H529+J529)</f>
        <v/>
      </c>
      <c r="L529" s="155">
        <f>IF(B529="","", K529+G529)</f>
        <v/>
      </c>
      <c r="M529" s="155">
        <f>IF(B529="","", G529/L529)</f>
        <v/>
      </c>
      <c r="N529" s="155">
        <f>IF(B529="","",(D529-M529))</f>
        <v/>
      </c>
      <c r="O529" s="155">
        <f>IF(B529="","",BID_OFFER_SPREAD/2*D529)</f>
        <v/>
      </c>
      <c r="P529" s="155">
        <f>IF(A529="","",IF(D529=0,-E529,IF(AND(D529=(N529+O529),NOT(O529=0)),0,IF(D529&gt;=M529,N529/(1+O529),N529/(1-O529)))))</f>
        <v/>
      </c>
      <c r="Q529" s="155">
        <f>IF(B529="","", IF(D529=0,F529*P529/B529, L529*P529/B529))</f>
        <v/>
      </c>
      <c r="R529" s="155">
        <f>IF(B529="","", Q529+I529)</f>
        <v/>
      </c>
      <c r="S529" s="155">
        <f>IF(A529="","",IF(Q529&gt;0,-Q529*B529*(1+BID_OFFER_SPREAD/2),-Q529*B529*(1-BID_OFFER_SPREAD/2)))</f>
        <v/>
      </c>
      <c r="T529" s="155">
        <f>IF(B529="","", K529+S529)</f>
        <v/>
      </c>
      <c r="U529" s="155">
        <f>IF(B529="","", R529*B529)</f>
        <v/>
      </c>
      <c r="V529" s="155">
        <f>IF(E529="","",U529/(U529+T529))</f>
        <v/>
      </c>
      <c r="W529" s="86">
        <f>IF(B529="","", IF(ROUND(V529,10)=ROUND(D529,10),"Correct", "Error"))</f>
        <v/>
      </c>
      <c r="X529" s="156">
        <f>IF(B529="","", T529+U529)</f>
        <v/>
      </c>
    </row>
    <row customHeight="1" ht="13.5" r="530" s="75">
      <c r="A530" s="124">
        <f>IF('Time Series Inputs'!A530="","",'Time Series Inputs'!A530)</f>
        <v/>
      </c>
      <c r="B530" s="155">
        <f>IF('Time Series Inputs'!B530="","",'Time Series Inputs'!B530)</f>
        <v/>
      </c>
      <c r="C530" s="155">
        <f>IF('Time Series Inputs'!C530="","",'Time Series Inputs'!C530)</f>
        <v/>
      </c>
      <c r="D530" s="155">
        <f>IF(A530="","",'Apply Constraints'!A530)</f>
        <v/>
      </c>
      <c r="E530" s="155">
        <f>IF(B530="","",(V529*B530/B529/(1+V529*(B530/B529-1))))</f>
        <v/>
      </c>
      <c r="F530" s="155">
        <f>IF(B530="","",R529*B530+T529)</f>
        <v/>
      </c>
      <c r="G530" s="155">
        <f>IF(B530="","", E530*F530)</f>
        <v/>
      </c>
      <c r="H530" s="155">
        <f>IF(B530="","", F530 - R529*B530)</f>
        <v/>
      </c>
      <c r="I530" s="155">
        <f>IF(B530="","", G530/B530)</f>
        <v/>
      </c>
      <c r="J530" s="155">
        <f>IF(B530="","", -F530* (1-(1-ANNUAL_STRATEGY_FEE)^(1/252)))</f>
        <v/>
      </c>
      <c r="K530" s="155">
        <f>IF(B530="","", H530+J530)</f>
        <v/>
      </c>
      <c r="L530" s="155">
        <f>IF(B530="","", K530+G530)</f>
        <v/>
      </c>
      <c r="M530" s="155">
        <f>IF(B530="","", G530/L530)</f>
        <v/>
      </c>
      <c r="N530" s="155">
        <f>IF(B530="","",(D530-M530))</f>
        <v/>
      </c>
      <c r="O530" s="155">
        <f>IF(B530="","",BID_OFFER_SPREAD/2*D530)</f>
        <v/>
      </c>
      <c r="P530" s="155">
        <f>IF(A530="","",IF(D530=0,-E530,IF(AND(D530=(N530+O530),NOT(O530=0)),0,IF(D530&gt;=M530,N530/(1+O530),N530/(1-O530)))))</f>
        <v/>
      </c>
      <c r="Q530" s="155">
        <f>IF(B530="","", IF(D530=0,F530*P530/B530, L530*P530/B530))</f>
        <v/>
      </c>
      <c r="R530" s="155">
        <f>IF(B530="","", Q530+I530)</f>
        <v/>
      </c>
      <c r="S530" s="155">
        <f>IF(A530="","",IF(Q530&gt;0,-Q530*B530*(1+BID_OFFER_SPREAD/2),-Q530*B530*(1-BID_OFFER_SPREAD/2)))</f>
        <v/>
      </c>
      <c r="T530" s="155">
        <f>IF(B530="","", K530+S530)</f>
        <v/>
      </c>
      <c r="U530" s="155">
        <f>IF(B530="","", R530*B530)</f>
        <v/>
      </c>
      <c r="V530" s="155">
        <f>IF(E530="","",U530/(U530+T530))</f>
        <v/>
      </c>
      <c r="W530" s="86">
        <f>IF(B530="","", IF(ROUND(V530,10)=ROUND(D530,10),"Correct", "Error"))</f>
        <v/>
      </c>
      <c r="X530" s="156">
        <f>IF(B530="","", T530+U530)</f>
        <v/>
      </c>
    </row>
    <row customHeight="1" ht="13.5" r="531" s="75">
      <c r="A531" s="124">
        <f>IF('Time Series Inputs'!A531="","",'Time Series Inputs'!A531)</f>
        <v/>
      </c>
      <c r="B531" s="155">
        <f>IF('Time Series Inputs'!B531="","",'Time Series Inputs'!B531)</f>
        <v/>
      </c>
      <c r="C531" s="155">
        <f>IF('Time Series Inputs'!C531="","",'Time Series Inputs'!C531)</f>
        <v/>
      </c>
      <c r="D531" s="155">
        <f>IF(A531="","",'Apply Constraints'!A531)</f>
        <v/>
      </c>
      <c r="E531" s="155">
        <f>IF(B531="","",(V530*B531/B530/(1+V530*(B531/B530-1))))</f>
        <v/>
      </c>
      <c r="F531" s="155">
        <f>IF(B531="","",R530*B531+T530)</f>
        <v/>
      </c>
      <c r="G531" s="155">
        <f>IF(B531="","", E531*F531)</f>
        <v/>
      </c>
      <c r="H531" s="155">
        <f>IF(B531="","", F531 - R530*B531)</f>
        <v/>
      </c>
      <c r="I531" s="155">
        <f>IF(B531="","", G531/B531)</f>
        <v/>
      </c>
      <c r="J531" s="155">
        <f>IF(B531="","", -F531* (1-(1-ANNUAL_STRATEGY_FEE)^(1/252)))</f>
        <v/>
      </c>
      <c r="K531" s="155">
        <f>IF(B531="","", H531+J531)</f>
        <v/>
      </c>
      <c r="L531" s="155">
        <f>IF(B531="","", K531+G531)</f>
        <v/>
      </c>
      <c r="M531" s="155">
        <f>IF(B531="","", G531/L531)</f>
        <v/>
      </c>
      <c r="N531" s="155">
        <f>IF(B531="","",(D531-M531))</f>
        <v/>
      </c>
      <c r="O531" s="155">
        <f>IF(B531="","",BID_OFFER_SPREAD/2*D531)</f>
        <v/>
      </c>
      <c r="P531" s="155">
        <f>IF(A531="","",IF(D531=0,-E531,IF(AND(D531=(N531+O531),NOT(O531=0)),0,IF(D531&gt;=M531,N531/(1+O531),N531/(1-O531)))))</f>
        <v/>
      </c>
      <c r="Q531" s="155">
        <f>IF(B531="","", IF(D531=0,F531*P531/B531, L531*P531/B531))</f>
        <v/>
      </c>
      <c r="R531" s="155">
        <f>IF(B531="","", Q531+I531)</f>
        <v/>
      </c>
      <c r="S531" s="155">
        <f>IF(A531="","",IF(Q531&gt;0,-Q531*B531*(1+BID_OFFER_SPREAD/2),-Q531*B531*(1-BID_OFFER_SPREAD/2)))</f>
        <v/>
      </c>
      <c r="T531" s="155">
        <f>IF(B531="","", K531+S531)</f>
        <v/>
      </c>
      <c r="U531" s="155">
        <f>IF(B531="","", R531*B531)</f>
        <v/>
      </c>
      <c r="V531" s="155">
        <f>IF(E531="","",U531/(U531+T531))</f>
        <v/>
      </c>
      <c r="W531" s="86">
        <f>IF(B531="","", IF(ROUND(V531,10)=ROUND(D531,10),"Correct", "Error"))</f>
        <v/>
      </c>
      <c r="X531" s="156">
        <f>IF(B531="","", T531+U531)</f>
        <v/>
      </c>
    </row>
    <row customHeight="1" ht="13.5" r="532" s="75">
      <c r="A532" s="124">
        <f>IF('Time Series Inputs'!A532="","",'Time Series Inputs'!A532)</f>
        <v/>
      </c>
      <c r="B532" s="155">
        <f>IF('Time Series Inputs'!B532="","",'Time Series Inputs'!B532)</f>
        <v/>
      </c>
      <c r="C532" s="155">
        <f>IF('Time Series Inputs'!C532="","",'Time Series Inputs'!C532)</f>
        <v/>
      </c>
      <c r="D532" s="155">
        <f>IF(A532="","",'Apply Constraints'!A532)</f>
        <v/>
      </c>
      <c r="E532" s="155">
        <f>IF(B532="","",(V531*B532/B531/(1+V531*(B532/B531-1))))</f>
        <v/>
      </c>
      <c r="F532" s="155">
        <f>IF(B532="","",R531*B532+T531)</f>
        <v/>
      </c>
      <c r="G532" s="155">
        <f>IF(B532="","", E532*F532)</f>
        <v/>
      </c>
      <c r="H532" s="155">
        <f>IF(B532="","", F532 - R531*B532)</f>
        <v/>
      </c>
      <c r="I532" s="155">
        <f>IF(B532="","", G532/B532)</f>
        <v/>
      </c>
      <c r="J532" s="155">
        <f>IF(B532="","", -F532* (1-(1-ANNUAL_STRATEGY_FEE)^(1/252)))</f>
        <v/>
      </c>
      <c r="K532" s="155">
        <f>IF(B532="","", H532+J532)</f>
        <v/>
      </c>
      <c r="L532" s="155">
        <f>IF(B532="","", K532+G532)</f>
        <v/>
      </c>
      <c r="M532" s="155">
        <f>IF(B532="","", G532/L532)</f>
        <v/>
      </c>
      <c r="N532" s="155">
        <f>IF(B532="","",(D532-M532))</f>
        <v/>
      </c>
      <c r="O532" s="155">
        <f>IF(B532="","",BID_OFFER_SPREAD/2*D532)</f>
        <v/>
      </c>
      <c r="P532" s="155">
        <f>IF(A532="","",IF(D532=0,-E532,IF(AND(D532=(N532+O532),NOT(O532=0)),0,IF(D532&gt;=M532,N532/(1+O532),N532/(1-O532)))))</f>
        <v/>
      </c>
      <c r="Q532" s="155">
        <f>IF(B532="","", IF(D532=0,F532*P532/B532, L532*P532/B532))</f>
        <v/>
      </c>
      <c r="R532" s="155">
        <f>IF(B532="","", Q532+I532)</f>
        <v/>
      </c>
      <c r="S532" s="155">
        <f>IF(A532="","",IF(Q532&gt;0,-Q532*B532*(1+BID_OFFER_SPREAD/2),-Q532*B532*(1-BID_OFFER_SPREAD/2)))</f>
        <v/>
      </c>
      <c r="T532" s="155">
        <f>IF(B532="","", K532+S532)</f>
        <v/>
      </c>
      <c r="U532" s="155">
        <f>IF(B532="","", R532*B532)</f>
        <v/>
      </c>
      <c r="V532" s="155">
        <f>IF(E532="","",U532/(U532+T532))</f>
        <v/>
      </c>
      <c r="W532" s="86">
        <f>IF(B532="","", IF(ROUND(V532,10)=ROUND(D532,10),"Correct", "Error"))</f>
        <v/>
      </c>
      <c r="X532" s="156">
        <f>IF(B532="","", T532+U532)</f>
        <v/>
      </c>
    </row>
    <row customHeight="1" ht="13.5" r="533" s="75">
      <c r="A533" s="124">
        <f>IF('Time Series Inputs'!A533="","",'Time Series Inputs'!A533)</f>
        <v/>
      </c>
      <c r="B533" s="155">
        <f>IF('Time Series Inputs'!B533="","",'Time Series Inputs'!B533)</f>
        <v/>
      </c>
      <c r="C533" s="155">
        <f>IF('Time Series Inputs'!C533="","",'Time Series Inputs'!C533)</f>
        <v/>
      </c>
      <c r="D533" s="155">
        <f>IF(A533="","",'Apply Constraints'!A533)</f>
        <v/>
      </c>
      <c r="E533" s="155">
        <f>IF(B533="","",(V532*B533/B532/(1+V532*(B533/B532-1))))</f>
        <v/>
      </c>
      <c r="F533" s="155">
        <f>IF(B533="","",R532*B533+T532)</f>
        <v/>
      </c>
      <c r="G533" s="155">
        <f>IF(B533="","", E533*F533)</f>
        <v/>
      </c>
      <c r="H533" s="155">
        <f>IF(B533="","", F533 - R532*B533)</f>
        <v/>
      </c>
      <c r="I533" s="155">
        <f>IF(B533="","", G533/B533)</f>
        <v/>
      </c>
      <c r="J533" s="155">
        <f>IF(B533="","", -F533* (1-(1-ANNUAL_STRATEGY_FEE)^(1/252)))</f>
        <v/>
      </c>
      <c r="K533" s="155">
        <f>IF(B533="","", H533+J533)</f>
        <v/>
      </c>
      <c r="L533" s="155">
        <f>IF(B533="","", K533+G533)</f>
        <v/>
      </c>
      <c r="M533" s="155">
        <f>IF(B533="","", G533/L533)</f>
        <v/>
      </c>
      <c r="N533" s="155">
        <f>IF(B533="","",(D533-M533))</f>
        <v/>
      </c>
      <c r="O533" s="155">
        <f>IF(B533="","",BID_OFFER_SPREAD/2*D533)</f>
        <v/>
      </c>
      <c r="P533" s="155">
        <f>IF(A533="","",IF(D533=0,-E533,IF(AND(D533=(N533+O533),NOT(O533=0)),0,IF(D533&gt;=M533,N533/(1+O533),N533/(1-O533)))))</f>
        <v/>
      </c>
      <c r="Q533" s="155">
        <f>IF(B533="","", IF(D533=0,F533*P533/B533, L533*P533/B533))</f>
        <v/>
      </c>
      <c r="R533" s="155">
        <f>IF(B533="","", Q533+I533)</f>
        <v/>
      </c>
      <c r="S533" s="155">
        <f>IF(A533="","",IF(Q533&gt;0,-Q533*B533*(1+BID_OFFER_SPREAD/2),-Q533*B533*(1-BID_OFFER_SPREAD/2)))</f>
        <v/>
      </c>
      <c r="T533" s="155">
        <f>IF(B533="","", K533+S533)</f>
        <v/>
      </c>
      <c r="U533" s="155">
        <f>IF(B533="","", R533*B533)</f>
        <v/>
      </c>
      <c r="V533" s="155">
        <f>IF(E533="","",U533/(U533+T533))</f>
        <v/>
      </c>
      <c r="W533" s="86">
        <f>IF(B533="","", IF(ROUND(V533,10)=ROUND(D533,10),"Correct", "Error"))</f>
        <v/>
      </c>
      <c r="X533" s="156">
        <f>IF(B533="","", T533+U533)</f>
        <v/>
      </c>
    </row>
    <row customHeight="1" ht="13.5" r="534" s="75">
      <c r="A534" s="124">
        <f>IF('Time Series Inputs'!A534="","",'Time Series Inputs'!A534)</f>
        <v/>
      </c>
      <c r="B534" s="155">
        <f>IF('Time Series Inputs'!B534="","",'Time Series Inputs'!B534)</f>
        <v/>
      </c>
      <c r="C534" s="155">
        <f>IF('Time Series Inputs'!C534="","",'Time Series Inputs'!C534)</f>
        <v/>
      </c>
      <c r="D534" s="155">
        <f>IF(A534="","",'Apply Constraints'!A534)</f>
        <v/>
      </c>
      <c r="E534" s="155">
        <f>IF(B534="","",(V533*B534/B533/(1+V533*(B534/B533-1))))</f>
        <v/>
      </c>
      <c r="F534" s="155">
        <f>IF(B534="","",R533*B534+T533)</f>
        <v/>
      </c>
      <c r="G534" s="155">
        <f>IF(B534="","", E534*F534)</f>
        <v/>
      </c>
      <c r="H534" s="155">
        <f>IF(B534="","", F534 - R533*B534)</f>
        <v/>
      </c>
      <c r="I534" s="155">
        <f>IF(B534="","", G534/B534)</f>
        <v/>
      </c>
      <c r="J534" s="155">
        <f>IF(B534="","", -F534* (1-(1-ANNUAL_STRATEGY_FEE)^(1/252)))</f>
        <v/>
      </c>
      <c r="K534" s="155">
        <f>IF(B534="","", H534+J534)</f>
        <v/>
      </c>
      <c r="L534" s="155">
        <f>IF(B534="","", K534+G534)</f>
        <v/>
      </c>
      <c r="M534" s="155">
        <f>IF(B534="","", G534/L534)</f>
        <v/>
      </c>
      <c r="N534" s="155">
        <f>IF(B534="","",(D534-M534))</f>
        <v/>
      </c>
      <c r="O534" s="155">
        <f>IF(B534="","",BID_OFFER_SPREAD/2*D534)</f>
        <v/>
      </c>
      <c r="P534" s="155">
        <f>IF(A534="","",IF(D534=0,-E534,IF(AND(D534=(N534+O534),NOT(O534=0)),0,IF(D534&gt;=M534,N534/(1+O534),N534/(1-O534)))))</f>
        <v/>
      </c>
      <c r="Q534" s="155">
        <f>IF(B534="","", IF(D534=0,F534*P534/B534, L534*P534/B534))</f>
        <v/>
      </c>
      <c r="R534" s="155">
        <f>IF(B534="","", Q534+I534)</f>
        <v/>
      </c>
      <c r="S534" s="155">
        <f>IF(A534="","",IF(Q534&gt;0,-Q534*B534*(1+BID_OFFER_SPREAD/2),-Q534*B534*(1-BID_OFFER_SPREAD/2)))</f>
        <v/>
      </c>
      <c r="T534" s="155">
        <f>IF(B534="","", K534+S534)</f>
        <v/>
      </c>
      <c r="U534" s="155">
        <f>IF(B534="","", R534*B534)</f>
        <v/>
      </c>
      <c r="V534" s="155">
        <f>IF(E534="","",U534/(U534+T534))</f>
        <v/>
      </c>
      <c r="W534" s="86">
        <f>IF(B534="","", IF(ROUND(V534,10)=ROUND(D534,10),"Correct", "Error"))</f>
        <v/>
      </c>
      <c r="X534" s="156">
        <f>IF(B534="","", T534+U534)</f>
        <v/>
      </c>
    </row>
    <row customHeight="1" ht="13.5" r="535" s="75">
      <c r="A535" s="124">
        <f>IF('Time Series Inputs'!A535="","",'Time Series Inputs'!A535)</f>
        <v/>
      </c>
      <c r="B535" s="155">
        <f>IF('Time Series Inputs'!B535="","",'Time Series Inputs'!B535)</f>
        <v/>
      </c>
      <c r="C535" s="155">
        <f>IF('Time Series Inputs'!C535="","",'Time Series Inputs'!C535)</f>
        <v/>
      </c>
      <c r="D535" s="155">
        <f>IF(A535="","",'Apply Constraints'!A535)</f>
        <v/>
      </c>
      <c r="E535" s="155">
        <f>IF(B535="","",(V534*B535/B534/(1+V534*(B535/B534-1))))</f>
        <v/>
      </c>
      <c r="F535" s="155">
        <f>IF(B535="","",R534*B535+T534)</f>
        <v/>
      </c>
      <c r="G535" s="155">
        <f>IF(B535="","", E535*F535)</f>
        <v/>
      </c>
      <c r="H535" s="155">
        <f>IF(B535="","", F535 - R534*B535)</f>
        <v/>
      </c>
      <c r="I535" s="155">
        <f>IF(B535="","", G535/B535)</f>
        <v/>
      </c>
      <c r="J535" s="155">
        <f>IF(B535="","", -F535* (1-(1-ANNUAL_STRATEGY_FEE)^(1/252)))</f>
        <v/>
      </c>
      <c r="K535" s="155">
        <f>IF(B535="","", H535+J535)</f>
        <v/>
      </c>
      <c r="L535" s="155">
        <f>IF(B535="","", K535+G535)</f>
        <v/>
      </c>
      <c r="M535" s="155">
        <f>IF(B535="","", G535/L535)</f>
        <v/>
      </c>
      <c r="N535" s="155">
        <f>IF(B535="","",(D535-M535))</f>
        <v/>
      </c>
      <c r="O535" s="155">
        <f>IF(B535="","",BID_OFFER_SPREAD/2*D535)</f>
        <v/>
      </c>
      <c r="P535" s="155">
        <f>IF(A535="","",IF(D535=0,-E535,IF(AND(D535=(N535+O535),NOT(O535=0)),0,IF(D535&gt;=M535,N535/(1+O535),N535/(1-O535)))))</f>
        <v/>
      </c>
      <c r="Q535" s="155">
        <f>IF(B535="","", IF(D535=0,F535*P535/B535, L535*P535/B535))</f>
        <v/>
      </c>
      <c r="R535" s="155">
        <f>IF(B535="","", Q535+I535)</f>
        <v/>
      </c>
      <c r="S535" s="155">
        <f>IF(A535="","",IF(Q535&gt;0,-Q535*B535*(1+BID_OFFER_SPREAD/2),-Q535*B535*(1-BID_OFFER_SPREAD/2)))</f>
        <v/>
      </c>
      <c r="T535" s="155">
        <f>IF(B535="","", K535+S535)</f>
        <v/>
      </c>
      <c r="U535" s="155">
        <f>IF(B535="","", R535*B535)</f>
        <v/>
      </c>
      <c r="V535" s="155">
        <f>IF(E535="","",U535/(U535+T535))</f>
        <v/>
      </c>
      <c r="W535" s="86">
        <f>IF(B535="","", IF(ROUND(V535,10)=ROUND(D535,10),"Correct", "Error"))</f>
        <v/>
      </c>
      <c r="X535" s="156">
        <f>IF(B535="","", T535+U535)</f>
        <v/>
      </c>
    </row>
    <row customHeight="1" ht="13.5" r="536" s="75">
      <c r="A536" s="124">
        <f>IF('Time Series Inputs'!A536="","",'Time Series Inputs'!A536)</f>
        <v/>
      </c>
      <c r="B536" s="155">
        <f>IF('Time Series Inputs'!B536="","",'Time Series Inputs'!B536)</f>
        <v/>
      </c>
      <c r="C536" s="155">
        <f>IF('Time Series Inputs'!C536="","",'Time Series Inputs'!C536)</f>
        <v/>
      </c>
      <c r="D536" s="155">
        <f>IF(A536="","",'Apply Constraints'!A536)</f>
        <v/>
      </c>
      <c r="E536" s="155">
        <f>IF(B536="","",(V535*B536/B535/(1+V535*(B536/B535-1))))</f>
        <v/>
      </c>
      <c r="F536" s="155">
        <f>IF(B536="","",R535*B536+T535)</f>
        <v/>
      </c>
      <c r="G536" s="155">
        <f>IF(B536="","", E536*F536)</f>
        <v/>
      </c>
      <c r="H536" s="155">
        <f>IF(B536="","", F536 - R535*B536)</f>
        <v/>
      </c>
      <c r="I536" s="155">
        <f>IF(B536="","", G536/B536)</f>
        <v/>
      </c>
      <c r="J536" s="155">
        <f>IF(B536="","", -F536* (1-(1-ANNUAL_STRATEGY_FEE)^(1/252)))</f>
        <v/>
      </c>
      <c r="K536" s="155">
        <f>IF(B536="","", H536+J536)</f>
        <v/>
      </c>
      <c r="L536" s="155">
        <f>IF(B536="","", K536+G536)</f>
        <v/>
      </c>
      <c r="M536" s="155">
        <f>IF(B536="","", G536/L536)</f>
        <v/>
      </c>
      <c r="N536" s="155">
        <f>IF(B536="","",(D536-M536))</f>
        <v/>
      </c>
      <c r="O536" s="155">
        <f>IF(B536="","",BID_OFFER_SPREAD/2*D536)</f>
        <v/>
      </c>
      <c r="P536" s="155">
        <f>IF(A536="","",IF(D536=0,-E536,IF(AND(D536=(N536+O536),NOT(O536=0)),0,IF(D536&gt;=M536,N536/(1+O536),N536/(1-O536)))))</f>
        <v/>
      </c>
      <c r="Q536" s="155">
        <f>IF(B536="","", IF(D536=0,F536*P536/B536, L536*P536/B536))</f>
        <v/>
      </c>
      <c r="R536" s="155">
        <f>IF(B536="","", Q536+I536)</f>
        <v/>
      </c>
      <c r="S536" s="155">
        <f>IF(A536="","",IF(Q536&gt;0,-Q536*B536*(1+BID_OFFER_SPREAD/2),-Q536*B536*(1-BID_OFFER_SPREAD/2)))</f>
        <v/>
      </c>
      <c r="T536" s="155">
        <f>IF(B536="","", K536+S536)</f>
        <v/>
      </c>
      <c r="U536" s="155">
        <f>IF(B536="","", R536*B536)</f>
        <v/>
      </c>
      <c r="V536" s="155">
        <f>IF(E536="","",U536/(U536+T536))</f>
        <v/>
      </c>
      <c r="W536" s="86">
        <f>IF(B536="","", IF(ROUND(V536,10)=ROUND(D536,10),"Correct", "Error"))</f>
        <v/>
      </c>
      <c r="X536" s="156">
        <f>IF(B536="","", T536+U536)</f>
        <v/>
      </c>
    </row>
    <row customHeight="1" ht="13.5" r="537" s="75">
      <c r="A537" s="124">
        <f>IF('Time Series Inputs'!A537="","",'Time Series Inputs'!A537)</f>
        <v/>
      </c>
      <c r="B537" s="155">
        <f>IF('Time Series Inputs'!B537="","",'Time Series Inputs'!B537)</f>
        <v/>
      </c>
      <c r="C537" s="155">
        <f>IF('Time Series Inputs'!C537="","",'Time Series Inputs'!C537)</f>
        <v/>
      </c>
      <c r="D537" s="155">
        <f>IF(A537="","",'Apply Constraints'!A537)</f>
        <v/>
      </c>
      <c r="E537" s="155">
        <f>IF(B537="","",(V536*B537/B536/(1+V536*(B537/B536-1))))</f>
        <v/>
      </c>
      <c r="F537" s="155">
        <f>IF(B537="","",R536*B537+T536)</f>
        <v/>
      </c>
      <c r="G537" s="155">
        <f>IF(B537="","", E537*F537)</f>
        <v/>
      </c>
      <c r="H537" s="155">
        <f>IF(B537="","", F537 - R536*B537)</f>
        <v/>
      </c>
      <c r="I537" s="155">
        <f>IF(B537="","", G537/B537)</f>
        <v/>
      </c>
      <c r="J537" s="155">
        <f>IF(B537="","", -F537* (1-(1-ANNUAL_STRATEGY_FEE)^(1/252)))</f>
        <v/>
      </c>
      <c r="K537" s="155">
        <f>IF(B537="","", H537+J537)</f>
        <v/>
      </c>
      <c r="L537" s="155">
        <f>IF(B537="","", K537+G537)</f>
        <v/>
      </c>
      <c r="M537" s="155">
        <f>IF(B537="","", G537/L537)</f>
        <v/>
      </c>
      <c r="N537" s="155">
        <f>IF(B537="","",(D537-M537))</f>
        <v/>
      </c>
      <c r="O537" s="155">
        <f>IF(B537="","",BID_OFFER_SPREAD/2*D537)</f>
        <v/>
      </c>
      <c r="P537" s="155">
        <f>IF(A537="","",IF(D537=0,-E537,IF(AND(D537=(N537+O537),NOT(O537=0)),0,IF(D537&gt;=M537,N537/(1+O537),N537/(1-O537)))))</f>
        <v/>
      </c>
      <c r="Q537" s="155">
        <f>IF(B537="","", IF(D537=0,F537*P537/B537, L537*P537/B537))</f>
        <v/>
      </c>
      <c r="R537" s="155">
        <f>IF(B537="","", Q537+I537)</f>
        <v/>
      </c>
      <c r="S537" s="155">
        <f>IF(A537="","",IF(Q537&gt;0,-Q537*B537*(1+BID_OFFER_SPREAD/2),-Q537*B537*(1-BID_OFFER_SPREAD/2)))</f>
        <v/>
      </c>
      <c r="T537" s="155">
        <f>IF(B537="","", K537+S537)</f>
        <v/>
      </c>
      <c r="U537" s="155">
        <f>IF(B537="","", R537*B537)</f>
        <v/>
      </c>
      <c r="V537" s="155">
        <f>IF(E537="","",U537/(U537+T537))</f>
        <v/>
      </c>
      <c r="W537" s="86">
        <f>IF(B537="","", IF(ROUND(V537,10)=ROUND(D537,10),"Correct", "Error"))</f>
        <v/>
      </c>
      <c r="X537" s="156">
        <f>IF(B537="","", T537+U537)</f>
        <v/>
      </c>
    </row>
    <row customHeight="1" ht="13.5" r="538" s="75">
      <c r="A538" s="124">
        <f>IF('Time Series Inputs'!A538="","",'Time Series Inputs'!A538)</f>
        <v/>
      </c>
      <c r="B538" s="155">
        <f>IF('Time Series Inputs'!B538="","",'Time Series Inputs'!B538)</f>
        <v/>
      </c>
      <c r="C538" s="155">
        <f>IF('Time Series Inputs'!C538="","",'Time Series Inputs'!C538)</f>
        <v/>
      </c>
      <c r="D538" s="155">
        <f>IF(A538="","",'Apply Constraints'!A538)</f>
        <v/>
      </c>
      <c r="E538" s="155">
        <f>IF(B538="","",(V537*B538/B537/(1+V537*(B538/B537-1))))</f>
        <v/>
      </c>
      <c r="F538" s="155">
        <f>IF(B538="","",R537*B538+T537)</f>
        <v/>
      </c>
      <c r="G538" s="155">
        <f>IF(B538="","", E538*F538)</f>
        <v/>
      </c>
      <c r="H538" s="155">
        <f>IF(B538="","", F538 - R537*B538)</f>
        <v/>
      </c>
      <c r="I538" s="155">
        <f>IF(B538="","", G538/B538)</f>
        <v/>
      </c>
      <c r="J538" s="155">
        <f>IF(B538="","", -F538* (1-(1-ANNUAL_STRATEGY_FEE)^(1/252)))</f>
        <v/>
      </c>
      <c r="K538" s="155">
        <f>IF(B538="","", H538+J538)</f>
        <v/>
      </c>
      <c r="L538" s="155">
        <f>IF(B538="","", K538+G538)</f>
        <v/>
      </c>
      <c r="M538" s="155">
        <f>IF(B538="","", G538/L538)</f>
        <v/>
      </c>
      <c r="N538" s="155">
        <f>IF(B538="","",(D538-M538))</f>
        <v/>
      </c>
      <c r="O538" s="155">
        <f>IF(B538="","",BID_OFFER_SPREAD/2*D538)</f>
        <v/>
      </c>
      <c r="P538" s="155">
        <f>IF(A538="","",IF(D538=0,-E538,IF(AND(D538=(N538+O538),NOT(O538=0)),0,IF(D538&gt;=M538,N538/(1+O538),N538/(1-O538)))))</f>
        <v/>
      </c>
      <c r="Q538" s="155">
        <f>IF(B538="","", IF(D538=0,F538*P538/B538, L538*P538/B538))</f>
        <v/>
      </c>
      <c r="R538" s="155">
        <f>IF(B538="","", Q538+I538)</f>
        <v/>
      </c>
      <c r="S538" s="155">
        <f>IF(A538="","",IF(Q538&gt;0,-Q538*B538*(1+BID_OFFER_SPREAD/2),-Q538*B538*(1-BID_OFFER_SPREAD/2)))</f>
        <v/>
      </c>
      <c r="T538" s="155">
        <f>IF(B538="","", K538+S538)</f>
        <v/>
      </c>
      <c r="U538" s="155">
        <f>IF(B538="","", R538*B538)</f>
        <v/>
      </c>
      <c r="V538" s="155">
        <f>IF(E538="","",U538/(U538+T538))</f>
        <v/>
      </c>
      <c r="W538" s="86">
        <f>IF(B538="","", IF(ROUND(V538,10)=ROUND(D538,10),"Correct", "Error"))</f>
        <v/>
      </c>
      <c r="X538" s="156">
        <f>IF(B538="","", T538+U538)</f>
        <v/>
      </c>
    </row>
    <row customHeight="1" ht="13.5" r="539" s="75">
      <c r="A539" s="124">
        <f>IF('Time Series Inputs'!A539="","",'Time Series Inputs'!A539)</f>
        <v/>
      </c>
      <c r="B539" s="155">
        <f>IF('Time Series Inputs'!B539="","",'Time Series Inputs'!B539)</f>
        <v/>
      </c>
      <c r="C539" s="155">
        <f>IF('Time Series Inputs'!C539="","",'Time Series Inputs'!C539)</f>
        <v/>
      </c>
      <c r="D539" s="155">
        <f>IF(A539="","",'Apply Constraints'!A539)</f>
        <v/>
      </c>
      <c r="E539" s="155">
        <f>IF(B539="","",(V538*B539/B538/(1+V538*(B539/B538-1))))</f>
        <v/>
      </c>
      <c r="F539" s="155">
        <f>IF(B539="","",R538*B539+T538)</f>
        <v/>
      </c>
      <c r="G539" s="155">
        <f>IF(B539="","", E539*F539)</f>
        <v/>
      </c>
      <c r="H539" s="155">
        <f>IF(B539="","", F539 - R538*B539)</f>
        <v/>
      </c>
      <c r="I539" s="155">
        <f>IF(B539="","", G539/B539)</f>
        <v/>
      </c>
      <c r="J539" s="155">
        <f>IF(B539="","", -F539* (1-(1-ANNUAL_STRATEGY_FEE)^(1/252)))</f>
        <v/>
      </c>
      <c r="K539" s="155">
        <f>IF(B539="","", H539+J539)</f>
        <v/>
      </c>
      <c r="L539" s="155">
        <f>IF(B539="","", K539+G539)</f>
        <v/>
      </c>
      <c r="M539" s="155">
        <f>IF(B539="","", G539/L539)</f>
        <v/>
      </c>
      <c r="N539" s="155">
        <f>IF(B539="","",(D539-M539))</f>
        <v/>
      </c>
      <c r="O539" s="155">
        <f>IF(B539="","",BID_OFFER_SPREAD/2*D539)</f>
        <v/>
      </c>
      <c r="P539" s="155">
        <f>IF(A539="","",IF(D539=0,-E539,IF(AND(D539=(N539+O539),NOT(O539=0)),0,IF(D539&gt;=M539,N539/(1+O539),N539/(1-O539)))))</f>
        <v/>
      </c>
      <c r="Q539" s="155">
        <f>IF(B539="","", IF(D539=0,F539*P539/B539, L539*P539/B539))</f>
        <v/>
      </c>
      <c r="R539" s="155">
        <f>IF(B539="","", Q539+I539)</f>
        <v/>
      </c>
      <c r="S539" s="155">
        <f>IF(A539="","",IF(Q539&gt;0,-Q539*B539*(1+BID_OFFER_SPREAD/2),-Q539*B539*(1-BID_OFFER_SPREAD/2)))</f>
        <v/>
      </c>
      <c r="T539" s="155">
        <f>IF(B539="","", K539+S539)</f>
        <v/>
      </c>
      <c r="U539" s="155">
        <f>IF(B539="","", R539*B539)</f>
        <v/>
      </c>
      <c r="V539" s="155">
        <f>IF(E539="","",U539/(U539+T539))</f>
        <v/>
      </c>
      <c r="W539" s="86">
        <f>IF(B539="","", IF(ROUND(V539,10)=ROUND(D539,10),"Correct", "Error"))</f>
        <v/>
      </c>
      <c r="X539" s="156">
        <f>IF(B539="","", T539+U539)</f>
        <v/>
      </c>
    </row>
    <row customHeight="1" ht="13.5" r="540" s="75">
      <c r="A540" s="124">
        <f>IF('Time Series Inputs'!A540="","",'Time Series Inputs'!A540)</f>
        <v/>
      </c>
      <c r="B540" s="155">
        <f>IF('Time Series Inputs'!B540="","",'Time Series Inputs'!B540)</f>
        <v/>
      </c>
      <c r="C540" s="155">
        <f>IF('Time Series Inputs'!C540="","",'Time Series Inputs'!C540)</f>
        <v/>
      </c>
      <c r="D540" s="155">
        <f>IF(A540="","",'Apply Constraints'!A540)</f>
        <v/>
      </c>
      <c r="E540" s="155">
        <f>IF(B540="","",(V539*B540/B539/(1+V539*(B540/B539-1))))</f>
        <v/>
      </c>
      <c r="F540" s="155">
        <f>IF(B540="","",R539*B540+T539)</f>
        <v/>
      </c>
      <c r="G540" s="155">
        <f>IF(B540="","", E540*F540)</f>
        <v/>
      </c>
      <c r="H540" s="155">
        <f>IF(B540="","", F540 - R539*B540)</f>
        <v/>
      </c>
      <c r="I540" s="155">
        <f>IF(B540="","", G540/B540)</f>
        <v/>
      </c>
      <c r="J540" s="155">
        <f>IF(B540="","", -F540* (1-(1-ANNUAL_STRATEGY_FEE)^(1/252)))</f>
        <v/>
      </c>
      <c r="K540" s="155">
        <f>IF(B540="","", H540+J540)</f>
        <v/>
      </c>
      <c r="L540" s="155">
        <f>IF(B540="","", K540+G540)</f>
        <v/>
      </c>
      <c r="M540" s="155">
        <f>IF(B540="","", G540/L540)</f>
        <v/>
      </c>
      <c r="N540" s="155">
        <f>IF(B540="","",(D540-M540))</f>
        <v/>
      </c>
      <c r="O540" s="155">
        <f>IF(B540="","",BID_OFFER_SPREAD/2*D540)</f>
        <v/>
      </c>
      <c r="P540" s="155">
        <f>IF(A540="","",IF(D540=0,-E540,IF(AND(D540=(N540+O540),NOT(O540=0)),0,IF(D540&gt;=M540,N540/(1+O540),N540/(1-O540)))))</f>
        <v/>
      </c>
      <c r="Q540" s="155">
        <f>IF(B540="","", IF(D540=0,F540*P540/B540, L540*P540/B540))</f>
        <v/>
      </c>
      <c r="R540" s="155">
        <f>IF(B540="","", Q540+I540)</f>
        <v/>
      </c>
      <c r="S540" s="155">
        <f>IF(A540="","",IF(Q540&gt;0,-Q540*B540*(1+BID_OFFER_SPREAD/2),-Q540*B540*(1-BID_OFFER_SPREAD/2)))</f>
        <v/>
      </c>
      <c r="T540" s="155">
        <f>IF(B540="","", K540+S540)</f>
        <v/>
      </c>
      <c r="U540" s="155">
        <f>IF(B540="","", R540*B540)</f>
        <v/>
      </c>
      <c r="V540" s="155">
        <f>IF(E540="","",U540/(U540+T540))</f>
        <v/>
      </c>
      <c r="W540" s="86">
        <f>IF(B540="","", IF(ROUND(V540,10)=ROUND(D540,10),"Correct", "Error"))</f>
        <v/>
      </c>
      <c r="X540" s="156">
        <f>IF(B540="","", T540+U540)</f>
        <v/>
      </c>
    </row>
    <row customHeight="1" ht="13.5" r="541" s="75">
      <c r="A541" s="124">
        <f>IF('Time Series Inputs'!A541="","",'Time Series Inputs'!A541)</f>
        <v/>
      </c>
      <c r="B541" s="155">
        <f>IF('Time Series Inputs'!B541="","",'Time Series Inputs'!B541)</f>
        <v/>
      </c>
      <c r="C541" s="155">
        <f>IF('Time Series Inputs'!C541="","",'Time Series Inputs'!C541)</f>
        <v/>
      </c>
      <c r="D541" s="155">
        <f>IF(A541="","",'Apply Constraints'!A541)</f>
        <v/>
      </c>
      <c r="E541" s="155">
        <f>IF(B541="","",(V540*B541/B540/(1+V540*(B541/B540-1))))</f>
        <v/>
      </c>
      <c r="F541" s="155">
        <f>IF(B541="","",R540*B541+T540)</f>
        <v/>
      </c>
      <c r="G541" s="155">
        <f>IF(B541="","", E541*F541)</f>
        <v/>
      </c>
      <c r="H541" s="155">
        <f>IF(B541="","", F541 - R540*B541)</f>
        <v/>
      </c>
      <c r="I541" s="155">
        <f>IF(B541="","", G541/B541)</f>
        <v/>
      </c>
      <c r="J541" s="155">
        <f>IF(B541="","", -F541* (1-(1-ANNUAL_STRATEGY_FEE)^(1/252)))</f>
        <v/>
      </c>
      <c r="K541" s="155">
        <f>IF(B541="","", H541+J541)</f>
        <v/>
      </c>
      <c r="L541" s="155">
        <f>IF(B541="","", K541+G541)</f>
        <v/>
      </c>
      <c r="M541" s="155">
        <f>IF(B541="","", G541/L541)</f>
        <v/>
      </c>
      <c r="N541" s="155">
        <f>IF(B541="","",(D541-M541))</f>
        <v/>
      </c>
      <c r="O541" s="155">
        <f>IF(B541="","",BID_OFFER_SPREAD/2*D541)</f>
        <v/>
      </c>
      <c r="P541" s="155">
        <f>IF(A541="","",IF(D541=0,-E541,IF(AND(D541=(N541+O541),NOT(O541=0)),0,IF(D541&gt;=M541,N541/(1+O541),N541/(1-O541)))))</f>
        <v/>
      </c>
      <c r="Q541" s="155">
        <f>IF(B541="","", IF(D541=0,F541*P541/B541, L541*P541/B541))</f>
        <v/>
      </c>
      <c r="R541" s="155">
        <f>IF(B541="","", Q541+I541)</f>
        <v/>
      </c>
      <c r="S541" s="155">
        <f>IF(A541="","",IF(Q541&gt;0,-Q541*B541*(1+BID_OFFER_SPREAD/2),-Q541*B541*(1-BID_OFFER_SPREAD/2)))</f>
        <v/>
      </c>
      <c r="T541" s="155">
        <f>IF(B541="","", K541+S541)</f>
        <v/>
      </c>
      <c r="U541" s="155">
        <f>IF(B541="","", R541*B541)</f>
        <v/>
      </c>
      <c r="V541" s="155">
        <f>IF(E541="","",U541/(U541+T541))</f>
        <v/>
      </c>
      <c r="W541" s="86">
        <f>IF(B541="","", IF(ROUND(V541,10)=ROUND(D541,10),"Correct", "Error"))</f>
        <v/>
      </c>
      <c r="X541" s="156">
        <f>IF(B541="","", T541+U541)</f>
        <v/>
      </c>
    </row>
    <row customHeight="1" ht="13.5" r="542" s="75">
      <c r="A542" s="124">
        <f>IF('Time Series Inputs'!A542="","",'Time Series Inputs'!A542)</f>
        <v/>
      </c>
      <c r="B542" s="155">
        <f>IF('Time Series Inputs'!B542="","",'Time Series Inputs'!B542)</f>
        <v/>
      </c>
      <c r="C542" s="155">
        <f>IF('Time Series Inputs'!C542="","",'Time Series Inputs'!C542)</f>
        <v/>
      </c>
      <c r="D542" s="155">
        <f>IF(A542="","",'Apply Constraints'!A542)</f>
        <v/>
      </c>
      <c r="E542" s="155">
        <f>IF(B542="","",(V541*B542/B541/(1+V541*(B542/B541-1))))</f>
        <v/>
      </c>
      <c r="F542" s="155">
        <f>IF(B542="","",R541*B542+T541)</f>
        <v/>
      </c>
      <c r="G542" s="155">
        <f>IF(B542="","", E542*F542)</f>
        <v/>
      </c>
      <c r="H542" s="155">
        <f>IF(B542="","", F542 - R541*B542)</f>
        <v/>
      </c>
      <c r="I542" s="155">
        <f>IF(B542="","", G542/B542)</f>
        <v/>
      </c>
      <c r="J542" s="155">
        <f>IF(B542="","", -F542* (1-(1-ANNUAL_STRATEGY_FEE)^(1/252)))</f>
        <v/>
      </c>
      <c r="K542" s="155">
        <f>IF(B542="","", H542+J542)</f>
        <v/>
      </c>
      <c r="L542" s="155">
        <f>IF(B542="","", K542+G542)</f>
        <v/>
      </c>
      <c r="M542" s="155">
        <f>IF(B542="","", G542/L542)</f>
        <v/>
      </c>
      <c r="N542" s="155">
        <f>IF(B542="","",(D542-M542))</f>
        <v/>
      </c>
      <c r="O542" s="155">
        <f>IF(B542="","",BID_OFFER_SPREAD/2*D542)</f>
        <v/>
      </c>
      <c r="P542" s="155">
        <f>IF(A542="","",IF(D542=0,-E542,IF(AND(D542=(N542+O542),NOT(O542=0)),0,IF(D542&gt;=M542,N542/(1+O542),N542/(1-O542)))))</f>
        <v/>
      </c>
      <c r="Q542" s="155">
        <f>IF(B542="","", IF(D542=0,F542*P542/B542, L542*P542/B542))</f>
        <v/>
      </c>
      <c r="R542" s="155">
        <f>IF(B542="","", Q542+I542)</f>
        <v/>
      </c>
      <c r="S542" s="155">
        <f>IF(A542="","",IF(Q542&gt;0,-Q542*B542*(1+BID_OFFER_SPREAD/2),-Q542*B542*(1-BID_OFFER_SPREAD/2)))</f>
        <v/>
      </c>
      <c r="T542" s="155">
        <f>IF(B542="","", K542+S542)</f>
        <v/>
      </c>
      <c r="U542" s="155">
        <f>IF(B542="","", R542*B542)</f>
        <v/>
      </c>
      <c r="V542" s="155">
        <f>IF(E542="","",U542/(U542+T542))</f>
        <v/>
      </c>
      <c r="W542" s="86">
        <f>IF(B542="","", IF(ROUND(V542,10)=ROUND(D542,10),"Correct", "Error"))</f>
        <v/>
      </c>
      <c r="X542" s="156">
        <f>IF(B542="","", T542+U542)</f>
        <v/>
      </c>
    </row>
    <row customHeight="1" ht="13.5" r="543" s="75">
      <c r="A543" s="124">
        <f>IF('Time Series Inputs'!A543="","",'Time Series Inputs'!A543)</f>
        <v/>
      </c>
      <c r="B543" s="155">
        <f>IF('Time Series Inputs'!B543="","",'Time Series Inputs'!B543)</f>
        <v/>
      </c>
      <c r="C543" s="155">
        <f>IF('Time Series Inputs'!C543="","",'Time Series Inputs'!C543)</f>
        <v/>
      </c>
      <c r="D543" s="155">
        <f>IF(A543="","",'Apply Constraints'!A543)</f>
        <v/>
      </c>
      <c r="E543" s="155">
        <f>IF(B543="","",(V542*B543/B542/(1+V542*(B543/B542-1))))</f>
        <v/>
      </c>
      <c r="F543" s="155">
        <f>IF(B543="","",R542*B543+T542)</f>
        <v/>
      </c>
      <c r="G543" s="155">
        <f>IF(B543="","", E543*F543)</f>
        <v/>
      </c>
      <c r="H543" s="155">
        <f>IF(B543="","", F543 - R542*B543)</f>
        <v/>
      </c>
      <c r="I543" s="155">
        <f>IF(B543="","", G543/B543)</f>
        <v/>
      </c>
      <c r="J543" s="155">
        <f>IF(B543="","", -F543* (1-(1-ANNUAL_STRATEGY_FEE)^(1/252)))</f>
        <v/>
      </c>
      <c r="K543" s="155">
        <f>IF(B543="","", H543+J543)</f>
        <v/>
      </c>
      <c r="L543" s="155">
        <f>IF(B543="","", K543+G543)</f>
        <v/>
      </c>
      <c r="M543" s="155">
        <f>IF(B543="","", G543/L543)</f>
        <v/>
      </c>
      <c r="N543" s="155">
        <f>IF(B543="","",(D543-M543))</f>
        <v/>
      </c>
      <c r="O543" s="155">
        <f>IF(B543="","",BID_OFFER_SPREAD/2*D543)</f>
        <v/>
      </c>
      <c r="P543" s="155">
        <f>IF(A543="","",IF(D543=0,-E543,IF(AND(D543=(N543+O543),NOT(O543=0)),0,IF(D543&gt;=M543,N543/(1+O543),N543/(1-O543)))))</f>
        <v/>
      </c>
      <c r="Q543" s="155">
        <f>IF(B543="","", IF(D543=0,F543*P543/B543, L543*P543/B543))</f>
        <v/>
      </c>
      <c r="R543" s="155">
        <f>IF(B543="","", Q543+I543)</f>
        <v/>
      </c>
      <c r="S543" s="155">
        <f>IF(A543="","",IF(Q543&gt;0,-Q543*B543*(1+BID_OFFER_SPREAD/2),-Q543*B543*(1-BID_OFFER_SPREAD/2)))</f>
        <v/>
      </c>
      <c r="T543" s="155">
        <f>IF(B543="","", K543+S543)</f>
        <v/>
      </c>
      <c r="U543" s="155">
        <f>IF(B543="","", R543*B543)</f>
        <v/>
      </c>
      <c r="V543" s="155">
        <f>IF(E543="","",U543/(U543+T543))</f>
        <v/>
      </c>
      <c r="W543" s="86">
        <f>IF(B543="","", IF(ROUND(V543,10)=ROUND(D543,10),"Correct", "Error"))</f>
        <v/>
      </c>
      <c r="X543" s="156">
        <f>IF(B543="","", T543+U543)</f>
        <v/>
      </c>
    </row>
    <row customHeight="1" ht="13.5" r="544" s="75">
      <c r="A544" s="124">
        <f>IF('Time Series Inputs'!A544="","",'Time Series Inputs'!A544)</f>
        <v/>
      </c>
      <c r="B544" s="155">
        <f>IF('Time Series Inputs'!B544="","",'Time Series Inputs'!B544)</f>
        <v/>
      </c>
      <c r="C544" s="155">
        <f>IF('Time Series Inputs'!C544="","",'Time Series Inputs'!C544)</f>
        <v/>
      </c>
      <c r="D544" s="155">
        <f>IF(A544="","",'Apply Constraints'!A544)</f>
        <v/>
      </c>
      <c r="E544" s="155">
        <f>IF(B544="","",(V543*B544/B543/(1+V543*(B544/B543-1))))</f>
        <v/>
      </c>
      <c r="F544" s="155">
        <f>IF(B544="","",R543*B544+T543)</f>
        <v/>
      </c>
      <c r="G544" s="155">
        <f>IF(B544="","", E544*F544)</f>
        <v/>
      </c>
      <c r="H544" s="155">
        <f>IF(B544="","", F544 - R543*B544)</f>
        <v/>
      </c>
      <c r="I544" s="155">
        <f>IF(B544="","", G544/B544)</f>
        <v/>
      </c>
      <c r="J544" s="155">
        <f>IF(B544="","", -F544* (1-(1-ANNUAL_STRATEGY_FEE)^(1/252)))</f>
        <v/>
      </c>
      <c r="K544" s="155">
        <f>IF(B544="","", H544+J544)</f>
        <v/>
      </c>
      <c r="L544" s="155">
        <f>IF(B544="","", K544+G544)</f>
        <v/>
      </c>
      <c r="M544" s="155">
        <f>IF(B544="","", G544/L544)</f>
        <v/>
      </c>
      <c r="N544" s="155">
        <f>IF(B544="","",(D544-M544))</f>
        <v/>
      </c>
      <c r="O544" s="155">
        <f>IF(B544="","",BID_OFFER_SPREAD/2*D544)</f>
        <v/>
      </c>
      <c r="P544" s="155">
        <f>IF(A544="","",IF(D544=0,-E544,IF(AND(D544=(N544+O544),NOT(O544=0)),0,IF(D544&gt;=M544,N544/(1+O544),N544/(1-O544)))))</f>
        <v/>
      </c>
      <c r="Q544" s="155">
        <f>IF(B544="","", IF(D544=0,F544*P544/B544, L544*P544/B544))</f>
        <v/>
      </c>
      <c r="R544" s="155">
        <f>IF(B544="","", Q544+I544)</f>
        <v/>
      </c>
      <c r="S544" s="155">
        <f>IF(A544="","",IF(Q544&gt;0,-Q544*B544*(1+BID_OFFER_SPREAD/2),-Q544*B544*(1-BID_OFFER_SPREAD/2)))</f>
        <v/>
      </c>
      <c r="T544" s="155">
        <f>IF(B544="","", K544+S544)</f>
        <v/>
      </c>
      <c r="U544" s="155">
        <f>IF(B544="","", R544*B544)</f>
        <v/>
      </c>
      <c r="V544" s="155">
        <f>IF(E544="","",U544/(U544+T544))</f>
        <v/>
      </c>
      <c r="W544" s="86">
        <f>IF(B544="","", IF(ROUND(V544,10)=ROUND(D544,10),"Correct", "Error"))</f>
        <v/>
      </c>
      <c r="X544" s="156">
        <f>IF(B544="","", T544+U544)</f>
        <v/>
      </c>
    </row>
    <row customHeight="1" ht="13.5" r="545" s="75">
      <c r="A545" s="124">
        <f>IF('Time Series Inputs'!A545="","",'Time Series Inputs'!A545)</f>
        <v/>
      </c>
      <c r="B545" s="155">
        <f>IF('Time Series Inputs'!B545="","",'Time Series Inputs'!B545)</f>
        <v/>
      </c>
      <c r="C545" s="155">
        <f>IF('Time Series Inputs'!C545="","",'Time Series Inputs'!C545)</f>
        <v/>
      </c>
      <c r="D545" s="155">
        <f>IF(A545="","",'Apply Constraints'!A545)</f>
        <v/>
      </c>
      <c r="E545" s="155">
        <f>IF(B545="","",(V544*B545/B544/(1+V544*(B545/B544-1))))</f>
        <v/>
      </c>
      <c r="F545" s="155">
        <f>IF(B545="","",R544*B545+T544)</f>
        <v/>
      </c>
      <c r="G545" s="155">
        <f>IF(B545="","", E545*F545)</f>
        <v/>
      </c>
      <c r="H545" s="155">
        <f>IF(B545="","", F545 - R544*B545)</f>
        <v/>
      </c>
      <c r="I545" s="155">
        <f>IF(B545="","", G545/B545)</f>
        <v/>
      </c>
      <c r="J545" s="155">
        <f>IF(B545="","", -F545* (1-(1-ANNUAL_STRATEGY_FEE)^(1/252)))</f>
        <v/>
      </c>
      <c r="K545" s="155">
        <f>IF(B545="","", H545+J545)</f>
        <v/>
      </c>
      <c r="L545" s="155">
        <f>IF(B545="","", K545+G545)</f>
        <v/>
      </c>
      <c r="M545" s="155">
        <f>IF(B545="","", G545/L545)</f>
        <v/>
      </c>
      <c r="N545" s="155">
        <f>IF(B545="","",(D545-M545))</f>
        <v/>
      </c>
      <c r="O545" s="155">
        <f>IF(B545="","",BID_OFFER_SPREAD/2*D545)</f>
        <v/>
      </c>
      <c r="P545" s="155">
        <f>IF(A545="","",IF(D545=0,-E545,IF(AND(D545=(N545+O545),NOT(O545=0)),0,IF(D545&gt;=M545,N545/(1+O545),N545/(1-O545)))))</f>
        <v/>
      </c>
      <c r="Q545" s="155">
        <f>IF(B545="","", IF(D545=0,F545*P545/B545, L545*P545/B545))</f>
        <v/>
      </c>
      <c r="R545" s="155">
        <f>IF(B545="","", Q545+I545)</f>
        <v/>
      </c>
      <c r="S545" s="155">
        <f>IF(A545="","",IF(Q545&gt;0,-Q545*B545*(1+BID_OFFER_SPREAD/2),-Q545*B545*(1-BID_OFFER_SPREAD/2)))</f>
        <v/>
      </c>
      <c r="T545" s="155">
        <f>IF(B545="","", K545+S545)</f>
        <v/>
      </c>
      <c r="U545" s="155">
        <f>IF(B545="","", R545*B545)</f>
        <v/>
      </c>
      <c r="V545" s="155">
        <f>IF(E545="","",U545/(U545+T545))</f>
        <v/>
      </c>
      <c r="W545" s="86">
        <f>IF(B545="","", IF(ROUND(V545,10)=ROUND(D545,10),"Correct", "Error"))</f>
        <v/>
      </c>
      <c r="X545" s="156">
        <f>IF(B545="","", T545+U545)</f>
        <v/>
      </c>
    </row>
    <row customHeight="1" ht="13.5" r="546" s="75">
      <c r="A546" s="124">
        <f>IF('Time Series Inputs'!A546="","",'Time Series Inputs'!A546)</f>
        <v/>
      </c>
      <c r="B546" s="155">
        <f>IF('Time Series Inputs'!B546="","",'Time Series Inputs'!B546)</f>
        <v/>
      </c>
      <c r="C546" s="155">
        <f>IF('Time Series Inputs'!C546="","",'Time Series Inputs'!C546)</f>
        <v/>
      </c>
      <c r="D546" s="155">
        <f>IF(A546="","",'Apply Constraints'!A546)</f>
        <v/>
      </c>
      <c r="E546" s="155">
        <f>IF(B546="","",(V545*B546/B545/(1+V545*(B546/B545-1))))</f>
        <v/>
      </c>
      <c r="F546" s="155">
        <f>IF(B546="","",R545*B546+T545)</f>
        <v/>
      </c>
      <c r="G546" s="155">
        <f>IF(B546="","", E546*F546)</f>
        <v/>
      </c>
      <c r="H546" s="155">
        <f>IF(B546="","", F546 - R545*B546)</f>
        <v/>
      </c>
      <c r="I546" s="155">
        <f>IF(B546="","", G546/B546)</f>
        <v/>
      </c>
      <c r="J546" s="155">
        <f>IF(B546="","", -F546* (1-(1-ANNUAL_STRATEGY_FEE)^(1/252)))</f>
        <v/>
      </c>
      <c r="K546" s="155">
        <f>IF(B546="","", H546+J546)</f>
        <v/>
      </c>
      <c r="L546" s="155">
        <f>IF(B546="","", K546+G546)</f>
        <v/>
      </c>
      <c r="M546" s="155">
        <f>IF(B546="","", G546/L546)</f>
        <v/>
      </c>
      <c r="N546" s="155">
        <f>IF(B546="","",(D546-M546))</f>
        <v/>
      </c>
      <c r="O546" s="155">
        <f>IF(B546="","",BID_OFFER_SPREAD/2*D546)</f>
        <v/>
      </c>
      <c r="P546" s="155">
        <f>IF(A546="","",IF(D546=0,-E546,IF(AND(D546=(N546+O546),NOT(O546=0)),0,IF(D546&gt;=M546,N546/(1+O546),N546/(1-O546)))))</f>
        <v/>
      </c>
      <c r="Q546" s="155">
        <f>IF(B546="","", IF(D546=0,F546*P546/B546, L546*P546/B546))</f>
        <v/>
      </c>
      <c r="R546" s="155">
        <f>IF(B546="","", Q546+I546)</f>
        <v/>
      </c>
      <c r="S546" s="155">
        <f>IF(A546="","",IF(Q546&gt;0,-Q546*B546*(1+BID_OFFER_SPREAD/2),-Q546*B546*(1-BID_OFFER_SPREAD/2)))</f>
        <v/>
      </c>
      <c r="T546" s="155">
        <f>IF(B546="","", K546+S546)</f>
        <v/>
      </c>
      <c r="U546" s="155">
        <f>IF(B546="","", R546*B546)</f>
        <v/>
      </c>
      <c r="V546" s="155">
        <f>IF(E546="","",U546/(U546+T546))</f>
        <v/>
      </c>
      <c r="W546" s="86">
        <f>IF(B546="","", IF(ROUND(V546,10)=ROUND(D546,10),"Correct", "Error"))</f>
        <v/>
      </c>
      <c r="X546" s="156">
        <f>IF(B546="","", T546+U546)</f>
        <v/>
      </c>
    </row>
    <row customHeight="1" ht="13.5" r="547" s="75">
      <c r="A547" s="124">
        <f>IF('Time Series Inputs'!A547="","",'Time Series Inputs'!A547)</f>
        <v/>
      </c>
      <c r="B547" s="155">
        <f>IF('Time Series Inputs'!B547="","",'Time Series Inputs'!B547)</f>
        <v/>
      </c>
      <c r="C547" s="155">
        <f>IF('Time Series Inputs'!C547="","",'Time Series Inputs'!C547)</f>
        <v/>
      </c>
      <c r="D547" s="155">
        <f>IF(A547="","",'Apply Constraints'!A547)</f>
        <v/>
      </c>
      <c r="E547" s="155">
        <f>IF(B547="","",(V546*B547/B546/(1+V546*(B547/B546-1))))</f>
        <v/>
      </c>
      <c r="F547" s="155">
        <f>IF(B547="","",R546*B547+T546)</f>
        <v/>
      </c>
      <c r="G547" s="155">
        <f>IF(B547="","", E547*F547)</f>
        <v/>
      </c>
      <c r="H547" s="155">
        <f>IF(B547="","", F547 - R546*B547)</f>
        <v/>
      </c>
      <c r="I547" s="155">
        <f>IF(B547="","", G547/B547)</f>
        <v/>
      </c>
      <c r="J547" s="155">
        <f>IF(B547="","", -F547* (1-(1-ANNUAL_STRATEGY_FEE)^(1/252)))</f>
        <v/>
      </c>
      <c r="K547" s="155">
        <f>IF(B547="","", H547+J547)</f>
        <v/>
      </c>
      <c r="L547" s="155">
        <f>IF(B547="","", K547+G547)</f>
        <v/>
      </c>
      <c r="M547" s="155">
        <f>IF(B547="","", G547/L547)</f>
        <v/>
      </c>
      <c r="N547" s="155">
        <f>IF(B547="","",(D547-M547))</f>
        <v/>
      </c>
      <c r="O547" s="155">
        <f>IF(B547="","",BID_OFFER_SPREAD/2*D547)</f>
        <v/>
      </c>
      <c r="P547" s="155">
        <f>IF(A547="","",IF(D547=0,-E547,IF(AND(D547=(N547+O547),NOT(O547=0)),0,IF(D547&gt;=M547,N547/(1+O547),N547/(1-O547)))))</f>
        <v/>
      </c>
      <c r="Q547" s="155">
        <f>IF(B547="","", IF(D547=0,F547*P547/B547, L547*P547/B547))</f>
        <v/>
      </c>
      <c r="R547" s="155">
        <f>IF(B547="","", Q547+I547)</f>
        <v/>
      </c>
      <c r="S547" s="155">
        <f>IF(A547="","",IF(Q547&gt;0,-Q547*B547*(1+BID_OFFER_SPREAD/2),-Q547*B547*(1-BID_OFFER_SPREAD/2)))</f>
        <v/>
      </c>
      <c r="T547" s="155">
        <f>IF(B547="","", K547+S547)</f>
        <v/>
      </c>
      <c r="U547" s="155">
        <f>IF(B547="","", R547*B547)</f>
        <v/>
      </c>
      <c r="V547" s="155">
        <f>IF(E547="","",U547/(U547+T547))</f>
        <v/>
      </c>
      <c r="W547" s="86">
        <f>IF(B547="","", IF(ROUND(V547,10)=ROUND(D547,10),"Correct", "Error"))</f>
        <v/>
      </c>
      <c r="X547" s="156">
        <f>IF(B547="","", T547+U547)</f>
        <v/>
      </c>
    </row>
    <row customHeight="1" ht="13.5" r="548" s="75">
      <c r="A548" s="124">
        <f>IF('Time Series Inputs'!A548="","",'Time Series Inputs'!A548)</f>
        <v/>
      </c>
      <c r="B548" s="155">
        <f>IF('Time Series Inputs'!B548="","",'Time Series Inputs'!B548)</f>
        <v/>
      </c>
      <c r="C548" s="155">
        <f>IF('Time Series Inputs'!C548="","",'Time Series Inputs'!C548)</f>
        <v/>
      </c>
      <c r="D548" s="155">
        <f>IF(A548="","",'Apply Constraints'!A548)</f>
        <v/>
      </c>
      <c r="E548" s="155">
        <f>IF(B548="","",(V547*B548/B547/(1+V547*(B548/B547-1))))</f>
        <v/>
      </c>
      <c r="F548" s="155">
        <f>IF(B548="","",R547*B548+T547)</f>
        <v/>
      </c>
      <c r="G548" s="155">
        <f>IF(B548="","", E548*F548)</f>
        <v/>
      </c>
      <c r="H548" s="155">
        <f>IF(B548="","", F548 - R547*B548)</f>
        <v/>
      </c>
      <c r="I548" s="155">
        <f>IF(B548="","", G548/B548)</f>
        <v/>
      </c>
      <c r="J548" s="155">
        <f>IF(B548="","", -F548* (1-(1-ANNUAL_STRATEGY_FEE)^(1/252)))</f>
        <v/>
      </c>
      <c r="K548" s="155">
        <f>IF(B548="","", H548+J548)</f>
        <v/>
      </c>
      <c r="L548" s="155">
        <f>IF(B548="","", K548+G548)</f>
        <v/>
      </c>
      <c r="M548" s="155">
        <f>IF(B548="","", G548/L548)</f>
        <v/>
      </c>
      <c r="N548" s="155">
        <f>IF(B548="","",(D548-M548))</f>
        <v/>
      </c>
      <c r="O548" s="155">
        <f>IF(B548="","",BID_OFFER_SPREAD/2*D548)</f>
        <v/>
      </c>
      <c r="P548" s="155">
        <f>IF(A548="","",IF(D548=0,-E548,IF(AND(D548=(N548+O548),NOT(O548=0)),0,IF(D548&gt;=M548,N548/(1+O548),N548/(1-O548)))))</f>
        <v/>
      </c>
      <c r="Q548" s="155">
        <f>IF(B548="","", IF(D548=0,F548*P548/B548, L548*P548/B548))</f>
        <v/>
      </c>
      <c r="R548" s="155">
        <f>IF(B548="","", Q548+I548)</f>
        <v/>
      </c>
      <c r="S548" s="155">
        <f>IF(A548="","",IF(Q548&gt;0,-Q548*B548*(1+BID_OFFER_SPREAD/2),-Q548*B548*(1-BID_OFFER_SPREAD/2)))</f>
        <v/>
      </c>
      <c r="T548" s="155">
        <f>IF(B548="","", K548+S548)</f>
        <v/>
      </c>
      <c r="U548" s="155">
        <f>IF(B548="","", R548*B548)</f>
        <v/>
      </c>
      <c r="V548" s="155">
        <f>IF(E548="","",U548/(U548+T548))</f>
        <v/>
      </c>
      <c r="W548" s="86">
        <f>IF(B548="","", IF(ROUND(V548,10)=ROUND(D548,10),"Correct", "Error"))</f>
        <v/>
      </c>
      <c r="X548" s="156">
        <f>IF(B548="","", T548+U548)</f>
        <v/>
      </c>
    </row>
    <row customHeight="1" ht="13.5" r="549" s="75">
      <c r="A549" s="124">
        <f>IF('Time Series Inputs'!A549="","",'Time Series Inputs'!A549)</f>
        <v/>
      </c>
      <c r="B549" s="155">
        <f>IF('Time Series Inputs'!B549="","",'Time Series Inputs'!B549)</f>
        <v/>
      </c>
      <c r="C549" s="155">
        <f>IF('Time Series Inputs'!C549="","",'Time Series Inputs'!C549)</f>
        <v/>
      </c>
      <c r="D549" s="155">
        <f>IF(A549="","",'Apply Constraints'!A549)</f>
        <v/>
      </c>
      <c r="E549" s="155">
        <f>IF(B549="","",(V548*B549/B548/(1+V548*(B549/B548-1))))</f>
        <v/>
      </c>
      <c r="F549" s="155">
        <f>IF(B549="","",R548*B549+T548)</f>
        <v/>
      </c>
      <c r="G549" s="155">
        <f>IF(B549="","", E549*F549)</f>
        <v/>
      </c>
      <c r="H549" s="155">
        <f>IF(B549="","", F549 - R548*B549)</f>
        <v/>
      </c>
      <c r="I549" s="155">
        <f>IF(B549="","", G549/B549)</f>
        <v/>
      </c>
      <c r="J549" s="155">
        <f>IF(B549="","", -F549* (1-(1-ANNUAL_STRATEGY_FEE)^(1/252)))</f>
        <v/>
      </c>
      <c r="K549" s="155">
        <f>IF(B549="","", H549+J549)</f>
        <v/>
      </c>
      <c r="L549" s="155">
        <f>IF(B549="","", K549+G549)</f>
        <v/>
      </c>
      <c r="M549" s="155">
        <f>IF(B549="","", G549/L549)</f>
        <v/>
      </c>
      <c r="N549" s="155">
        <f>IF(B549="","",(D549-M549))</f>
        <v/>
      </c>
      <c r="O549" s="155">
        <f>IF(B549="","",BID_OFFER_SPREAD/2*D549)</f>
        <v/>
      </c>
      <c r="P549" s="155">
        <f>IF(A549="","",IF(D549=0,-E549,IF(AND(D549=(N549+O549),NOT(O549=0)),0,IF(D549&gt;=M549,N549/(1+O549),N549/(1-O549)))))</f>
        <v/>
      </c>
      <c r="Q549" s="155">
        <f>IF(B549="","", IF(D549=0,F549*P549/B549, L549*P549/B549))</f>
        <v/>
      </c>
      <c r="R549" s="155">
        <f>IF(B549="","", Q549+I549)</f>
        <v/>
      </c>
      <c r="S549" s="155">
        <f>IF(A549="","",IF(Q549&gt;0,-Q549*B549*(1+BID_OFFER_SPREAD/2),-Q549*B549*(1-BID_OFFER_SPREAD/2)))</f>
        <v/>
      </c>
      <c r="T549" s="155">
        <f>IF(B549="","", K549+S549)</f>
        <v/>
      </c>
      <c r="U549" s="155">
        <f>IF(B549="","", R549*B549)</f>
        <v/>
      </c>
      <c r="V549" s="155">
        <f>IF(E549="","",U549/(U549+T549))</f>
        <v/>
      </c>
      <c r="W549" s="86">
        <f>IF(B549="","", IF(ROUND(V549,10)=ROUND(D549,10),"Correct", "Error"))</f>
        <v/>
      </c>
      <c r="X549" s="156">
        <f>IF(B549="","", T549+U549)</f>
        <v/>
      </c>
    </row>
    <row customHeight="1" ht="13.5" r="550" s="75">
      <c r="A550" s="124">
        <f>IF('Time Series Inputs'!A550="","",'Time Series Inputs'!A550)</f>
        <v/>
      </c>
      <c r="B550" s="155">
        <f>IF('Time Series Inputs'!B550="","",'Time Series Inputs'!B550)</f>
        <v/>
      </c>
      <c r="C550" s="155">
        <f>IF('Time Series Inputs'!C550="","",'Time Series Inputs'!C550)</f>
        <v/>
      </c>
      <c r="D550" s="155">
        <f>IF(A550="","",'Apply Constraints'!A550)</f>
        <v/>
      </c>
      <c r="E550" s="155">
        <f>IF(B550="","",(V549*B550/B549/(1+V549*(B550/B549-1))))</f>
        <v/>
      </c>
      <c r="F550" s="155">
        <f>IF(B550="","",R549*B550+T549)</f>
        <v/>
      </c>
      <c r="G550" s="155">
        <f>IF(B550="","", E550*F550)</f>
        <v/>
      </c>
      <c r="H550" s="155">
        <f>IF(B550="","", F550 - R549*B550)</f>
        <v/>
      </c>
      <c r="I550" s="155">
        <f>IF(B550="","", G550/B550)</f>
        <v/>
      </c>
      <c r="J550" s="155">
        <f>IF(B550="","", -F550* (1-(1-ANNUAL_STRATEGY_FEE)^(1/252)))</f>
        <v/>
      </c>
      <c r="K550" s="155">
        <f>IF(B550="","", H550+J550)</f>
        <v/>
      </c>
      <c r="L550" s="155">
        <f>IF(B550="","", K550+G550)</f>
        <v/>
      </c>
      <c r="M550" s="155">
        <f>IF(B550="","", G550/L550)</f>
        <v/>
      </c>
      <c r="N550" s="155">
        <f>IF(B550="","",(D550-M550))</f>
        <v/>
      </c>
      <c r="O550" s="155">
        <f>IF(B550="","",BID_OFFER_SPREAD/2*D550)</f>
        <v/>
      </c>
      <c r="P550" s="155">
        <f>IF(A550="","",IF(D550=0,-E550,IF(AND(D550=(N550+O550),NOT(O550=0)),0,IF(D550&gt;=M550,N550/(1+O550),N550/(1-O550)))))</f>
        <v/>
      </c>
      <c r="Q550" s="155">
        <f>IF(B550="","", IF(D550=0,F550*P550/B550, L550*P550/B550))</f>
        <v/>
      </c>
      <c r="R550" s="155">
        <f>IF(B550="","", Q550+I550)</f>
        <v/>
      </c>
      <c r="S550" s="155">
        <f>IF(A550="","",IF(Q550&gt;0,-Q550*B550*(1+BID_OFFER_SPREAD/2),-Q550*B550*(1-BID_OFFER_SPREAD/2)))</f>
        <v/>
      </c>
      <c r="T550" s="155">
        <f>IF(B550="","", K550+S550)</f>
        <v/>
      </c>
      <c r="U550" s="155">
        <f>IF(B550="","", R550*B550)</f>
        <v/>
      </c>
      <c r="V550" s="155">
        <f>IF(E550="","",U550/(U550+T550))</f>
        <v/>
      </c>
      <c r="W550" s="86">
        <f>IF(B550="","", IF(ROUND(V550,10)=ROUND(D550,10),"Correct", "Error"))</f>
        <v/>
      </c>
      <c r="X550" s="156">
        <f>IF(B550="","", T550+U550)</f>
        <v/>
      </c>
    </row>
    <row customHeight="1" ht="13.5" r="551" s="75">
      <c r="A551" s="124">
        <f>IF('Time Series Inputs'!A551="","",'Time Series Inputs'!A551)</f>
        <v/>
      </c>
      <c r="B551" s="155">
        <f>IF('Time Series Inputs'!B551="","",'Time Series Inputs'!B551)</f>
        <v/>
      </c>
      <c r="C551" s="155">
        <f>IF('Time Series Inputs'!C551="","",'Time Series Inputs'!C551)</f>
        <v/>
      </c>
      <c r="D551" s="155">
        <f>IF(A551="","",'Apply Constraints'!A551)</f>
        <v/>
      </c>
      <c r="E551" s="155">
        <f>IF(B551="","",(V550*B551/B550/(1+V550*(B551/B550-1))))</f>
        <v/>
      </c>
      <c r="F551" s="155">
        <f>IF(B551="","",R550*B551+T550)</f>
        <v/>
      </c>
      <c r="G551" s="155">
        <f>IF(B551="","", E551*F551)</f>
        <v/>
      </c>
      <c r="H551" s="155">
        <f>IF(B551="","", F551 - R550*B551)</f>
        <v/>
      </c>
      <c r="I551" s="155">
        <f>IF(B551="","", G551/B551)</f>
        <v/>
      </c>
      <c r="J551" s="155">
        <f>IF(B551="","", -F551* (1-(1-ANNUAL_STRATEGY_FEE)^(1/252)))</f>
        <v/>
      </c>
      <c r="K551" s="155">
        <f>IF(B551="","", H551+J551)</f>
        <v/>
      </c>
      <c r="L551" s="155">
        <f>IF(B551="","", K551+G551)</f>
        <v/>
      </c>
      <c r="M551" s="155">
        <f>IF(B551="","", G551/L551)</f>
        <v/>
      </c>
      <c r="N551" s="155">
        <f>IF(B551="","",(D551-M551))</f>
        <v/>
      </c>
      <c r="O551" s="155">
        <f>IF(B551="","",BID_OFFER_SPREAD/2*D551)</f>
        <v/>
      </c>
      <c r="P551" s="155">
        <f>IF(A551="","",IF(D551=0,-E551,IF(AND(D551=(N551+O551),NOT(O551=0)),0,IF(D551&gt;=M551,N551/(1+O551),N551/(1-O551)))))</f>
        <v/>
      </c>
      <c r="Q551" s="155">
        <f>IF(B551="","", IF(D551=0,F551*P551/B551, L551*P551/B551))</f>
        <v/>
      </c>
      <c r="R551" s="155">
        <f>IF(B551="","", Q551+I551)</f>
        <v/>
      </c>
      <c r="S551" s="155">
        <f>IF(A551="","",IF(Q551&gt;0,-Q551*B551*(1+BID_OFFER_SPREAD/2),-Q551*B551*(1-BID_OFFER_SPREAD/2)))</f>
        <v/>
      </c>
      <c r="T551" s="155">
        <f>IF(B551="","", K551+S551)</f>
        <v/>
      </c>
      <c r="U551" s="155">
        <f>IF(B551="","", R551*B551)</f>
        <v/>
      </c>
      <c r="V551" s="155">
        <f>IF(E551="","",U551/(U551+T551))</f>
        <v/>
      </c>
      <c r="W551" s="86">
        <f>IF(B551="","", IF(ROUND(V551,10)=ROUND(D551,10),"Correct", "Error"))</f>
        <v/>
      </c>
      <c r="X551" s="156">
        <f>IF(B551="","", T551+U551)</f>
        <v/>
      </c>
    </row>
    <row customHeight="1" ht="13.5" r="552" s="75">
      <c r="A552" s="124">
        <f>IF('Time Series Inputs'!A552="","",'Time Series Inputs'!A552)</f>
        <v/>
      </c>
      <c r="B552" s="155">
        <f>IF('Time Series Inputs'!B552="","",'Time Series Inputs'!B552)</f>
        <v/>
      </c>
      <c r="C552" s="155">
        <f>IF('Time Series Inputs'!C552="","",'Time Series Inputs'!C552)</f>
        <v/>
      </c>
      <c r="D552" s="155">
        <f>IF(A552="","",'Apply Constraints'!A552)</f>
        <v/>
      </c>
      <c r="E552" s="155">
        <f>IF(B552="","",(V551*B552/B551/(1+V551*(B552/B551-1))))</f>
        <v/>
      </c>
      <c r="F552" s="155">
        <f>IF(B552="","",R551*B552+T551)</f>
        <v/>
      </c>
      <c r="G552" s="155">
        <f>IF(B552="","", E552*F552)</f>
        <v/>
      </c>
      <c r="H552" s="155">
        <f>IF(B552="","", F552 - R551*B552)</f>
        <v/>
      </c>
      <c r="I552" s="155">
        <f>IF(B552="","", G552/B552)</f>
        <v/>
      </c>
      <c r="J552" s="155">
        <f>IF(B552="","", -F552* (1-(1-ANNUAL_STRATEGY_FEE)^(1/252)))</f>
        <v/>
      </c>
      <c r="K552" s="155">
        <f>IF(B552="","", H552+J552)</f>
        <v/>
      </c>
      <c r="L552" s="155">
        <f>IF(B552="","", K552+G552)</f>
        <v/>
      </c>
      <c r="M552" s="155">
        <f>IF(B552="","", G552/L552)</f>
        <v/>
      </c>
      <c r="N552" s="155">
        <f>IF(B552="","",(D552-M552))</f>
        <v/>
      </c>
      <c r="O552" s="155">
        <f>IF(B552="","",BID_OFFER_SPREAD/2*D552)</f>
        <v/>
      </c>
      <c r="P552" s="155">
        <f>IF(A552="","",IF(D552=0,-E552,IF(AND(D552=(N552+O552),NOT(O552=0)),0,IF(D552&gt;=M552,N552/(1+O552),N552/(1-O552)))))</f>
        <v/>
      </c>
      <c r="Q552" s="155">
        <f>IF(B552="","", IF(D552=0,F552*P552/B552, L552*P552/B552))</f>
        <v/>
      </c>
      <c r="R552" s="155">
        <f>IF(B552="","", Q552+I552)</f>
        <v/>
      </c>
      <c r="S552" s="155">
        <f>IF(A552="","",IF(Q552&gt;0,-Q552*B552*(1+BID_OFFER_SPREAD/2),-Q552*B552*(1-BID_OFFER_SPREAD/2)))</f>
        <v/>
      </c>
      <c r="T552" s="155">
        <f>IF(B552="","", K552+S552)</f>
        <v/>
      </c>
      <c r="U552" s="155">
        <f>IF(B552="","", R552*B552)</f>
        <v/>
      </c>
      <c r="V552" s="155">
        <f>IF(E552="","",U552/(U552+T552))</f>
        <v/>
      </c>
      <c r="W552" s="86">
        <f>IF(B552="","", IF(ROUND(V552,10)=ROUND(D552,10),"Correct", "Error"))</f>
        <v/>
      </c>
      <c r="X552" s="156">
        <f>IF(B552="","", T552+U552)</f>
        <v/>
      </c>
    </row>
    <row customHeight="1" ht="13.5" r="553" s="75">
      <c r="A553" s="124">
        <f>IF('Time Series Inputs'!A553="","",'Time Series Inputs'!A553)</f>
        <v/>
      </c>
      <c r="B553" s="155">
        <f>IF('Time Series Inputs'!B553="","",'Time Series Inputs'!B553)</f>
        <v/>
      </c>
      <c r="C553" s="155">
        <f>IF('Time Series Inputs'!C553="","",'Time Series Inputs'!C553)</f>
        <v/>
      </c>
      <c r="D553" s="155">
        <f>IF(A553="","",'Apply Constraints'!A553)</f>
        <v/>
      </c>
      <c r="E553" s="155">
        <f>IF(B553="","",(V552*B553/B552/(1+V552*(B553/B552-1))))</f>
        <v/>
      </c>
      <c r="F553" s="155">
        <f>IF(B553="","",R552*B553+T552)</f>
        <v/>
      </c>
      <c r="G553" s="155">
        <f>IF(B553="","", E553*F553)</f>
        <v/>
      </c>
      <c r="H553" s="155">
        <f>IF(B553="","", F553 - R552*B553)</f>
        <v/>
      </c>
      <c r="I553" s="155">
        <f>IF(B553="","", G553/B553)</f>
        <v/>
      </c>
      <c r="J553" s="155">
        <f>IF(B553="","", -F553* (1-(1-ANNUAL_STRATEGY_FEE)^(1/252)))</f>
        <v/>
      </c>
      <c r="K553" s="155">
        <f>IF(B553="","", H553+J553)</f>
        <v/>
      </c>
      <c r="L553" s="155">
        <f>IF(B553="","", K553+G553)</f>
        <v/>
      </c>
      <c r="M553" s="155">
        <f>IF(B553="","", G553/L553)</f>
        <v/>
      </c>
      <c r="N553" s="155">
        <f>IF(B553="","",(D553-M553))</f>
        <v/>
      </c>
      <c r="O553" s="155">
        <f>IF(B553="","",BID_OFFER_SPREAD/2*D553)</f>
        <v/>
      </c>
      <c r="P553" s="155">
        <f>IF(A553="","",IF(D553=0,-E553,IF(AND(D553=(N553+O553),NOT(O553=0)),0,IF(D553&gt;=M553,N553/(1+O553),N553/(1-O553)))))</f>
        <v/>
      </c>
      <c r="Q553" s="155">
        <f>IF(B553="","", IF(D553=0,F553*P553/B553, L553*P553/B553))</f>
        <v/>
      </c>
      <c r="R553" s="155">
        <f>IF(B553="","", Q553+I553)</f>
        <v/>
      </c>
      <c r="S553" s="155">
        <f>IF(A553="","",IF(Q553&gt;0,-Q553*B553*(1+BID_OFFER_SPREAD/2),-Q553*B553*(1-BID_OFFER_SPREAD/2)))</f>
        <v/>
      </c>
      <c r="T553" s="155">
        <f>IF(B553="","", K553+S553)</f>
        <v/>
      </c>
      <c r="U553" s="155">
        <f>IF(B553="","", R553*B553)</f>
        <v/>
      </c>
      <c r="V553" s="155">
        <f>IF(E553="","",U553/(U553+T553))</f>
        <v/>
      </c>
      <c r="W553" s="86">
        <f>IF(B553="","", IF(ROUND(V553,10)=ROUND(D553,10),"Correct", "Error"))</f>
        <v/>
      </c>
      <c r="X553" s="156">
        <f>IF(B553="","", T553+U553)</f>
        <v/>
      </c>
    </row>
    <row customHeight="1" ht="13.5" r="554" s="75">
      <c r="A554" s="124">
        <f>IF('Time Series Inputs'!A554="","",'Time Series Inputs'!A554)</f>
        <v/>
      </c>
      <c r="B554" s="155">
        <f>IF('Time Series Inputs'!B554="","",'Time Series Inputs'!B554)</f>
        <v/>
      </c>
      <c r="C554" s="155">
        <f>IF('Time Series Inputs'!C554="","",'Time Series Inputs'!C554)</f>
        <v/>
      </c>
      <c r="D554" s="155">
        <f>IF(A554="","",'Apply Constraints'!A554)</f>
        <v/>
      </c>
      <c r="E554" s="155">
        <f>IF(B554="","",(V553*B554/B553/(1+V553*(B554/B553-1))))</f>
        <v/>
      </c>
      <c r="F554" s="155">
        <f>IF(B554="","",R553*B554+T553)</f>
        <v/>
      </c>
      <c r="G554" s="155">
        <f>IF(B554="","", E554*F554)</f>
        <v/>
      </c>
      <c r="H554" s="155">
        <f>IF(B554="","", F554 - R553*B554)</f>
        <v/>
      </c>
      <c r="I554" s="155">
        <f>IF(B554="","", G554/B554)</f>
        <v/>
      </c>
      <c r="J554" s="155">
        <f>IF(B554="","", -F554* (1-(1-ANNUAL_STRATEGY_FEE)^(1/252)))</f>
        <v/>
      </c>
      <c r="K554" s="155">
        <f>IF(B554="","", H554+J554)</f>
        <v/>
      </c>
      <c r="L554" s="155">
        <f>IF(B554="","", K554+G554)</f>
        <v/>
      </c>
      <c r="M554" s="155">
        <f>IF(B554="","", G554/L554)</f>
        <v/>
      </c>
      <c r="N554" s="155">
        <f>IF(B554="","",(D554-M554))</f>
        <v/>
      </c>
      <c r="O554" s="155">
        <f>IF(B554="","",BID_OFFER_SPREAD/2*D554)</f>
        <v/>
      </c>
      <c r="P554" s="155">
        <f>IF(A554="","",IF(D554=0,-E554,IF(AND(D554=(N554+O554),NOT(O554=0)),0,IF(D554&gt;=M554,N554/(1+O554),N554/(1-O554)))))</f>
        <v/>
      </c>
      <c r="Q554" s="155">
        <f>IF(B554="","", IF(D554=0,F554*P554/B554, L554*P554/B554))</f>
        <v/>
      </c>
      <c r="R554" s="155">
        <f>IF(B554="","", Q554+I554)</f>
        <v/>
      </c>
      <c r="S554" s="155">
        <f>IF(A554="","",IF(Q554&gt;0,-Q554*B554*(1+BID_OFFER_SPREAD/2),-Q554*B554*(1-BID_OFFER_SPREAD/2)))</f>
        <v/>
      </c>
      <c r="T554" s="155">
        <f>IF(B554="","", K554+S554)</f>
        <v/>
      </c>
      <c r="U554" s="155">
        <f>IF(B554="","", R554*B554)</f>
        <v/>
      </c>
      <c r="V554" s="155">
        <f>IF(E554="","",U554/(U554+T554))</f>
        <v/>
      </c>
      <c r="W554" s="86">
        <f>IF(B554="","", IF(ROUND(V554,10)=ROUND(D554,10),"Correct", "Error"))</f>
        <v/>
      </c>
      <c r="X554" s="156">
        <f>IF(B554="","", T554+U554)</f>
        <v/>
      </c>
    </row>
    <row customHeight="1" ht="13.5" r="555" s="75">
      <c r="A555" s="124">
        <f>IF('Time Series Inputs'!A555="","",'Time Series Inputs'!A555)</f>
        <v/>
      </c>
      <c r="B555" s="155">
        <f>IF('Time Series Inputs'!B555="","",'Time Series Inputs'!B555)</f>
        <v/>
      </c>
      <c r="C555" s="155">
        <f>IF('Time Series Inputs'!C555="","",'Time Series Inputs'!C555)</f>
        <v/>
      </c>
      <c r="D555" s="155">
        <f>IF(A555="","",'Apply Constraints'!A555)</f>
        <v/>
      </c>
      <c r="E555" s="155">
        <f>IF(B555="","",(V554*B555/B554/(1+V554*(B555/B554-1))))</f>
        <v/>
      </c>
      <c r="F555" s="155">
        <f>IF(B555="","",R554*B555+T554)</f>
        <v/>
      </c>
      <c r="G555" s="155">
        <f>IF(B555="","", E555*F555)</f>
        <v/>
      </c>
      <c r="H555" s="155">
        <f>IF(B555="","", F555 - R554*B555)</f>
        <v/>
      </c>
      <c r="I555" s="155">
        <f>IF(B555="","", G555/B555)</f>
        <v/>
      </c>
      <c r="J555" s="155">
        <f>IF(B555="","", -F555* (1-(1-ANNUAL_STRATEGY_FEE)^(1/252)))</f>
        <v/>
      </c>
      <c r="K555" s="155">
        <f>IF(B555="","", H555+J555)</f>
        <v/>
      </c>
      <c r="L555" s="155">
        <f>IF(B555="","", K555+G555)</f>
        <v/>
      </c>
      <c r="M555" s="155">
        <f>IF(B555="","", G555/L555)</f>
        <v/>
      </c>
      <c r="N555" s="155">
        <f>IF(B555="","",(D555-M555))</f>
        <v/>
      </c>
      <c r="O555" s="155">
        <f>IF(B555="","",BID_OFFER_SPREAD/2*D555)</f>
        <v/>
      </c>
      <c r="P555" s="155">
        <f>IF(A555="","",IF(D555=0,-E555,IF(AND(D555=(N555+O555),NOT(O555=0)),0,IF(D555&gt;=M555,N555/(1+O555),N555/(1-O555)))))</f>
        <v/>
      </c>
      <c r="Q555" s="155">
        <f>IF(B555="","", IF(D555=0,F555*P555/B555, L555*P555/B555))</f>
        <v/>
      </c>
      <c r="R555" s="155">
        <f>IF(B555="","", Q555+I555)</f>
        <v/>
      </c>
      <c r="S555" s="155">
        <f>IF(A555="","",IF(Q555&gt;0,-Q555*B555*(1+BID_OFFER_SPREAD/2),-Q555*B555*(1-BID_OFFER_SPREAD/2)))</f>
        <v/>
      </c>
      <c r="T555" s="155">
        <f>IF(B555="","", K555+S555)</f>
        <v/>
      </c>
      <c r="U555" s="155">
        <f>IF(B555="","", R555*B555)</f>
        <v/>
      </c>
      <c r="V555" s="155">
        <f>IF(E555="","",U555/(U555+T555))</f>
        <v/>
      </c>
      <c r="W555" s="86">
        <f>IF(B555="","", IF(ROUND(V555,10)=ROUND(D555,10),"Correct", "Error"))</f>
        <v/>
      </c>
      <c r="X555" s="156">
        <f>IF(B555="","", T555+U555)</f>
        <v/>
      </c>
    </row>
    <row customHeight="1" ht="13.5" r="556" s="75">
      <c r="A556" s="124">
        <f>IF('Time Series Inputs'!A556="","",'Time Series Inputs'!A556)</f>
        <v/>
      </c>
      <c r="B556" s="155">
        <f>IF('Time Series Inputs'!B556="","",'Time Series Inputs'!B556)</f>
        <v/>
      </c>
      <c r="C556" s="155">
        <f>IF('Time Series Inputs'!C556="","",'Time Series Inputs'!C556)</f>
        <v/>
      </c>
      <c r="D556" s="155">
        <f>IF(A556="","",'Apply Constraints'!A556)</f>
        <v/>
      </c>
      <c r="E556" s="155">
        <f>IF(B556="","",(V555*B556/B555/(1+V555*(B556/B555-1))))</f>
        <v/>
      </c>
      <c r="F556" s="155">
        <f>IF(B556="","",R555*B556+T555)</f>
        <v/>
      </c>
      <c r="G556" s="155">
        <f>IF(B556="","", E556*F556)</f>
        <v/>
      </c>
      <c r="H556" s="155">
        <f>IF(B556="","", F556 - R555*B556)</f>
        <v/>
      </c>
      <c r="I556" s="155">
        <f>IF(B556="","", G556/B556)</f>
        <v/>
      </c>
      <c r="J556" s="155">
        <f>IF(B556="","", -F556* (1-(1-ANNUAL_STRATEGY_FEE)^(1/252)))</f>
        <v/>
      </c>
      <c r="K556" s="155">
        <f>IF(B556="","", H556+J556)</f>
        <v/>
      </c>
      <c r="L556" s="155">
        <f>IF(B556="","", K556+G556)</f>
        <v/>
      </c>
      <c r="M556" s="155">
        <f>IF(B556="","", G556/L556)</f>
        <v/>
      </c>
      <c r="N556" s="155">
        <f>IF(B556="","",(D556-M556))</f>
        <v/>
      </c>
      <c r="O556" s="155">
        <f>IF(B556="","",BID_OFFER_SPREAD/2*D556)</f>
        <v/>
      </c>
      <c r="P556" s="155">
        <f>IF(A556="","",IF(D556=0,-E556,IF(AND(D556=(N556+O556),NOT(O556=0)),0,IF(D556&gt;=M556,N556/(1+O556),N556/(1-O556)))))</f>
        <v/>
      </c>
      <c r="Q556" s="155">
        <f>IF(B556="","", IF(D556=0,F556*P556/B556, L556*P556/B556))</f>
        <v/>
      </c>
      <c r="R556" s="155">
        <f>IF(B556="","", Q556+I556)</f>
        <v/>
      </c>
      <c r="S556" s="155">
        <f>IF(A556="","",IF(Q556&gt;0,-Q556*B556*(1+BID_OFFER_SPREAD/2),-Q556*B556*(1-BID_OFFER_SPREAD/2)))</f>
        <v/>
      </c>
      <c r="T556" s="155">
        <f>IF(B556="","", K556+S556)</f>
        <v/>
      </c>
      <c r="U556" s="155">
        <f>IF(B556="","", R556*B556)</f>
        <v/>
      </c>
      <c r="V556" s="155">
        <f>IF(E556="","",U556/(U556+T556))</f>
        <v/>
      </c>
      <c r="W556" s="86">
        <f>IF(B556="","", IF(ROUND(V556,10)=ROUND(D556,10),"Correct", "Error"))</f>
        <v/>
      </c>
      <c r="X556" s="156">
        <f>IF(B556="","", T556+U556)</f>
        <v/>
      </c>
    </row>
    <row customHeight="1" ht="13.5" r="557" s="75">
      <c r="A557" s="124">
        <f>IF('Time Series Inputs'!A557="","",'Time Series Inputs'!A557)</f>
        <v/>
      </c>
      <c r="B557" s="155">
        <f>IF('Time Series Inputs'!B557="","",'Time Series Inputs'!B557)</f>
        <v/>
      </c>
      <c r="C557" s="155">
        <f>IF('Time Series Inputs'!C557="","",'Time Series Inputs'!C557)</f>
        <v/>
      </c>
      <c r="D557" s="155">
        <f>IF(A557="","",'Apply Constraints'!A557)</f>
        <v/>
      </c>
      <c r="E557" s="155">
        <f>IF(B557="","",(V556*B557/B556/(1+V556*(B557/B556-1))))</f>
        <v/>
      </c>
      <c r="F557" s="155">
        <f>IF(B557="","",R556*B557+T556)</f>
        <v/>
      </c>
      <c r="G557" s="155">
        <f>IF(B557="","", E557*F557)</f>
        <v/>
      </c>
      <c r="H557" s="155">
        <f>IF(B557="","", F557 - R556*B557)</f>
        <v/>
      </c>
      <c r="I557" s="155">
        <f>IF(B557="","", G557/B557)</f>
        <v/>
      </c>
      <c r="J557" s="155">
        <f>IF(B557="","", -F557* (1-(1-ANNUAL_STRATEGY_FEE)^(1/252)))</f>
        <v/>
      </c>
      <c r="K557" s="155">
        <f>IF(B557="","", H557+J557)</f>
        <v/>
      </c>
      <c r="L557" s="155">
        <f>IF(B557="","", K557+G557)</f>
        <v/>
      </c>
      <c r="M557" s="155">
        <f>IF(B557="","", G557/L557)</f>
        <v/>
      </c>
      <c r="N557" s="155">
        <f>IF(B557="","",(D557-M557))</f>
        <v/>
      </c>
      <c r="O557" s="155">
        <f>IF(B557="","",BID_OFFER_SPREAD/2*D557)</f>
        <v/>
      </c>
      <c r="P557" s="155">
        <f>IF(A557="","",IF(D557=0,-E557,IF(AND(D557=(N557+O557),NOT(O557=0)),0,IF(D557&gt;=M557,N557/(1+O557),N557/(1-O557)))))</f>
        <v/>
      </c>
      <c r="Q557" s="155">
        <f>IF(B557="","", IF(D557=0,F557*P557/B557, L557*P557/B557))</f>
        <v/>
      </c>
      <c r="R557" s="155">
        <f>IF(B557="","", Q557+I557)</f>
        <v/>
      </c>
      <c r="S557" s="155">
        <f>IF(A557="","",IF(Q557&gt;0,-Q557*B557*(1+BID_OFFER_SPREAD/2),-Q557*B557*(1-BID_OFFER_SPREAD/2)))</f>
        <v/>
      </c>
      <c r="T557" s="155">
        <f>IF(B557="","", K557+S557)</f>
        <v/>
      </c>
      <c r="U557" s="155">
        <f>IF(B557="","", R557*B557)</f>
        <v/>
      </c>
      <c r="V557" s="155">
        <f>IF(E557="","",U557/(U557+T557))</f>
        <v/>
      </c>
      <c r="W557" s="86">
        <f>IF(B557="","", IF(ROUND(V557,10)=ROUND(D557,10),"Correct", "Error"))</f>
        <v/>
      </c>
      <c r="X557" s="156">
        <f>IF(B557="","", T557+U557)</f>
        <v/>
      </c>
    </row>
    <row customHeight="1" ht="13.5" r="558" s="75">
      <c r="A558" s="124">
        <f>IF('Time Series Inputs'!A558="","",'Time Series Inputs'!A558)</f>
        <v/>
      </c>
      <c r="B558" s="155">
        <f>IF('Time Series Inputs'!B558="","",'Time Series Inputs'!B558)</f>
        <v/>
      </c>
      <c r="C558" s="155">
        <f>IF('Time Series Inputs'!C558="","",'Time Series Inputs'!C558)</f>
        <v/>
      </c>
      <c r="D558" s="155">
        <f>IF(A558="","",'Apply Constraints'!A558)</f>
        <v/>
      </c>
      <c r="E558" s="155">
        <f>IF(B558="","",(V557*B558/B557/(1+V557*(B558/B557-1))))</f>
        <v/>
      </c>
      <c r="F558" s="155">
        <f>IF(B558="","",R557*B558+T557)</f>
        <v/>
      </c>
      <c r="G558" s="155">
        <f>IF(B558="","", E558*F558)</f>
        <v/>
      </c>
      <c r="H558" s="155">
        <f>IF(B558="","", F558 - R557*B558)</f>
        <v/>
      </c>
      <c r="I558" s="155">
        <f>IF(B558="","", G558/B558)</f>
        <v/>
      </c>
      <c r="J558" s="155">
        <f>IF(B558="","", -F558* (1-(1-ANNUAL_STRATEGY_FEE)^(1/252)))</f>
        <v/>
      </c>
      <c r="K558" s="155">
        <f>IF(B558="","", H558+J558)</f>
        <v/>
      </c>
      <c r="L558" s="155">
        <f>IF(B558="","", K558+G558)</f>
        <v/>
      </c>
      <c r="M558" s="155">
        <f>IF(B558="","", G558/L558)</f>
        <v/>
      </c>
      <c r="N558" s="155">
        <f>IF(B558="","",(D558-M558))</f>
        <v/>
      </c>
      <c r="O558" s="155">
        <f>IF(B558="","",BID_OFFER_SPREAD/2*D558)</f>
        <v/>
      </c>
      <c r="P558" s="155">
        <f>IF(A558="","",IF(D558=0,-E558,IF(AND(D558=(N558+O558),NOT(O558=0)),0,IF(D558&gt;=M558,N558/(1+O558),N558/(1-O558)))))</f>
        <v/>
      </c>
      <c r="Q558" s="155">
        <f>IF(B558="","", IF(D558=0,F558*P558/B558, L558*P558/B558))</f>
        <v/>
      </c>
      <c r="R558" s="155">
        <f>IF(B558="","", Q558+I558)</f>
        <v/>
      </c>
      <c r="S558" s="155">
        <f>IF(A558="","",IF(Q558&gt;0,-Q558*B558*(1+BID_OFFER_SPREAD/2),-Q558*B558*(1-BID_OFFER_SPREAD/2)))</f>
        <v/>
      </c>
      <c r="T558" s="155">
        <f>IF(B558="","", K558+S558)</f>
        <v/>
      </c>
      <c r="U558" s="155">
        <f>IF(B558="","", R558*B558)</f>
        <v/>
      </c>
      <c r="V558" s="155">
        <f>IF(E558="","",U558/(U558+T558))</f>
        <v/>
      </c>
      <c r="W558" s="86">
        <f>IF(B558="","", IF(ROUND(V558,10)=ROUND(D558,10),"Correct", "Error"))</f>
        <v/>
      </c>
      <c r="X558" s="156">
        <f>IF(B558="","", T558+U558)</f>
        <v/>
      </c>
    </row>
    <row customHeight="1" ht="13.5" r="559" s="75">
      <c r="A559" s="124">
        <f>IF('Time Series Inputs'!A559="","",'Time Series Inputs'!A559)</f>
        <v/>
      </c>
      <c r="B559" s="155">
        <f>IF('Time Series Inputs'!B559="","",'Time Series Inputs'!B559)</f>
        <v/>
      </c>
      <c r="C559" s="155">
        <f>IF('Time Series Inputs'!C559="","",'Time Series Inputs'!C559)</f>
        <v/>
      </c>
      <c r="D559" s="155">
        <f>IF(A559="","",'Apply Constraints'!A559)</f>
        <v/>
      </c>
      <c r="E559" s="155">
        <f>IF(B559="","",(V558*B559/B558/(1+V558*(B559/B558-1))))</f>
        <v/>
      </c>
      <c r="F559" s="155">
        <f>IF(B559="","",R558*B559+T558)</f>
        <v/>
      </c>
      <c r="G559" s="155">
        <f>IF(B559="","", E559*F559)</f>
        <v/>
      </c>
      <c r="H559" s="155">
        <f>IF(B559="","", F559 - R558*B559)</f>
        <v/>
      </c>
      <c r="I559" s="155">
        <f>IF(B559="","", G559/B559)</f>
        <v/>
      </c>
      <c r="J559" s="155">
        <f>IF(B559="","", -F559* (1-(1-ANNUAL_STRATEGY_FEE)^(1/252)))</f>
        <v/>
      </c>
      <c r="K559" s="155">
        <f>IF(B559="","", H559+J559)</f>
        <v/>
      </c>
      <c r="L559" s="155">
        <f>IF(B559="","", K559+G559)</f>
        <v/>
      </c>
      <c r="M559" s="155">
        <f>IF(B559="","", G559/L559)</f>
        <v/>
      </c>
      <c r="N559" s="155">
        <f>IF(B559="","",(D559-M559))</f>
        <v/>
      </c>
      <c r="O559" s="155">
        <f>IF(B559="","",BID_OFFER_SPREAD/2*D559)</f>
        <v/>
      </c>
      <c r="P559" s="155">
        <f>IF(A559="","",IF(D559=0,-E559,IF(AND(D559=(N559+O559),NOT(O559=0)),0,IF(D559&gt;=M559,N559/(1+O559),N559/(1-O559)))))</f>
        <v/>
      </c>
      <c r="Q559" s="155">
        <f>IF(B559="","", IF(D559=0,F559*P559/B559, L559*P559/B559))</f>
        <v/>
      </c>
      <c r="R559" s="155">
        <f>IF(B559="","", Q559+I559)</f>
        <v/>
      </c>
      <c r="S559" s="155">
        <f>IF(A559="","",IF(Q559&gt;0,-Q559*B559*(1+BID_OFFER_SPREAD/2),-Q559*B559*(1-BID_OFFER_SPREAD/2)))</f>
        <v/>
      </c>
      <c r="T559" s="155">
        <f>IF(B559="","", K559+S559)</f>
        <v/>
      </c>
      <c r="U559" s="155">
        <f>IF(B559="","", R559*B559)</f>
        <v/>
      </c>
      <c r="V559" s="155">
        <f>IF(E559="","",U559/(U559+T559))</f>
        <v/>
      </c>
      <c r="W559" s="86">
        <f>IF(B559="","", IF(ROUND(V559,10)=ROUND(D559,10),"Correct", "Error"))</f>
        <v/>
      </c>
      <c r="X559" s="156">
        <f>IF(B559="","", T559+U559)</f>
        <v/>
      </c>
    </row>
    <row customHeight="1" ht="13.5" r="560" s="75">
      <c r="A560" s="124">
        <f>IF('Time Series Inputs'!A560="","",'Time Series Inputs'!A560)</f>
        <v/>
      </c>
      <c r="B560" s="155">
        <f>IF('Time Series Inputs'!B560="","",'Time Series Inputs'!B560)</f>
        <v/>
      </c>
      <c r="C560" s="155">
        <f>IF('Time Series Inputs'!C560="","",'Time Series Inputs'!C560)</f>
        <v/>
      </c>
      <c r="D560" s="155">
        <f>IF(A560="","",'Apply Constraints'!A560)</f>
        <v/>
      </c>
      <c r="E560" s="155">
        <f>IF(B560="","",(V559*B560/B559/(1+V559*(B560/B559-1))))</f>
        <v/>
      </c>
      <c r="F560" s="155">
        <f>IF(B560="","",R559*B560+T559)</f>
        <v/>
      </c>
      <c r="G560" s="155">
        <f>IF(B560="","", E560*F560)</f>
        <v/>
      </c>
      <c r="H560" s="155">
        <f>IF(B560="","", F560 - R559*B560)</f>
        <v/>
      </c>
      <c r="I560" s="155">
        <f>IF(B560="","", G560/B560)</f>
        <v/>
      </c>
      <c r="J560" s="155">
        <f>IF(B560="","", -F560* (1-(1-ANNUAL_STRATEGY_FEE)^(1/252)))</f>
        <v/>
      </c>
      <c r="K560" s="155">
        <f>IF(B560="","", H560+J560)</f>
        <v/>
      </c>
      <c r="L560" s="155">
        <f>IF(B560="","", K560+G560)</f>
        <v/>
      </c>
      <c r="M560" s="155">
        <f>IF(B560="","", G560/L560)</f>
        <v/>
      </c>
      <c r="N560" s="155">
        <f>IF(B560="","",(D560-M560))</f>
        <v/>
      </c>
      <c r="O560" s="155">
        <f>IF(B560="","",BID_OFFER_SPREAD/2*D560)</f>
        <v/>
      </c>
      <c r="P560" s="155">
        <f>IF(A560="","",IF(D560=0,-E560,IF(AND(D560=(N560+O560),NOT(O560=0)),0,IF(D560&gt;=M560,N560/(1+O560),N560/(1-O560)))))</f>
        <v/>
      </c>
      <c r="Q560" s="155">
        <f>IF(B560="","", IF(D560=0,F560*P560/B560, L560*P560/B560))</f>
        <v/>
      </c>
      <c r="R560" s="155">
        <f>IF(B560="","", Q560+I560)</f>
        <v/>
      </c>
      <c r="S560" s="155">
        <f>IF(A560="","",IF(Q560&gt;0,-Q560*B560*(1+BID_OFFER_SPREAD/2),-Q560*B560*(1-BID_OFFER_SPREAD/2)))</f>
        <v/>
      </c>
      <c r="T560" s="155">
        <f>IF(B560="","", K560+S560)</f>
        <v/>
      </c>
      <c r="U560" s="155">
        <f>IF(B560="","", R560*B560)</f>
        <v/>
      </c>
      <c r="V560" s="155">
        <f>IF(E560="","",U560/(U560+T560))</f>
        <v/>
      </c>
      <c r="W560" s="86">
        <f>IF(B560="","", IF(ROUND(V560,10)=ROUND(D560,10),"Correct", "Error"))</f>
        <v/>
      </c>
      <c r="X560" s="156">
        <f>IF(B560="","", T560+U560)</f>
        <v/>
      </c>
    </row>
    <row customHeight="1" ht="13.5" r="561" s="75">
      <c r="A561" s="124">
        <f>IF('Time Series Inputs'!A561="","",'Time Series Inputs'!A561)</f>
        <v/>
      </c>
      <c r="B561" s="155">
        <f>IF('Time Series Inputs'!B561="","",'Time Series Inputs'!B561)</f>
        <v/>
      </c>
      <c r="C561" s="155">
        <f>IF('Time Series Inputs'!C561="","",'Time Series Inputs'!C561)</f>
        <v/>
      </c>
      <c r="D561" s="155">
        <f>IF(A561="","",'Apply Constraints'!A561)</f>
        <v/>
      </c>
      <c r="E561" s="155">
        <f>IF(B561="","",(V560*B561/B560/(1+V560*(B561/B560-1))))</f>
        <v/>
      </c>
      <c r="F561" s="155">
        <f>IF(B561="","",R560*B561+T560)</f>
        <v/>
      </c>
      <c r="G561" s="155">
        <f>IF(B561="","", E561*F561)</f>
        <v/>
      </c>
      <c r="H561" s="155">
        <f>IF(B561="","", F561 - R560*B561)</f>
        <v/>
      </c>
      <c r="I561" s="155">
        <f>IF(B561="","", G561/B561)</f>
        <v/>
      </c>
      <c r="J561" s="155">
        <f>IF(B561="","", -F561* (1-(1-ANNUAL_STRATEGY_FEE)^(1/252)))</f>
        <v/>
      </c>
      <c r="K561" s="155">
        <f>IF(B561="","", H561+J561)</f>
        <v/>
      </c>
      <c r="L561" s="155">
        <f>IF(B561="","", K561+G561)</f>
        <v/>
      </c>
      <c r="M561" s="155">
        <f>IF(B561="","", G561/L561)</f>
        <v/>
      </c>
      <c r="N561" s="155">
        <f>IF(B561="","",(D561-M561))</f>
        <v/>
      </c>
      <c r="O561" s="155">
        <f>IF(B561="","",BID_OFFER_SPREAD/2*D561)</f>
        <v/>
      </c>
      <c r="P561" s="155">
        <f>IF(A561="","",IF(D561=0,-E561,IF(AND(D561=(N561+O561),NOT(O561=0)),0,IF(D561&gt;=M561,N561/(1+O561),N561/(1-O561)))))</f>
        <v/>
      </c>
      <c r="Q561" s="155">
        <f>IF(B561="","", IF(D561=0,F561*P561/B561, L561*P561/B561))</f>
        <v/>
      </c>
      <c r="R561" s="155">
        <f>IF(B561="","", Q561+I561)</f>
        <v/>
      </c>
      <c r="S561" s="155">
        <f>IF(A561="","",IF(Q561&gt;0,-Q561*B561*(1+BID_OFFER_SPREAD/2),-Q561*B561*(1-BID_OFFER_SPREAD/2)))</f>
        <v/>
      </c>
      <c r="T561" s="155">
        <f>IF(B561="","", K561+S561)</f>
        <v/>
      </c>
      <c r="U561" s="155">
        <f>IF(B561="","", R561*B561)</f>
        <v/>
      </c>
      <c r="V561" s="155">
        <f>IF(E561="","",U561/(U561+T561))</f>
        <v/>
      </c>
      <c r="W561" s="86">
        <f>IF(B561="","", IF(ROUND(V561,10)=ROUND(D561,10),"Correct", "Error"))</f>
        <v/>
      </c>
      <c r="X561" s="156">
        <f>IF(B561="","", T561+U561)</f>
        <v/>
      </c>
    </row>
    <row customHeight="1" ht="13.5" r="562" s="75">
      <c r="A562" s="124">
        <f>IF('Time Series Inputs'!A562="","",'Time Series Inputs'!A562)</f>
        <v/>
      </c>
      <c r="B562" s="155">
        <f>IF('Time Series Inputs'!B562="","",'Time Series Inputs'!B562)</f>
        <v/>
      </c>
      <c r="C562" s="155">
        <f>IF('Time Series Inputs'!C562="","",'Time Series Inputs'!C562)</f>
        <v/>
      </c>
      <c r="D562" s="155">
        <f>IF(A562="","",'Apply Constraints'!A562)</f>
        <v/>
      </c>
      <c r="E562" s="155">
        <f>IF(B562="","",(V561*B562/B561/(1+V561*(B562/B561-1))))</f>
        <v/>
      </c>
      <c r="F562" s="155">
        <f>IF(B562="","",R561*B562+T561)</f>
        <v/>
      </c>
      <c r="G562" s="155">
        <f>IF(B562="","", E562*F562)</f>
        <v/>
      </c>
      <c r="H562" s="155">
        <f>IF(B562="","", F562 - R561*B562)</f>
        <v/>
      </c>
      <c r="I562" s="155">
        <f>IF(B562="","", G562/B562)</f>
        <v/>
      </c>
      <c r="J562" s="155">
        <f>IF(B562="","", -F562* (1-(1-ANNUAL_STRATEGY_FEE)^(1/252)))</f>
        <v/>
      </c>
      <c r="K562" s="155">
        <f>IF(B562="","", H562+J562)</f>
        <v/>
      </c>
      <c r="L562" s="155">
        <f>IF(B562="","", K562+G562)</f>
        <v/>
      </c>
      <c r="M562" s="155">
        <f>IF(B562="","", G562/L562)</f>
        <v/>
      </c>
      <c r="N562" s="155">
        <f>IF(B562="","",(D562-M562))</f>
        <v/>
      </c>
      <c r="O562" s="155">
        <f>IF(B562="","",BID_OFFER_SPREAD/2*D562)</f>
        <v/>
      </c>
      <c r="P562" s="155">
        <f>IF(A562="","",IF(D562=0,-E562,IF(AND(D562=(N562+O562),NOT(O562=0)),0,IF(D562&gt;=M562,N562/(1+O562),N562/(1-O562)))))</f>
        <v/>
      </c>
      <c r="Q562" s="155">
        <f>IF(B562="","", IF(D562=0,F562*P562/B562, L562*P562/B562))</f>
        <v/>
      </c>
      <c r="R562" s="155">
        <f>IF(B562="","", Q562+I562)</f>
        <v/>
      </c>
      <c r="S562" s="155">
        <f>IF(A562="","",IF(Q562&gt;0,-Q562*B562*(1+BID_OFFER_SPREAD/2),-Q562*B562*(1-BID_OFFER_SPREAD/2)))</f>
        <v/>
      </c>
      <c r="T562" s="155">
        <f>IF(B562="","", K562+S562)</f>
        <v/>
      </c>
      <c r="U562" s="155">
        <f>IF(B562="","", R562*B562)</f>
        <v/>
      </c>
      <c r="V562" s="155">
        <f>IF(E562="","",U562/(U562+T562))</f>
        <v/>
      </c>
      <c r="W562" s="86">
        <f>IF(B562="","", IF(ROUND(V562,10)=ROUND(D562,10),"Correct", "Error"))</f>
        <v/>
      </c>
      <c r="X562" s="156">
        <f>IF(B562="","", T562+U562)</f>
        <v/>
      </c>
    </row>
    <row customHeight="1" ht="13.5" r="563" s="75">
      <c r="A563" s="124">
        <f>IF('Time Series Inputs'!A563="","",'Time Series Inputs'!A563)</f>
        <v/>
      </c>
      <c r="B563" s="155">
        <f>IF('Time Series Inputs'!B563="","",'Time Series Inputs'!B563)</f>
        <v/>
      </c>
      <c r="C563" s="155">
        <f>IF('Time Series Inputs'!C563="","",'Time Series Inputs'!C563)</f>
        <v/>
      </c>
      <c r="D563" s="155">
        <f>IF(A563="","",'Apply Constraints'!A563)</f>
        <v/>
      </c>
      <c r="E563" s="155">
        <f>IF(B563="","",(V562*B563/B562/(1+V562*(B563/B562-1))))</f>
        <v/>
      </c>
      <c r="F563" s="155">
        <f>IF(B563="","",R562*B563+T562)</f>
        <v/>
      </c>
      <c r="G563" s="155">
        <f>IF(B563="","", E563*F563)</f>
        <v/>
      </c>
      <c r="H563" s="155">
        <f>IF(B563="","", F563 - R562*B563)</f>
        <v/>
      </c>
      <c r="I563" s="155">
        <f>IF(B563="","", G563/B563)</f>
        <v/>
      </c>
      <c r="J563" s="155">
        <f>IF(B563="","", -F563* (1-(1-ANNUAL_STRATEGY_FEE)^(1/252)))</f>
        <v/>
      </c>
      <c r="K563" s="155">
        <f>IF(B563="","", H563+J563)</f>
        <v/>
      </c>
      <c r="L563" s="155">
        <f>IF(B563="","", K563+G563)</f>
        <v/>
      </c>
      <c r="M563" s="155">
        <f>IF(B563="","", G563/L563)</f>
        <v/>
      </c>
      <c r="N563" s="155">
        <f>IF(B563="","",(D563-M563))</f>
        <v/>
      </c>
      <c r="O563" s="155">
        <f>IF(B563="","",BID_OFFER_SPREAD/2*D563)</f>
        <v/>
      </c>
      <c r="P563" s="155">
        <f>IF(A563="","",IF(D563=0,-E563,IF(AND(D563=(N563+O563),NOT(O563=0)),0,IF(D563&gt;=M563,N563/(1+O563),N563/(1-O563)))))</f>
        <v/>
      </c>
      <c r="Q563" s="155">
        <f>IF(B563="","", IF(D563=0,F563*P563/B563, L563*P563/B563))</f>
        <v/>
      </c>
      <c r="R563" s="155">
        <f>IF(B563="","", Q563+I563)</f>
        <v/>
      </c>
      <c r="S563" s="155">
        <f>IF(A563="","",IF(Q563&gt;0,-Q563*B563*(1+BID_OFFER_SPREAD/2),-Q563*B563*(1-BID_OFFER_SPREAD/2)))</f>
        <v/>
      </c>
      <c r="T563" s="155">
        <f>IF(B563="","", K563+S563)</f>
        <v/>
      </c>
      <c r="U563" s="155">
        <f>IF(B563="","", R563*B563)</f>
        <v/>
      </c>
      <c r="V563" s="155">
        <f>IF(E563="","",U563/(U563+T563))</f>
        <v/>
      </c>
      <c r="W563" s="86">
        <f>IF(B563="","", IF(ROUND(V563,10)=ROUND(D563,10),"Correct", "Error"))</f>
        <v/>
      </c>
      <c r="X563" s="156">
        <f>IF(B563="","", T563+U563)</f>
        <v/>
      </c>
    </row>
    <row customHeight="1" ht="13.5" r="564" s="75">
      <c r="A564" s="124">
        <f>IF('Time Series Inputs'!A564="","",'Time Series Inputs'!A564)</f>
        <v/>
      </c>
      <c r="B564" s="155">
        <f>IF('Time Series Inputs'!B564="","",'Time Series Inputs'!B564)</f>
        <v/>
      </c>
      <c r="C564" s="155">
        <f>IF('Time Series Inputs'!C564="","",'Time Series Inputs'!C564)</f>
        <v/>
      </c>
      <c r="D564" s="155">
        <f>IF(A564="","",'Apply Constraints'!A564)</f>
        <v/>
      </c>
      <c r="E564" s="155">
        <f>IF(B564="","",(V563*B564/B563/(1+V563*(B564/B563-1))))</f>
        <v/>
      </c>
      <c r="F564" s="155">
        <f>IF(B564="","",R563*B564+T563)</f>
        <v/>
      </c>
      <c r="G564" s="155">
        <f>IF(B564="","", E564*F564)</f>
        <v/>
      </c>
      <c r="H564" s="155">
        <f>IF(B564="","", F564 - R563*B564)</f>
        <v/>
      </c>
      <c r="I564" s="155">
        <f>IF(B564="","", G564/B564)</f>
        <v/>
      </c>
      <c r="J564" s="155">
        <f>IF(B564="","", -F564* (1-(1-ANNUAL_STRATEGY_FEE)^(1/252)))</f>
        <v/>
      </c>
      <c r="K564" s="155">
        <f>IF(B564="","", H564+J564)</f>
        <v/>
      </c>
      <c r="L564" s="155">
        <f>IF(B564="","", K564+G564)</f>
        <v/>
      </c>
      <c r="M564" s="155">
        <f>IF(B564="","", G564/L564)</f>
        <v/>
      </c>
      <c r="N564" s="155">
        <f>IF(B564="","",(D564-M564))</f>
        <v/>
      </c>
      <c r="O564" s="155">
        <f>IF(B564="","",BID_OFFER_SPREAD/2*D564)</f>
        <v/>
      </c>
      <c r="P564" s="155">
        <f>IF(A564="","",IF(D564=0,-E564,IF(AND(D564=(N564+O564),NOT(O564=0)),0,IF(D564&gt;=M564,N564/(1+O564),N564/(1-O564)))))</f>
        <v/>
      </c>
      <c r="Q564" s="155">
        <f>IF(B564="","", IF(D564=0,F564*P564/B564, L564*P564/B564))</f>
        <v/>
      </c>
      <c r="R564" s="155">
        <f>IF(B564="","", Q564+I564)</f>
        <v/>
      </c>
      <c r="S564" s="155">
        <f>IF(A564="","",IF(Q564&gt;0,-Q564*B564*(1+BID_OFFER_SPREAD/2),-Q564*B564*(1-BID_OFFER_SPREAD/2)))</f>
        <v/>
      </c>
      <c r="T564" s="155">
        <f>IF(B564="","", K564+S564)</f>
        <v/>
      </c>
      <c r="U564" s="155">
        <f>IF(B564="","", R564*B564)</f>
        <v/>
      </c>
      <c r="V564" s="155">
        <f>IF(E564="","",U564/(U564+T564))</f>
        <v/>
      </c>
      <c r="W564" s="86">
        <f>IF(B564="","", IF(ROUND(V564,10)=ROUND(D564,10),"Correct", "Error"))</f>
        <v/>
      </c>
      <c r="X564" s="156">
        <f>IF(B564="","", T564+U564)</f>
        <v/>
      </c>
    </row>
    <row customHeight="1" ht="13.5" r="565" s="75">
      <c r="A565" s="124">
        <f>IF('Time Series Inputs'!A565="","",'Time Series Inputs'!A565)</f>
        <v/>
      </c>
      <c r="B565" s="155">
        <f>IF('Time Series Inputs'!B565="","",'Time Series Inputs'!B565)</f>
        <v/>
      </c>
      <c r="C565" s="155">
        <f>IF('Time Series Inputs'!C565="","",'Time Series Inputs'!C565)</f>
        <v/>
      </c>
      <c r="D565" s="155">
        <f>IF(A565="","",'Apply Constraints'!A565)</f>
        <v/>
      </c>
      <c r="E565" s="155">
        <f>IF(B565="","",(V564*B565/B564/(1+V564*(B565/B564-1))))</f>
        <v/>
      </c>
      <c r="F565" s="155">
        <f>IF(B565="","",R564*B565+T564)</f>
        <v/>
      </c>
      <c r="G565" s="155">
        <f>IF(B565="","", E565*F565)</f>
        <v/>
      </c>
      <c r="H565" s="155">
        <f>IF(B565="","", F565 - R564*B565)</f>
        <v/>
      </c>
      <c r="I565" s="155">
        <f>IF(B565="","", G565/B565)</f>
        <v/>
      </c>
      <c r="J565" s="155">
        <f>IF(B565="","", -F565* (1-(1-ANNUAL_STRATEGY_FEE)^(1/252)))</f>
        <v/>
      </c>
      <c r="K565" s="155">
        <f>IF(B565="","", H565+J565)</f>
        <v/>
      </c>
      <c r="L565" s="155">
        <f>IF(B565="","", K565+G565)</f>
        <v/>
      </c>
      <c r="M565" s="155">
        <f>IF(B565="","", G565/L565)</f>
        <v/>
      </c>
      <c r="N565" s="155">
        <f>IF(B565="","",(D565-M565))</f>
        <v/>
      </c>
      <c r="O565" s="155">
        <f>IF(B565="","",BID_OFFER_SPREAD/2*D565)</f>
        <v/>
      </c>
      <c r="P565" s="155">
        <f>IF(A565="","",IF(D565=0,-E565,IF(AND(D565=(N565+O565),NOT(O565=0)),0,IF(D565&gt;=M565,N565/(1+O565),N565/(1-O565)))))</f>
        <v/>
      </c>
      <c r="Q565" s="155">
        <f>IF(B565="","", IF(D565=0,F565*P565/B565, L565*P565/B565))</f>
        <v/>
      </c>
      <c r="R565" s="155">
        <f>IF(B565="","", Q565+I565)</f>
        <v/>
      </c>
      <c r="S565" s="155">
        <f>IF(A565="","",IF(Q565&gt;0,-Q565*B565*(1+BID_OFFER_SPREAD/2),-Q565*B565*(1-BID_OFFER_SPREAD/2)))</f>
        <v/>
      </c>
      <c r="T565" s="155">
        <f>IF(B565="","", K565+S565)</f>
        <v/>
      </c>
      <c r="U565" s="155">
        <f>IF(B565="","", R565*B565)</f>
        <v/>
      </c>
      <c r="V565" s="155">
        <f>IF(E565="","",U565/(U565+T565))</f>
        <v/>
      </c>
      <c r="W565" s="86">
        <f>IF(B565="","", IF(ROUND(V565,10)=ROUND(D565,10),"Correct", "Error"))</f>
        <v/>
      </c>
      <c r="X565" s="156">
        <f>IF(B565="","", T565+U565)</f>
        <v/>
      </c>
    </row>
    <row customHeight="1" ht="13.5" r="566" s="75">
      <c r="A566" s="124">
        <f>IF('Time Series Inputs'!A566="","",'Time Series Inputs'!A566)</f>
        <v/>
      </c>
      <c r="B566" s="155">
        <f>IF('Time Series Inputs'!B566="","",'Time Series Inputs'!B566)</f>
        <v/>
      </c>
      <c r="C566" s="155">
        <f>IF('Time Series Inputs'!C566="","",'Time Series Inputs'!C566)</f>
        <v/>
      </c>
      <c r="D566" s="155">
        <f>IF(A566="","",'Apply Constraints'!A566)</f>
        <v/>
      </c>
      <c r="E566" s="155">
        <f>IF(B566="","",(V565*B566/B565/(1+V565*(B566/B565-1))))</f>
        <v/>
      </c>
      <c r="F566" s="155">
        <f>IF(B566="","",R565*B566+T565)</f>
        <v/>
      </c>
      <c r="G566" s="155">
        <f>IF(B566="","", E566*F566)</f>
        <v/>
      </c>
      <c r="H566" s="155">
        <f>IF(B566="","", F566 - R565*B566)</f>
        <v/>
      </c>
      <c r="I566" s="155">
        <f>IF(B566="","", G566/B566)</f>
        <v/>
      </c>
      <c r="J566" s="155">
        <f>IF(B566="","", -F566* (1-(1-ANNUAL_STRATEGY_FEE)^(1/252)))</f>
        <v/>
      </c>
      <c r="K566" s="155">
        <f>IF(B566="","", H566+J566)</f>
        <v/>
      </c>
      <c r="L566" s="155">
        <f>IF(B566="","", K566+G566)</f>
        <v/>
      </c>
      <c r="M566" s="155">
        <f>IF(B566="","", G566/L566)</f>
        <v/>
      </c>
      <c r="N566" s="155">
        <f>IF(B566="","",(D566-M566))</f>
        <v/>
      </c>
      <c r="O566" s="155">
        <f>IF(B566="","",BID_OFFER_SPREAD/2*D566)</f>
        <v/>
      </c>
      <c r="P566" s="155">
        <f>IF(A566="","",IF(D566=0,-E566,IF(AND(D566=(N566+O566),NOT(O566=0)),0,IF(D566&gt;=M566,N566/(1+O566),N566/(1-O566)))))</f>
        <v/>
      </c>
      <c r="Q566" s="155">
        <f>IF(B566="","", IF(D566=0,F566*P566/B566, L566*P566/B566))</f>
        <v/>
      </c>
      <c r="R566" s="155">
        <f>IF(B566="","", Q566+I566)</f>
        <v/>
      </c>
      <c r="S566" s="155">
        <f>IF(A566="","",IF(Q566&gt;0,-Q566*B566*(1+BID_OFFER_SPREAD/2),-Q566*B566*(1-BID_OFFER_SPREAD/2)))</f>
        <v/>
      </c>
      <c r="T566" s="155">
        <f>IF(B566="","", K566+S566)</f>
        <v/>
      </c>
      <c r="U566" s="155">
        <f>IF(B566="","", R566*B566)</f>
        <v/>
      </c>
      <c r="V566" s="155">
        <f>IF(E566="","",U566/(U566+T566))</f>
        <v/>
      </c>
      <c r="W566" s="86">
        <f>IF(B566="","", IF(ROUND(V566,10)=ROUND(D566,10),"Correct", "Error"))</f>
        <v/>
      </c>
      <c r="X566" s="156">
        <f>IF(B566="","", T566+U566)</f>
        <v/>
      </c>
    </row>
    <row customHeight="1" ht="13.5" r="567" s="75">
      <c r="A567" s="124">
        <f>IF('Time Series Inputs'!A567="","",'Time Series Inputs'!A567)</f>
        <v/>
      </c>
      <c r="B567" s="155">
        <f>IF('Time Series Inputs'!B567="","",'Time Series Inputs'!B567)</f>
        <v/>
      </c>
      <c r="C567" s="155">
        <f>IF('Time Series Inputs'!C567="","",'Time Series Inputs'!C567)</f>
        <v/>
      </c>
      <c r="D567" s="155">
        <f>IF(A567="","",'Apply Constraints'!A567)</f>
        <v/>
      </c>
      <c r="E567" s="155">
        <f>IF(B567="","",(V566*B567/B566/(1+V566*(B567/B566-1))))</f>
        <v/>
      </c>
      <c r="F567" s="155">
        <f>IF(B567="","",R566*B567+T566)</f>
        <v/>
      </c>
      <c r="G567" s="155">
        <f>IF(B567="","", E567*F567)</f>
        <v/>
      </c>
      <c r="H567" s="155">
        <f>IF(B567="","", F567 - R566*B567)</f>
        <v/>
      </c>
      <c r="I567" s="155">
        <f>IF(B567="","", G567/B567)</f>
        <v/>
      </c>
      <c r="J567" s="155">
        <f>IF(B567="","", -F567* (1-(1-ANNUAL_STRATEGY_FEE)^(1/252)))</f>
        <v/>
      </c>
      <c r="K567" s="155">
        <f>IF(B567="","", H567+J567)</f>
        <v/>
      </c>
      <c r="L567" s="155">
        <f>IF(B567="","", K567+G567)</f>
        <v/>
      </c>
      <c r="M567" s="155">
        <f>IF(B567="","", G567/L567)</f>
        <v/>
      </c>
      <c r="N567" s="155">
        <f>IF(B567="","",(D567-M567))</f>
        <v/>
      </c>
      <c r="O567" s="155">
        <f>IF(B567="","",BID_OFFER_SPREAD/2*D567)</f>
        <v/>
      </c>
      <c r="P567" s="155">
        <f>IF(A567="","",IF(D567=0,-E567,IF(AND(D567=(N567+O567),NOT(O567=0)),0,IF(D567&gt;=M567,N567/(1+O567),N567/(1-O567)))))</f>
        <v/>
      </c>
      <c r="Q567" s="155">
        <f>IF(B567="","", IF(D567=0,F567*P567/B567, L567*P567/B567))</f>
        <v/>
      </c>
      <c r="R567" s="155">
        <f>IF(B567="","", Q567+I567)</f>
        <v/>
      </c>
      <c r="S567" s="155">
        <f>IF(A567="","",IF(Q567&gt;0,-Q567*B567*(1+BID_OFFER_SPREAD/2),-Q567*B567*(1-BID_OFFER_SPREAD/2)))</f>
        <v/>
      </c>
      <c r="T567" s="155">
        <f>IF(B567="","", K567+S567)</f>
        <v/>
      </c>
      <c r="U567" s="155">
        <f>IF(B567="","", R567*B567)</f>
        <v/>
      </c>
      <c r="V567" s="155">
        <f>IF(E567="","",U567/(U567+T567))</f>
        <v/>
      </c>
      <c r="W567" s="86">
        <f>IF(B567="","", IF(ROUND(V567,10)=ROUND(D567,10),"Correct", "Error"))</f>
        <v/>
      </c>
      <c r="X567" s="156">
        <f>IF(B567="","", T567+U567)</f>
        <v/>
      </c>
    </row>
    <row customHeight="1" ht="13.5" r="568" s="75">
      <c r="A568" s="124">
        <f>IF('Time Series Inputs'!A568="","",'Time Series Inputs'!A568)</f>
        <v/>
      </c>
      <c r="B568" s="155">
        <f>IF('Time Series Inputs'!B568="","",'Time Series Inputs'!B568)</f>
        <v/>
      </c>
      <c r="C568" s="155">
        <f>IF('Time Series Inputs'!C568="","",'Time Series Inputs'!C568)</f>
        <v/>
      </c>
      <c r="D568" s="155">
        <f>IF(A568="","",'Apply Constraints'!A568)</f>
        <v/>
      </c>
      <c r="E568" s="155">
        <f>IF(B568="","",(V567*B568/B567/(1+V567*(B568/B567-1))))</f>
        <v/>
      </c>
      <c r="F568" s="155">
        <f>IF(B568="","",R567*B568+T567)</f>
        <v/>
      </c>
      <c r="G568" s="155">
        <f>IF(B568="","", E568*F568)</f>
        <v/>
      </c>
      <c r="H568" s="155">
        <f>IF(B568="","", F568 - R567*B568)</f>
        <v/>
      </c>
      <c r="I568" s="155">
        <f>IF(B568="","", G568/B568)</f>
        <v/>
      </c>
      <c r="J568" s="155">
        <f>IF(B568="","", -F568* (1-(1-ANNUAL_STRATEGY_FEE)^(1/252)))</f>
        <v/>
      </c>
      <c r="K568" s="155">
        <f>IF(B568="","", H568+J568)</f>
        <v/>
      </c>
      <c r="L568" s="155">
        <f>IF(B568="","", K568+G568)</f>
        <v/>
      </c>
      <c r="M568" s="155">
        <f>IF(B568="","", G568/L568)</f>
        <v/>
      </c>
      <c r="N568" s="155">
        <f>IF(B568="","",(D568-M568))</f>
        <v/>
      </c>
      <c r="O568" s="155">
        <f>IF(B568="","",BID_OFFER_SPREAD/2*D568)</f>
        <v/>
      </c>
      <c r="P568" s="155">
        <f>IF(A568="","",IF(D568=0,-E568,IF(AND(D568=(N568+O568),NOT(O568=0)),0,IF(D568&gt;=M568,N568/(1+O568),N568/(1-O568)))))</f>
        <v/>
      </c>
      <c r="Q568" s="155">
        <f>IF(B568="","", IF(D568=0,F568*P568/B568, L568*P568/B568))</f>
        <v/>
      </c>
      <c r="R568" s="155">
        <f>IF(B568="","", Q568+I568)</f>
        <v/>
      </c>
      <c r="S568" s="155">
        <f>IF(A568="","",IF(Q568&gt;0,-Q568*B568*(1+BID_OFFER_SPREAD/2),-Q568*B568*(1-BID_OFFER_SPREAD/2)))</f>
        <v/>
      </c>
      <c r="T568" s="155">
        <f>IF(B568="","", K568+S568)</f>
        <v/>
      </c>
      <c r="U568" s="155">
        <f>IF(B568="","", R568*B568)</f>
        <v/>
      </c>
      <c r="V568" s="155">
        <f>IF(E568="","",U568/(U568+T568))</f>
        <v/>
      </c>
      <c r="W568" s="86">
        <f>IF(B568="","", IF(ROUND(V568,10)=ROUND(D568,10),"Correct", "Error"))</f>
        <v/>
      </c>
      <c r="X568" s="156">
        <f>IF(B568="","", T568+U568)</f>
        <v/>
      </c>
    </row>
    <row customHeight="1" ht="13.5" r="569" s="75">
      <c r="A569" s="124">
        <f>IF('Time Series Inputs'!A569="","",'Time Series Inputs'!A569)</f>
        <v/>
      </c>
      <c r="B569" s="155">
        <f>IF('Time Series Inputs'!B569="","",'Time Series Inputs'!B569)</f>
        <v/>
      </c>
      <c r="C569" s="155">
        <f>IF('Time Series Inputs'!C569="","",'Time Series Inputs'!C569)</f>
        <v/>
      </c>
      <c r="D569" s="155">
        <f>IF(A569="","",'Apply Constraints'!A569)</f>
        <v/>
      </c>
      <c r="E569" s="155">
        <f>IF(B569="","",(V568*B569/B568/(1+V568*(B569/B568-1))))</f>
        <v/>
      </c>
      <c r="F569" s="155">
        <f>IF(B569="","",R568*B569+T568)</f>
        <v/>
      </c>
      <c r="G569" s="155">
        <f>IF(B569="","", E569*F569)</f>
        <v/>
      </c>
      <c r="H569" s="155">
        <f>IF(B569="","", F569 - R568*B569)</f>
        <v/>
      </c>
      <c r="I569" s="155">
        <f>IF(B569="","", G569/B569)</f>
        <v/>
      </c>
      <c r="J569" s="155">
        <f>IF(B569="","", -F569* (1-(1-ANNUAL_STRATEGY_FEE)^(1/252)))</f>
        <v/>
      </c>
      <c r="K569" s="155">
        <f>IF(B569="","", H569+J569)</f>
        <v/>
      </c>
      <c r="L569" s="155">
        <f>IF(B569="","", K569+G569)</f>
        <v/>
      </c>
      <c r="M569" s="155">
        <f>IF(B569="","", G569/L569)</f>
        <v/>
      </c>
      <c r="N569" s="155">
        <f>IF(B569="","",(D569-M569))</f>
        <v/>
      </c>
      <c r="O569" s="155">
        <f>IF(B569="","",BID_OFFER_SPREAD/2*D569)</f>
        <v/>
      </c>
      <c r="P569" s="155">
        <f>IF(A569="","",IF(D569=0,-E569,IF(AND(D569=(N569+O569),NOT(O569=0)),0,IF(D569&gt;=M569,N569/(1+O569),N569/(1-O569)))))</f>
        <v/>
      </c>
      <c r="Q569" s="155">
        <f>IF(B569="","", IF(D569=0,F569*P569/B569, L569*P569/B569))</f>
        <v/>
      </c>
      <c r="R569" s="155">
        <f>IF(B569="","", Q569+I569)</f>
        <v/>
      </c>
      <c r="S569" s="155">
        <f>IF(A569="","",IF(Q569&gt;0,-Q569*B569*(1+BID_OFFER_SPREAD/2),-Q569*B569*(1-BID_OFFER_SPREAD/2)))</f>
        <v/>
      </c>
      <c r="T569" s="155">
        <f>IF(B569="","", K569+S569)</f>
        <v/>
      </c>
      <c r="U569" s="155">
        <f>IF(B569="","", R569*B569)</f>
        <v/>
      </c>
      <c r="V569" s="155">
        <f>IF(E569="","",U569/(U569+T569))</f>
        <v/>
      </c>
      <c r="W569" s="86">
        <f>IF(B569="","", IF(ROUND(V569,10)=ROUND(D569,10),"Correct", "Error"))</f>
        <v/>
      </c>
      <c r="X569" s="156">
        <f>IF(B569="","", T569+U569)</f>
        <v/>
      </c>
    </row>
    <row customHeight="1" ht="13.5" r="570" s="75">
      <c r="A570" s="124">
        <f>IF('Time Series Inputs'!A570="","",'Time Series Inputs'!A570)</f>
        <v/>
      </c>
      <c r="B570" s="155">
        <f>IF('Time Series Inputs'!B570="","",'Time Series Inputs'!B570)</f>
        <v/>
      </c>
      <c r="C570" s="155">
        <f>IF('Time Series Inputs'!C570="","",'Time Series Inputs'!C570)</f>
        <v/>
      </c>
      <c r="D570" s="155">
        <f>IF(A570="","",'Apply Constraints'!A570)</f>
        <v/>
      </c>
      <c r="E570" s="155">
        <f>IF(B570="","",(V569*B570/B569/(1+V569*(B570/B569-1))))</f>
        <v/>
      </c>
      <c r="F570" s="155">
        <f>IF(B570="","",R569*B570+T569)</f>
        <v/>
      </c>
      <c r="G570" s="155">
        <f>IF(B570="","", E570*F570)</f>
        <v/>
      </c>
      <c r="H570" s="155">
        <f>IF(B570="","", F570 - R569*B570)</f>
        <v/>
      </c>
      <c r="I570" s="155">
        <f>IF(B570="","", G570/B570)</f>
        <v/>
      </c>
      <c r="J570" s="155">
        <f>IF(B570="","", -F570* (1-(1-ANNUAL_STRATEGY_FEE)^(1/252)))</f>
        <v/>
      </c>
      <c r="K570" s="155">
        <f>IF(B570="","", H570+J570)</f>
        <v/>
      </c>
      <c r="L570" s="155">
        <f>IF(B570="","", K570+G570)</f>
        <v/>
      </c>
      <c r="M570" s="155">
        <f>IF(B570="","", G570/L570)</f>
        <v/>
      </c>
      <c r="N570" s="155">
        <f>IF(B570="","",(D570-M570))</f>
        <v/>
      </c>
      <c r="O570" s="155">
        <f>IF(B570="","",BID_OFFER_SPREAD/2*D570)</f>
        <v/>
      </c>
      <c r="P570" s="155">
        <f>IF(A570="","",IF(D570=0,-E570,IF(AND(D570=(N570+O570),NOT(O570=0)),0,IF(D570&gt;=M570,N570/(1+O570),N570/(1-O570)))))</f>
        <v/>
      </c>
      <c r="Q570" s="155">
        <f>IF(B570="","", IF(D570=0,F570*P570/B570, L570*P570/B570))</f>
        <v/>
      </c>
      <c r="R570" s="155">
        <f>IF(B570="","", Q570+I570)</f>
        <v/>
      </c>
      <c r="S570" s="155">
        <f>IF(A570="","",IF(Q570&gt;0,-Q570*B570*(1+BID_OFFER_SPREAD/2),-Q570*B570*(1-BID_OFFER_SPREAD/2)))</f>
        <v/>
      </c>
      <c r="T570" s="155">
        <f>IF(B570="","", K570+S570)</f>
        <v/>
      </c>
      <c r="U570" s="155">
        <f>IF(B570="","", R570*B570)</f>
        <v/>
      </c>
      <c r="V570" s="155">
        <f>IF(E570="","",U570/(U570+T570))</f>
        <v/>
      </c>
      <c r="W570" s="86">
        <f>IF(B570="","", IF(ROUND(V570,10)=ROUND(D570,10),"Correct", "Error"))</f>
        <v/>
      </c>
      <c r="X570" s="156">
        <f>IF(B570="","", T570+U570)</f>
        <v/>
      </c>
    </row>
    <row customHeight="1" ht="13.5" r="571" s="75">
      <c r="A571" s="124">
        <f>IF('Time Series Inputs'!A571="","",'Time Series Inputs'!A571)</f>
        <v/>
      </c>
      <c r="B571" s="155">
        <f>IF('Time Series Inputs'!B571="","",'Time Series Inputs'!B571)</f>
        <v/>
      </c>
      <c r="C571" s="155">
        <f>IF('Time Series Inputs'!C571="","",'Time Series Inputs'!C571)</f>
        <v/>
      </c>
      <c r="D571" s="155">
        <f>IF(A571="","",'Apply Constraints'!A571)</f>
        <v/>
      </c>
      <c r="E571" s="155">
        <f>IF(B571="","",(V570*B571/B570/(1+V570*(B571/B570-1))))</f>
        <v/>
      </c>
      <c r="F571" s="155">
        <f>IF(B571="","",R570*B571+T570)</f>
        <v/>
      </c>
      <c r="G571" s="155">
        <f>IF(B571="","", E571*F571)</f>
        <v/>
      </c>
      <c r="H571" s="155">
        <f>IF(B571="","", F571 - R570*B571)</f>
        <v/>
      </c>
      <c r="I571" s="155">
        <f>IF(B571="","", G571/B571)</f>
        <v/>
      </c>
      <c r="J571" s="155">
        <f>IF(B571="","", -F571* (1-(1-ANNUAL_STRATEGY_FEE)^(1/252)))</f>
        <v/>
      </c>
      <c r="K571" s="155">
        <f>IF(B571="","", H571+J571)</f>
        <v/>
      </c>
      <c r="L571" s="155">
        <f>IF(B571="","", K571+G571)</f>
        <v/>
      </c>
      <c r="M571" s="155">
        <f>IF(B571="","", G571/L571)</f>
        <v/>
      </c>
      <c r="N571" s="155">
        <f>IF(B571="","",(D571-M571))</f>
        <v/>
      </c>
      <c r="O571" s="155">
        <f>IF(B571="","",BID_OFFER_SPREAD/2*D571)</f>
        <v/>
      </c>
      <c r="P571" s="155">
        <f>IF(A571="","",IF(D571=0,-E571,IF(AND(D571=(N571+O571),NOT(O571=0)),0,IF(D571&gt;=M571,N571/(1+O571),N571/(1-O571)))))</f>
        <v/>
      </c>
      <c r="Q571" s="155">
        <f>IF(B571="","", IF(D571=0,F571*P571/B571, L571*P571/B571))</f>
        <v/>
      </c>
      <c r="R571" s="155">
        <f>IF(B571="","", Q571+I571)</f>
        <v/>
      </c>
      <c r="S571" s="155">
        <f>IF(A571="","",IF(Q571&gt;0,-Q571*B571*(1+BID_OFFER_SPREAD/2),-Q571*B571*(1-BID_OFFER_SPREAD/2)))</f>
        <v/>
      </c>
      <c r="T571" s="155">
        <f>IF(B571="","", K571+S571)</f>
        <v/>
      </c>
      <c r="U571" s="155">
        <f>IF(B571="","", R571*B571)</f>
        <v/>
      </c>
      <c r="V571" s="155">
        <f>IF(E571="","",U571/(U571+T571))</f>
        <v/>
      </c>
      <c r="W571" s="86">
        <f>IF(B571="","", IF(ROUND(V571,10)=ROUND(D571,10),"Correct", "Error"))</f>
        <v/>
      </c>
      <c r="X571" s="156">
        <f>IF(B571="","", T571+U571)</f>
        <v/>
      </c>
    </row>
    <row customHeight="1" ht="13.5" r="572" s="75">
      <c r="A572" s="124">
        <f>IF('Time Series Inputs'!A572="","",'Time Series Inputs'!A572)</f>
        <v/>
      </c>
      <c r="B572" s="155">
        <f>IF('Time Series Inputs'!B572="","",'Time Series Inputs'!B572)</f>
        <v/>
      </c>
      <c r="C572" s="155">
        <f>IF('Time Series Inputs'!C572="","",'Time Series Inputs'!C572)</f>
        <v/>
      </c>
      <c r="D572" s="155">
        <f>IF(A572="","",'Apply Constraints'!A572)</f>
        <v/>
      </c>
      <c r="E572" s="155">
        <f>IF(B572="","",(V571*B572/B571/(1+V571*(B572/B571-1))))</f>
        <v/>
      </c>
      <c r="F572" s="155">
        <f>IF(B572="","",R571*B572+T571)</f>
        <v/>
      </c>
      <c r="G572" s="155">
        <f>IF(B572="","", E572*F572)</f>
        <v/>
      </c>
      <c r="H572" s="155">
        <f>IF(B572="","", F572 - R571*B572)</f>
        <v/>
      </c>
      <c r="I572" s="155">
        <f>IF(B572="","", G572/B572)</f>
        <v/>
      </c>
      <c r="J572" s="155">
        <f>IF(B572="","", -F572* (1-(1-ANNUAL_STRATEGY_FEE)^(1/252)))</f>
        <v/>
      </c>
      <c r="K572" s="155">
        <f>IF(B572="","", H572+J572)</f>
        <v/>
      </c>
      <c r="L572" s="155">
        <f>IF(B572="","", K572+G572)</f>
        <v/>
      </c>
      <c r="M572" s="155">
        <f>IF(B572="","", G572/L572)</f>
        <v/>
      </c>
      <c r="N572" s="155">
        <f>IF(B572="","",(D572-M572))</f>
        <v/>
      </c>
      <c r="O572" s="155">
        <f>IF(B572="","",BID_OFFER_SPREAD/2*D572)</f>
        <v/>
      </c>
      <c r="P572" s="155">
        <f>IF(A572="","",IF(D572=0,-E572,IF(AND(D572=(N572+O572),NOT(O572=0)),0,IF(D572&gt;=M572,N572/(1+O572),N572/(1-O572)))))</f>
        <v/>
      </c>
      <c r="Q572" s="155">
        <f>IF(B572="","", IF(D572=0,F572*P572/B572, L572*P572/B572))</f>
        <v/>
      </c>
      <c r="R572" s="155">
        <f>IF(B572="","", Q572+I572)</f>
        <v/>
      </c>
      <c r="S572" s="155">
        <f>IF(A572="","",IF(Q572&gt;0,-Q572*B572*(1+BID_OFFER_SPREAD/2),-Q572*B572*(1-BID_OFFER_SPREAD/2)))</f>
        <v/>
      </c>
      <c r="T572" s="155">
        <f>IF(B572="","", K572+S572)</f>
        <v/>
      </c>
      <c r="U572" s="155">
        <f>IF(B572="","", R572*B572)</f>
        <v/>
      </c>
      <c r="V572" s="155">
        <f>IF(E572="","",U572/(U572+T572))</f>
        <v/>
      </c>
      <c r="W572" s="86">
        <f>IF(B572="","", IF(ROUND(V572,10)=ROUND(D572,10),"Correct", "Error"))</f>
        <v/>
      </c>
      <c r="X572" s="156">
        <f>IF(B572="","", T572+U572)</f>
        <v/>
      </c>
    </row>
    <row customHeight="1" ht="13.5" r="573" s="75">
      <c r="A573" s="124">
        <f>IF('Time Series Inputs'!A573="","",'Time Series Inputs'!A573)</f>
        <v/>
      </c>
      <c r="B573" s="155">
        <f>IF('Time Series Inputs'!B573="","",'Time Series Inputs'!B573)</f>
        <v/>
      </c>
      <c r="C573" s="155">
        <f>IF('Time Series Inputs'!C573="","",'Time Series Inputs'!C573)</f>
        <v/>
      </c>
      <c r="D573" s="155">
        <f>IF(A573="","",'Apply Constraints'!A573)</f>
        <v/>
      </c>
      <c r="E573" s="155">
        <f>IF(B573="","",(V572*B573/B572/(1+V572*(B573/B572-1))))</f>
        <v/>
      </c>
      <c r="F573" s="155">
        <f>IF(B573="","",R572*B573+T572)</f>
        <v/>
      </c>
      <c r="G573" s="155">
        <f>IF(B573="","", E573*F573)</f>
        <v/>
      </c>
      <c r="H573" s="155">
        <f>IF(B573="","", F573 - R572*B573)</f>
        <v/>
      </c>
      <c r="I573" s="155">
        <f>IF(B573="","", G573/B573)</f>
        <v/>
      </c>
      <c r="J573" s="155">
        <f>IF(B573="","", -F573* (1-(1-ANNUAL_STRATEGY_FEE)^(1/252)))</f>
        <v/>
      </c>
      <c r="K573" s="155">
        <f>IF(B573="","", H573+J573)</f>
        <v/>
      </c>
      <c r="L573" s="155">
        <f>IF(B573="","", K573+G573)</f>
        <v/>
      </c>
      <c r="M573" s="155">
        <f>IF(B573="","", G573/L573)</f>
        <v/>
      </c>
      <c r="N573" s="155">
        <f>IF(B573="","",(D573-M573))</f>
        <v/>
      </c>
      <c r="O573" s="155">
        <f>IF(B573="","",BID_OFFER_SPREAD/2*D573)</f>
        <v/>
      </c>
      <c r="P573" s="155">
        <f>IF(A573="","",IF(D573=0,-E573,IF(AND(D573=(N573+O573),NOT(O573=0)),0,IF(D573&gt;=M573,N573/(1+O573),N573/(1-O573)))))</f>
        <v/>
      </c>
      <c r="Q573" s="155">
        <f>IF(B573="","", IF(D573=0,F573*P573/B573, L573*P573/B573))</f>
        <v/>
      </c>
      <c r="R573" s="155">
        <f>IF(B573="","", Q573+I573)</f>
        <v/>
      </c>
      <c r="S573" s="155">
        <f>IF(A573="","",IF(Q573&gt;0,-Q573*B573*(1+BID_OFFER_SPREAD/2),-Q573*B573*(1-BID_OFFER_SPREAD/2)))</f>
        <v/>
      </c>
      <c r="T573" s="155">
        <f>IF(B573="","", K573+S573)</f>
        <v/>
      </c>
      <c r="U573" s="155">
        <f>IF(B573="","", R573*B573)</f>
        <v/>
      </c>
      <c r="V573" s="155">
        <f>IF(E573="","",U573/(U573+T573))</f>
        <v/>
      </c>
      <c r="W573" s="86">
        <f>IF(B573="","", IF(ROUND(V573,10)=ROUND(D573,10),"Correct", "Error"))</f>
        <v/>
      </c>
      <c r="X573" s="156">
        <f>IF(B573="","", T573+U573)</f>
        <v/>
      </c>
    </row>
    <row customHeight="1" ht="13.5" r="574" s="75">
      <c r="A574" s="124">
        <f>IF('Time Series Inputs'!A574="","",'Time Series Inputs'!A574)</f>
        <v/>
      </c>
      <c r="B574" s="155">
        <f>IF('Time Series Inputs'!B574="","",'Time Series Inputs'!B574)</f>
        <v/>
      </c>
      <c r="C574" s="155">
        <f>IF('Time Series Inputs'!C574="","",'Time Series Inputs'!C574)</f>
        <v/>
      </c>
      <c r="D574" s="155">
        <f>IF(A574="","",'Apply Constraints'!A574)</f>
        <v/>
      </c>
      <c r="E574" s="155">
        <f>IF(B574="","",(V573*B574/B573/(1+V573*(B574/B573-1))))</f>
        <v/>
      </c>
      <c r="F574" s="155">
        <f>IF(B574="","",R573*B574+T573)</f>
        <v/>
      </c>
      <c r="G574" s="155">
        <f>IF(B574="","", E574*F574)</f>
        <v/>
      </c>
      <c r="H574" s="155">
        <f>IF(B574="","", F574 - R573*B574)</f>
        <v/>
      </c>
      <c r="I574" s="155">
        <f>IF(B574="","", G574/B574)</f>
        <v/>
      </c>
      <c r="J574" s="155">
        <f>IF(B574="","", -F574* (1-(1-ANNUAL_STRATEGY_FEE)^(1/252)))</f>
        <v/>
      </c>
      <c r="K574" s="155">
        <f>IF(B574="","", H574+J574)</f>
        <v/>
      </c>
      <c r="L574" s="155">
        <f>IF(B574="","", K574+G574)</f>
        <v/>
      </c>
      <c r="M574" s="155">
        <f>IF(B574="","", G574/L574)</f>
        <v/>
      </c>
      <c r="N574" s="155">
        <f>IF(B574="","",(D574-M574))</f>
        <v/>
      </c>
      <c r="O574" s="155">
        <f>IF(B574="","",BID_OFFER_SPREAD/2*D574)</f>
        <v/>
      </c>
      <c r="P574" s="155">
        <f>IF(A574="","",IF(D574=0,-E574,IF(AND(D574=(N574+O574),NOT(O574=0)),0,IF(D574&gt;=M574,N574/(1+O574),N574/(1-O574)))))</f>
        <v/>
      </c>
      <c r="Q574" s="155">
        <f>IF(B574="","", IF(D574=0,F574*P574/B574, L574*P574/B574))</f>
        <v/>
      </c>
      <c r="R574" s="155">
        <f>IF(B574="","", Q574+I574)</f>
        <v/>
      </c>
      <c r="S574" s="155">
        <f>IF(A574="","",IF(Q574&gt;0,-Q574*B574*(1+BID_OFFER_SPREAD/2),-Q574*B574*(1-BID_OFFER_SPREAD/2)))</f>
        <v/>
      </c>
      <c r="T574" s="155">
        <f>IF(B574="","", K574+S574)</f>
        <v/>
      </c>
      <c r="U574" s="155">
        <f>IF(B574="","", R574*B574)</f>
        <v/>
      </c>
      <c r="V574" s="155">
        <f>IF(E574="","",U574/(U574+T574))</f>
        <v/>
      </c>
      <c r="W574" s="86">
        <f>IF(B574="","", IF(ROUND(V574,10)=ROUND(D574,10),"Correct", "Error"))</f>
        <v/>
      </c>
      <c r="X574" s="156">
        <f>IF(B574="","", T574+U574)</f>
        <v/>
      </c>
    </row>
    <row customHeight="1" ht="13.5" r="575" s="75">
      <c r="A575" s="124">
        <f>IF('Time Series Inputs'!A575="","",'Time Series Inputs'!A575)</f>
        <v/>
      </c>
      <c r="B575" s="155">
        <f>IF('Time Series Inputs'!B575="","",'Time Series Inputs'!B575)</f>
        <v/>
      </c>
      <c r="C575" s="155">
        <f>IF('Time Series Inputs'!C575="","",'Time Series Inputs'!C575)</f>
        <v/>
      </c>
      <c r="D575" s="155">
        <f>IF(A575="","",'Apply Constraints'!A575)</f>
        <v/>
      </c>
      <c r="E575" s="155">
        <f>IF(B575="","",(V574*B575/B574/(1+V574*(B575/B574-1))))</f>
        <v/>
      </c>
      <c r="F575" s="155">
        <f>IF(B575="","",R574*B575+T574)</f>
        <v/>
      </c>
      <c r="G575" s="155">
        <f>IF(B575="","", E575*F575)</f>
        <v/>
      </c>
      <c r="H575" s="155">
        <f>IF(B575="","", F575 - R574*B575)</f>
        <v/>
      </c>
      <c r="I575" s="155">
        <f>IF(B575="","", G575/B575)</f>
        <v/>
      </c>
      <c r="J575" s="155">
        <f>IF(B575="","", -F575* (1-(1-ANNUAL_STRATEGY_FEE)^(1/252)))</f>
        <v/>
      </c>
      <c r="K575" s="155">
        <f>IF(B575="","", H575+J575)</f>
        <v/>
      </c>
      <c r="L575" s="155">
        <f>IF(B575="","", K575+G575)</f>
        <v/>
      </c>
      <c r="M575" s="155">
        <f>IF(B575="","", G575/L575)</f>
        <v/>
      </c>
      <c r="N575" s="155">
        <f>IF(B575="","",(D575-M575))</f>
        <v/>
      </c>
      <c r="O575" s="155">
        <f>IF(B575="","",BID_OFFER_SPREAD/2*D575)</f>
        <v/>
      </c>
      <c r="P575" s="155">
        <f>IF(A575="","",IF(D575=0,-E575,IF(AND(D575=(N575+O575),NOT(O575=0)),0,IF(D575&gt;=M575,N575/(1+O575),N575/(1-O575)))))</f>
        <v/>
      </c>
      <c r="Q575" s="155">
        <f>IF(B575="","", IF(D575=0,F575*P575/B575, L575*P575/B575))</f>
        <v/>
      </c>
      <c r="R575" s="155">
        <f>IF(B575="","", Q575+I575)</f>
        <v/>
      </c>
      <c r="S575" s="155">
        <f>IF(A575="","",IF(Q575&gt;0,-Q575*B575*(1+BID_OFFER_SPREAD/2),-Q575*B575*(1-BID_OFFER_SPREAD/2)))</f>
        <v/>
      </c>
      <c r="T575" s="155">
        <f>IF(B575="","", K575+S575)</f>
        <v/>
      </c>
      <c r="U575" s="155">
        <f>IF(B575="","", R575*B575)</f>
        <v/>
      </c>
      <c r="V575" s="155">
        <f>IF(E575="","",U575/(U575+T575))</f>
        <v/>
      </c>
      <c r="W575" s="86">
        <f>IF(B575="","", IF(ROUND(V575,10)=ROUND(D575,10),"Correct", "Error"))</f>
        <v/>
      </c>
      <c r="X575" s="156">
        <f>IF(B575="","", T575+U575)</f>
        <v/>
      </c>
    </row>
    <row customHeight="1" ht="13.5" r="576" s="75">
      <c r="A576" s="124">
        <f>IF('Time Series Inputs'!A576="","",'Time Series Inputs'!A576)</f>
        <v/>
      </c>
      <c r="B576" s="155">
        <f>IF('Time Series Inputs'!B576="","",'Time Series Inputs'!B576)</f>
        <v/>
      </c>
      <c r="C576" s="155">
        <f>IF('Time Series Inputs'!C576="","",'Time Series Inputs'!C576)</f>
        <v/>
      </c>
      <c r="D576" s="155">
        <f>IF(A576="","",'Apply Constraints'!A576)</f>
        <v/>
      </c>
      <c r="E576" s="155">
        <f>IF(B576="","",(V575*B576/B575/(1+V575*(B576/B575-1))))</f>
        <v/>
      </c>
      <c r="F576" s="155">
        <f>IF(B576="","",R575*B576+T575)</f>
        <v/>
      </c>
      <c r="G576" s="155">
        <f>IF(B576="","", E576*F576)</f>
        <v/>
      </c>
      <c r="H576" s="155">
        <f>IF(B576="","", F576 - R575*B576)</f>
        <v/>
      </c>
      <c r="I576" s="155">
        <f>IF(B576="","", G576/B576)</f>
        <v/>
      </c>
      <c r="J576" s="155">
        <f>IF(B576="","", -F576* (1-(1-ANNUAL_STRATEGY_FEE)^(1/252)))</f>
        <v/>
      </c>
      <c r="K576" s="155">
        <f>IF(B576="","", H576+J576)</f>
        <v/>
      </c>
      <c r="L576" s="155">
        <f>IF(B576="","", K576+G576)</f>
        <v/>
      </c>
      <c r="M576" s="155">
        <f>IF(B576="","", G576/L576)</f>
        <v/>
      </c>
      <c r="N576" s="155">
        <f>IF(B576="","",(D576-M576))</f>
        <v/>
      </c>
      <c r="O576" s="155">
        <f>IF(B576="","",BID_OFFER_SPREAD/2*D576)</f>
        <v/>
      </c>
      <c r="P576" s="155">
        <f>IF(A576="","",IF(D576=0,-E576,IF(AND(D576=(N576+O576),NOT(O576=0)),0,IF(D576&gt;=M576,N576/(1+O576),N576/(1-O576)))))</f>
        <v/>
      </c>
      <c r="Q576" s="155">
        <f>IF(B576="","", IF(D576=0,F576*P576/B576, L576*P576/B576))</f>
        <v/>
      </c>
      <c r="R576" s="155">
        <f>IF(B576="","", Q576+I576)</f>
        <v/>
      </c>
      <c r="S576" s="155">
        <f>IF(A576="","",IF(Q576&gt;0,-Q576*B576*(1+BID_OFFER_SPREAD/2),-Q576*B576*(1-BID_OFFER_SPREAD/2)))</f>
        <v/>
      </c>
      <c r="T576" s="155">
        <f>IF(B576="","", K576+S576)</f>
        <v/>
      </c>
      <c r="U576" s="155">
        <f>IF(B576="","", R576*B576)</f>
        <v/>
      </c>
      <c r="V576" s="155">
        <f>IF(E576="","",U576/(U576+T576))</f>
        <v/>
      </c>
      <c r="W576" s="86">
        <f>IF(B576="","", IF(ROUND(V576,10)=ROUND(D576,10),"Correct", "Error"))</f>
        <v/>
      </c>
      <c r="X576" s="156">
        <f>IF(B576="","", T576+U576)</f>
        <v/>
      </c>
    </row>
    <row customHeight="1" ht="13.5" r="577" s="75">
      <c r="A577" s="124">
        <f>IF('Time Series Inputs'!A577="","",'Time Series Inputs'!A577)</f>
        <v/>
      </c>
      <c r="B577" s="155">
        <f>IF('Time Series Inputs'!B577="","",'Time Series Inputs'!B577)</f>
        <v/>
      </c>
      <c r="C577" s="155">
        <f>IF('Time Series Inputs'!C577="","",'Time Series Inputs'!C577)</f>
        <v/>
      </c>
      <c r="D577" s="155">
        <f>IF(A577="","",'Apply Constraints'!A577)</f>
        <v/>
      </c>
      <c r="E577" s="155">
        <f>IF(B577="","",(V576*B577/B576/(1+V576*(B577/B576-1))))</f>
        <v/>
      </c>
      <c r="F577" s="155">
        <f>IF(B577="","",R576*B577+T576)</f>
        <v/>
      </c>
      <c r="G577" s="155">
        <f>IF(B577="","", E577*F577)</f>
        <v/>
      </c>
      <c r="H577" s="155">
        <f>IF(B577="","", F577 - R576*B577)</f>
        <v/>
      </c>
      <c r="I577" s="155">
        <f>IF(B577="","", G577/B577)</f>
        <v/>
      </c>
      <c r="J577" s="155">
        <f>IF(B577="","", -F577* (1-(1-ANNUAL_STRATEGY_FEE)^(1/252)))</f>
        <v/>
      </c>
      <c r="K577" s="155">
        <f>IF(B577="","", H577+J577)</f>
        <v/>
      </c>
      <c r="L577" s="155">
        <f>IF(B577="","", K577+G577)</f>
        <v/>
      </c>
      <c r="M577" s="155">
        <f>IF(B577="","", G577/L577)</f>
        <v/>
      </c>
      <c r="N577" s="155">
        <f>IF(B577="","",(D577-M577))</f>
        <v/>
      </c>
      <c r="O577" s="155">
        <f>IF(B577="","",BID_OFFER_SPREAD/2*D577)</f>
        <v/>
      </c>
      <c r="P577" s="155">
        <f>IF(A577="","",IF(D577=0,-E577,IF(AND(D577=(N577+O577),NOT(O577=0)),0,IF(D577&gt;=M577,N577/(1+O577),N577/(1-O577)))))</f>
        <v/>
      </c>
      <c r="Q577" s="155">
        <f>IF(B577="","", IF(D577=0,F577*P577/B577, L577*P577/B577))</f>
        <v/>
      </c>
      <c r="R577" s="155">
        <f>IF(B577="","", Q577+I577)</f>
        <v/>
      </c>
      <c r="S577" s="155">
        <f>IF(A577="","",IF(Q577&gt;0,-Q577*B577*(1+BID_OFFER_SPREAD/2),-Q577*B577*(1-BID_OFFER_SPREAD/2)))</f>
        <v/>
      </c>
      <c r="T577" s="155">
        <f>IF(B577="","", K577+S577)</f>
        <v/>
      </c>
      <c r="U577" s="155">
        <f>IF(B577="","", R577*B577)</f>
        <v/>
      </c>
      <c r="V577" s="155">
        <f>IF(E577="","",U577/(U577+T577))</f>
        <v/>
      </c>
      <c r="W577" s="86">
        <f>IF(B577="","", IF(ROUND(V577,10)=ROUND(D577,10),"Correct", "Error"))</f>
        <v/>
      </c>
      <c r="X577" s="156">
        <f>IF(B577="","", T577+U577)</f>
        <v/>
      </c>
    </row>
    <row customHeight="1" ht="13.5" r="578" s="75">
      <c r="A578" s="124">
        <f>IF('Time Series Inputs'!A578="","",'Time Series Inputs'!A578)</f>
        <v/>
      </c>
      <c r="B578" s="155">
        <f>IF('Time Series Inputs'!B578="","",'Time Series Inputs'!B578)</f>
        <v/>
      </c>
      <c r="C578" s="155">
        <f>IF('Time Series Inputs'!C578="","",'Time Series Inputs'!C578)</f>
        <v/>
      </c>
      <c r="D578" s="155">
        <f>IF(A578="","",'Apply Constraints'!A578)</f>
        <v/>
      </c>
      <c r="E578" s="155">
        <f>IF(B578="","",(V577*B578/B577/(1+V577*(B578/B577-1))))</f>
        <v/>
      </c>
      <c r="F578" s="155">
        <f>IF(B578="","",R577*B578+T577)</f>
        <v/>
      </c>
      <c r="G578" s="155">
        <f>IF(B578="","", E578*F578)</f>
        <v/>
      </c>
      <c r="H578" s="155">
        <f>IF(B578="","", F578 - R577*B578)</f>
        <v/>
      </c>
      <c r="I578" s="155">
        <f>IF(B578="","", G578/B578)</f>
        <v/>
      </c>
      <c r="J578" s="155">
        <f>IF(B578="","", -F578* (1-(1-ANNUAL_STRATEGY_FEE)^(1/252)))</f>
        <v/>
      </c>
      <c r="K578" s="155">
        <f>IF(B578="","", H578+J578)</f>
        <v/>
      </c>
      <c r="L578" s="155">
        <f>IF(B578="","", K578+G578)</f>
        <v/>
      </c>
      <c r="M578" s="155">
        <f>IF(B578="","", G578/L578)</f>
        <v/>
      </c>
      <c r="N578" s="155">
        <f>IF(B578="","",(D578-M578))</f>
        <v/>
      </c>
      <c r="O578" s="155">
        <f>IF(B578="","",BID_OFFER_SPREAD/2*D578)</f>
        <v/>
      </c>
      <c r="P578" s="155">
        <f>IF(A578="","",IF(D578=0,-E578,IF(AND(D578=(N578+O578),NOT(O578=0)),0,IF(D578&gt;=M578,N578/(1+O578),N578/(1-O578)))))</f>
        <v/>
      </c>
      <c r="Q578" s="155">
        <f>IF(B578="","", IF(D578=0,F578*P578/B578, L578*P578/B578))</f>
        <v/>
      </c>
      <c r="R578" s="155">
        <f>IF(B578="","", Q578+I578)</f>
        <v/>
      </c>
      <c r="S578" s="155">
        <f>IF(A578="","",IF(Q578&gt;0,-Q578*B578*(1+BID_OFFER_SPREAD/2),-Q578*B578*(1-BID_OFFER_SPREAD/2)))</f>
        <v/>
      </c>
      <c r="T578" s="155">
        <f>IF(B578="","", K578+S578)</f>
        <v/>
      </c>
      <c r="U578" s="155">
        <f>IF(B578="","", R578*B578)</f>
        <v/>
      </c>
      <c r="V578" s="155">
        <f>IF(E578="","",U578/(U578+T578))</f>
        <v/>
      </c>
      <c r="W578" s="86">
        <f>IF(B578="","", IF(ROUND(V578,10)=ROUND(D578,10),"Correct", "Error"))</f>
        <v/>
      </c>
      <c r="X578" s="156">
        <f>IF(B578="","", T578+U578)</f>
        <v/>
      </c>
    </row>
    <row customHeight="1" ht="13.5" r="579" s="75">
      <c r="A579" s="124">
        <f>IF('Time Series Inputs'!A579="","",'Time Series Inputs'!A579)</f>
        <v/>
      </c>
      <c r="B579" s="155">
        <f>IF('Time Series Inputs'!B579="","",'Time Series Inputs'!B579)</f>
        <v/>
      </c>
      <c r="C579" s="155">
        <f>IF('Time Series Inputs'!C579="","",'Time Series Inputs'!C579)</f>
        <v/>
      </c>
      <c r="D579" s="155">
        <f>IF(A579="","",'Apply Constraints'!A579)</f>
        <v/>
      </c>
      <c r="E579" s="155">
        <f>IF(B579="","",(V578*B579/B578/(1+V578*(B579/B578-1))))</f>
        <v/>
      </c>
      <c r="F579" s="155">
        <f>IF(B579="","",R578*B579+T578)</f>
        <v/>
      </c>
      <c r="G579" s="155">
        <f>IF(B579="","", E579*F579)</f>
        <v/>
      </c>
      <c r="H579" s="155">
        <f>IF(B579="","", F579 - R578*B579)</f>
        <v/>
      </c>
      <c r="I579" s="155">
        <f>IF(B579="","", G579/B579)</f>
        <v/>
      </c>
      <c r="J579" s="155">
        <f>IF(B579="","", -F579* (1-(1-ANNUAL_STRATEGY_FEE)^(1/252)))</f>
        <v/>
      </c>
      <c r="K579" s="155">
        <f>IF(B579="","", H579+J579)</f>
        <v/>
      </c>
      <c r="L579" s="155">
        <f>IF(B579="","", K579+G579)</f>
        <v/>
      </c>
      <c r="M579" s="155">
        <f>IF(B579="","", G579/L579)</f>
        <v/>
      </c>
      <c r="N579" s="155">
        <f>IF(B579="","",(D579-M579))</f>
        <v/>
      </c>
      <c r="O579" s="155">
        <f>IF(B579="","",BID_OFFER_SPREAD/2*D579)</f>
        <v/>
      </c>
      <c r="P579" s="155">
        <f>IF(A579="","",IF(D579=0,-E579,IF(AND(D579=(N579+O579),NOT(O579=0)),0,IF(D579&gt;=M579,N579/(1+O579),N579/(1-O579)))))</f>
        <v/>
      </c>
      <c r="Q579" s="155">
        <f>IF(B579="","", IF(D579=0,F579*P579/B579, L579*P579/B579))</f>
        <v/>
      </c>
      <c r="R579" s="155">
        <f>IF(B579="","", Q579+I579)</f>
        <v/>
      </c>
      <c r="S579" s="155">
        <f>IF(A579="","",IF(Q579&gt;0,-Q579*B579*(1+BID_OFFER_SPREAD/2),-Q579*B579*(1-BID_OFFER_SPREAD/2)))</f>
        <v/>
      </c>
      <c r="T579" s="155">
        <f>IF(B579="","", K579+S579)</f>
        <v/>
      </c>
      <c r="U579" s="155">
        <f>IF(B579="","", R579*B579)</f>
        <v/>
      </c>
      <c r="V579" s="155">
        <f>IF(E579="","",U579/(U579+T579))</f>
        <v/>
      </c>
      <c r="W579" s="86">
        <f>IF(B579="","", IF(ROUND(V579,10)=ROUND(D579,10),"Correct", "Error"))</f>
        <v/>
      </c>
      <c r="X579" s="156">
        <f>IF(B579="","", T579+U579)</f>
        <v/>
      </c>
    </row>
    <row customHeight="1" ht="13.5" r="580" s="75">
      <c r="A580" s="124">
        <f>IF('Time Series Inputs'!A580="","",'Time Series Inputs'!A580)</f>
        <v/>
      </c>
      <c r="B580" s="155">
        <f>IF('Time Series Inputs'!B580="","",'Time Series Inputs'!B580)</f>
        <v/>
      </c>
      <c r="C580" s="155">
        <f>IF('Time Series Inputs'!C580="","",'Time Series Inputs'!C580)</f>
        <v/>
      </c>
      <c r="D580" s="155">
        <f>IF(A580="","",'Apply Constraints'!A580)</f>
        <v/>
      </c>
      <c r="E580" s="155">
        <f>IF(B580="","",(V579*B580/B579/(1+V579*(B580/B579-1))))</f>
        <v/>
      </c>
      <c r="F580" s="155">
        <f>IF(B580="","",R579*B580+T579)</f>
        <v/>
      </c>
      <c r="G580" s="155">
        <f>IF(B580="","", E580*F580)</f>
        <v/>
      </c>
      <c r="H580" s="155">
        <f>IF(B580="","", F580 - R579*B580)</f>
        <v/>
      </c>
      <c r="I580" s="155">
        <f>IF(B580="","", G580/B580)</f>
        <v/>
      </c>
      <c r="J580" s="155">
        <f>IF(B580="","", -F580* (1-(1-ANNUAL_STRATEGY_FEE)^(1/252)))</f>
        <v/>
      </c>
      <c r="K580" s="155">
        <f>IF(B580="","", H580+J580)</f>
        <v/>
      </c>
      <c r="L580" s="155">
        <f>IF(B580="","", K580+G580)</f>
        <v/>
      </c>
      <c r="M580" s="155">
        <f>IF(B580="","", G580/L580)</f>
        <v/>
      </c>
      <c r="N580" s="155">
        <f>IF(B580="","",(D580-M580))</f>
        <v/>
      </c>
      <c r="O580" s="155">
        <f>IF(B580="","",BID_OFFER_SPREAD/2*D580)</f>
        <v/>
      </c>
      <c r="P580" s="155">
        <f>IF(A580="","",IF(D580=0,-E580,IF(AND(D580=(N580+O580),NOT(O580=0)),0,IF(D580&gt;=M580,N580/(1+O580),N580/(1-O580)))))</f>
        <v/>
      </c>
      <c r="Q580" s="155">
        <f>IF(B580="","", IF(D580=0,F580*P580/B580, L580*P580/B580))</f>
        <v/>
      </c>
      <c r="R580" s="155">
        <f>IF(B580="","", Q580+I580)</f>
        <v/>
      </c>
      <c r="S580" s="155">
        <f>IF(A580="","",IF(Q580&gt;0,-Q580*B580*(1+BID_OFFER_SPREAD/2),-Q580*B580*(1-BID_OFFER_SPREAD/2)))</f>
        <v/>
      </c>
      <c r="T580" s="155">
        <f>IF(B580="","", K580+S580)</f>
        <v/>
      </c>
      <c r="U580" s="155">
        <f>IF(B580="","", R580*B580)</f>
        <v/>
      </c>
      <c r="V580" s="155">
        <f>IF(E580="","",U580/(U580+T580))</f>
        <v/>
      </c>
      <c r="W580" s="86">
        <f>IF(B580="","", IF(ROUND(V580,10)=ROUND(D580,10),"Correct", "Error"))</f>
        <v/>
      </c>
      <c r="X580" s="156">
        <f>IF(B580="","", T580+U580)</f>
        <v/>
      </c>
    </row>
    <row customHeight="1" ht="13.5" r="581" s="75">
      <c r="A581" s="124">
        <f>IF('Time Series Inputs'!A581="","",'Time Series Inputs'!A581)</f>
        <v/>
      </c>
      <c r="B581" s="155">
        <f>IF('Time Series Inputs'!B581="","",'Time Series Inputs'!B581)</f>
        <v/>
      </c>
      <c r="C581" s="155">
        <f>IF('Time Series Inputs'!C581="","",'Time Series Inputs'!C581)</f>
        <v/>
      </c>
      <c r="D581" s="155">
        <f>IF(A581="","",'Apply Constraints'!A581)</f>
        <v/>
      </c>
      <c r="E581" s="155">
        <f>IF(B581="","",(V580*B581/B580/(1+V580*(B581/B580-1))))</f>
        <v/>
      </c>
      <c r="F581" s="155">
        <f>IF(B581="","",R580*B581+T580)</f>
        <v/>
      </c>
      <c r="G581" s="155">
        <f>IF(B581="","", E581*F581)</f>
        <v/>
      </c>
      <c r="H581" s="155">
        <f>IF(B581="","", F581 - R580*B581)</f>
        <v/>
      </c>
      <c r="I581" s="155">
        <f>IF(B581="","", G581/B581)</f>
        <v/>
      </c>
      <c r="J581" s="155">
        <f>IF(B581="","", -F581* (1-(1-ANNUAL_STRATEGY_FEE)^(1/252)))</f>
        <v/>
      </c>
      <c r="K581" s="155">
        <f>IF(B581="","", H581+J581)</f>
        <v/>
      </c>
      <c r="L581" s="155">
        <f>IF(B581="","", K581+G581)</f>
        <v/>
      </c>
      <c r="M581" s="155">
        <f>IF(B581="","", G581/L581)</f>
        <v/>
      </c>
      <c r="N581" s="155">
        <f>IF(B581="","",(D581-M581))</f>
        <v/>
      </c>
      <c r="O581" s="155">
        <f>IF(B581="","",BID_OFFER_SPREAD/2*D581)</f>
        <v/>
      </c>
      <c r="P581" s="155">
        <f>IF(A581="","",IF(D581=0,-E581,IF(AND(D581=(N581+O581),NOT(O581=0)),0,IF(D581&gt;=M581,N581/(1+O581),N581/(1-O581)))))</f>
        <v/>
      </c>
      <c r="Q581" s="155">
        <f>IF(B581="","", IF(D581=0,F581*P581/B581, L581*P581/B581))</f>
        <v/>
      </c>
      <c r="R581" s="155">
        <f>IF(B581="","", Q581+I581)</f>
        <v/>
      </c>
      <c r="S581" s="155">
        <f>IF(A581="","",IF(Q581&gt;0,-Q581*B581*(1+BID_OFFER_SPREAD/2),-Q581*B581*(1-BID_OFFER_SPREAD/2)))</f>
        <v/>
      </c>
      <c r="T581" s="155">
        <f>IF(B581="","", K581+S581)</f>
        <v/>
      </c>
      <c r="U581" s="155">
        <f>IF(B581="","", R581*B581)</f>
        <v/>
      </c>
      <c r="V581" s="155">
        <f>IF(E581="","",U581/(U581+T581))</f>
        <v/>
      </c>
      <c r="W581" s="86">
        <f>IF(B581="","", IF(ROUND(V581,10)=ROUND(D581,10),"Correct", "Error"))</f>
        <v/>
      </c>
      <c r="X581" s="156">
        <f>IF(B581="","", T581+U581)</f>
        <v/>
      </c>
    </row>
    <row customHeight="1" ht="13.5" r="582" s="75">
      <c r="A582" s="124">
        <f>IF('Time Series Inputs'!A582="","",'Time Series Inputs'!A582)</f>
        <v/>
      </c>
      <c r="B582" s="155">
        <f>IF('Time Series Inputs'!B582="","",'Time Series Inputs'!B582)</f>
        <v/>
      </c>
      <c r="C582" s="155">
        <f>IF('Time Series Inputs'!C582="","",'Time Series Inputs'!C582)</f>
        <v/>
      </c>
      <c r="D582" s="155">
        <f>IF(A582="","",'Apply Constraints'!A582)</f>
        <v/>
      </c>
      <c r="E582" s="155">
        <f>IF(B582="","",(V581*B582/B581/(1+V581*(B582/B581-1))))</f>
        <v/>
      </c>
      <c r="F582" s="155">
        <f>IF(B582="","",R581*B582+T581)</f>
        <v/>
      </c>
      <c r="G582" s="155">
        <f>IF(B582="","", E582*F582)</f>
        <v/>
      </c>
      <c r="H582" s="155">
        <f>IF(B582="","", F582 - R581*B582)</f>
        <v/>
      </c>
      <c r="I582" s="155">
        <f>IF(B582="","", G582/B582)</f>
        <v/>
      </c>
      <c r="J582" s="155">
        <f>IF(B582="","", -F582* (1-(1-ANNUAL_STRATEGY_FEE)^(1/252)))</f>
        <v/>
      </c>
      <c r="K582" s="155">
        <f>IF(B582="","", H582+J582)</f>
        <v/>
      </c>
      <c r="L582" s="155">
        <f>IF(B582="","", K582+G582)</f>
        <v/>
      </c>
      <c r="M582" s="155">
        <f>IF(B582="","", G582/L582)</f>
        <v/>
      </c>
      <c r="N582" s="155">
        <f>IF(B582="","",(D582-M582))</f>
        <v/>
      </c>
      <c r="O582" s="155">
        <f>IF(B582="","",BID_OFFER_SPREAD/2*D582)</f>
        <v/>
      </c>
      <c r="P582" s="155">
        <f>IF(A582="","",IF(D582=0,-E582,IF(AND(D582=(N582+O582),NOT(O582=0)),0,IF(D582&gt;=M582,N582/(1+O582),N582/(1-O582)))))</f>
        <v/>
      </c>
      <c r="Q582" s="155">
        <f>IF(B582="","", IF(D582=0,F582*P582/B582, L582*P582/B582))</f>
        <v/>
      </c>
      <c r="R582" s="155">
        <f>IF(B582="","", Q582+I582)</f>
        <v/>
      </c>
      <c r="S582" s="155">
        <f>IF(A582="","",IF(Q582&gt;0,-Q582*B582*(1+BID_OFFER_SPREAD/2),-Q582*B582*(1-BID_OFFER_SPREAD/2)))</f>
        <v/>
      </c>
      <c r="T582" s="155">
        <f>IF(B582="","", K582+S582)</f>
        <v/>
      </c>
      <c r="U582" s="155">
        <f>IF(B582="","", R582*B582)</f>
        <v/>
      </c>
      <c r="V582" s="155">
        <f>IF(E582="","",U582/(U582+T582))</f>
        <v/>
      </c>
      <c r="W582" s="86">
        <f>IF(B582="","", IF(ROUND(V582,10)=ROUND(D582,10),"Correct", "Error"))</f>
        <v/>
      </c>
      <c r="X582" s="156">
        <f>IF(B582="","", T582+U582)</f>
        <v/>
      </c>
    </row>
    <row customHeight="1" ht="13.5" r="583" s="75">
      <c r="A583" s="124">
        <f>IF('Time Series Inputs'!A583="","",'Time Series Inputs'!A583)</f>
        <v/>
      </c>
      <c r="B583" s="155">
        <f>IF('Time Series Inputs'!B583="","",'Time Series Inputs'!B583)</f>
        <v/>
      </c>
      <c r="C583" s="155">
        <f>IF('Time Series Inputs'!C583="","",'Time Series Inputs'!C583)</f>
        <v/>
      </c>
      <c r="D583" s="155">
        <f>IF(A583="","",'Apply Constraints'!A583)</f>
        <v/>
      </c>
      <c r="E583" s="155">
        <f>IF(B583="","",(V582*B583/B582/(1+V582*(B583/B582-1))))</f>
        <v/>
      </c>
      <c r="F583" s="155">
        <f>IF(B583="","",R582*B583+T582)</f>
        <v/>
      </c>
      <c r="G583" s="155">
        <f>IF(B583="","", E583*F583)</f>
        <v/>
      </c>
      <c r="H583" s="155">
        <f>IF(B583="","", F583 - R582*B583)</f>
        <v/>
      </c>
      <c r="I583" s="155">
        <f>IF(B583="","", G583/B583)</f>
        <v/>
      </c>
      <c r="J583" s="155">
        <f>IF(B583="","", -F583* (1-(1-ANNUAL_STRATEGY_FEE)^(1/252)))</f>
        <v/>
      </c>
      <c r="K583" s="155">
        <f>IF(B583="","", H583+J583)</f>
        <v/>
      </c>
      <c r="L583" s="155">
        <f>IF(B583="","", K583+G583)</f>
        <v/>
      </c>
      <c r="M583" s="155">
        <f>IF(B583="","", G583/L583)</f>
        <v/>
      </c>
      <c r="N583" s="155">
        <f>IF(B583="","",(D583-M583))</f>
        <v/>
      </c>
      <c r="O583" s="155">
        <f>IF(B583="","",BID_OFFER_SPREAD/2*D583)</f>
        <v/>
      </c>
      <c r="P583" s="155">
        <f>IF(A583="","",IF(D583=0,-E583,IF(AND(D583=(N583+O583),NOT(O583=0)),0,IF(D583&gt;=M583,N583/(1+O583),N583/(1-O583)))))</f>
        <v/>
      </c>
      <c r="Q583" s="155">
        <f>IF(B583="","", IF(D583=0,F583*P583/B583, L583*P583/B583))</f>
        <v/>
      </c>
      <c r="R583" s="155">
        <f>IF(B583="","", Q583+I583)</f>
        <v/>
      </c>
      <c r="S583" s="155">
        <f>IF(A583="","",IF(Q583&gt;0,-Q583*B583*(1+BID_OFFER_SPREAD/2),-Q583*B583*(1-BID_OFFER_SPREAD/2)))</f>
        <v/>
      </c>
      <c r="T583" s="155">
        <f>IF(B583="","", K583+S583)</f>
        <v/>
      </c>
      <c r="U583" s="155">
        <f>IF(B583="","", R583*B583)</f>
        <v/>
      </c>
      <c r="V583" s="155">
        <f>IF(E583="","",U583/(U583+T583))</f>
        <v/>
      </c>
      <c r="W583" s="86">
        <f>IF(B583="","", IF(ROUND(V583,10)=ROUND(D583,10),"Correct", "Error"))</f>
        <v/>
      </c>
      <c r="X583" s="156">
        <f>IF(B583="","", T583+U583)</f>
        <v/>
      </c>
    </row>
    <row customHeight="1" ht="13.5" r="584" s="75">
      <c r="A584" s="124">
        <f>IF('Time Series Inputs'!A584="","",'Time Series Inputs'!A584)</f>
        <v/>
      </c>
      <c r="B584" s="155">
        <f>IF('Time Series Inputs'!B584="","",'Time Series Inputs'!B584)</f>
        <v/>
      </c>
      <c r="C584" s="155">
        <f>IF('Time Series Inputs'!C584="","",'Time Series Inputs'!C584)</f>
        <v/>
      </c>
      <c r="D584" s="155">
        <f>IF(A584="","",'Apply Constraints'!A584)</f>
        <v/>
      </c>
      <c r="E584" s="155">
        <f>IF(B584="","",(V583*B584/B583/(1+V583*(B584/B583-1))))</f>
        <v/>
      </c>
      <c r="F584" s="155">
        <f>IF(B584="","",R583*B584+T583)</f>
        <v/>
      </c>
      <c r="G584" s="155">
        <f>IF(B584="","", E584*F584)</f>
        <v/>
      </c>
      <c r="H584" s="155">
        <f>IF(B584="","", F584 - R583*B584)</f>
        <v/>
      </c>
      <c r="I584" s="155">
        <f>IF(B584="","", G584/B584)</f>
        <v/>
      </c>
      <c r="J584" s="155">
        <f>IF(B584="","", -F584* (1-(1-ANNUAL_STRATEGY_FEE)^(1/252)))</f>
        <v/>
      </c>
      <c r="K584" s="155">
        <f>IF(B584="","", H584+J584)</f>
        <v/>
      </c>
      <c r="L584" s="155">
        <f>IF(B584="","", K584+G584)</f>
        <v/>
      </c>
      <c r="M584" s="155">
        <f>IF(B584="","", G584/L584)</f>
        <v/>
      </c>
      <c r="N584" s="155">
        <f>IF(B584="","",(D584-M584))</f>
        <v/>
      </c>
      <c r="O584" s="155">
        <f>IF(B584="","",BID_OFFER_SPREAD/2*D584)</f>
        <v/>
      </c>
      <c r="P584" s="155">
        <f>IF(A584="","",IF(D584=0,-E584,IF(AND(D584=(N584+O584),NOT(O584=0)),0,IF(D584&gt;=M584,N584/(1+O584),N584/(1-O584)))))</f>
        <v/>
      </c>
      <c r="Q584" s="155">
        <f>IF(B584="","", IF(D584=0,F584*P584/B584, L584*P584/B584))</f>
        <v/>
      </c>
      <c r="R584" s="155">
        <f>IF(B584="","", Q584+I584)</f>
        <v/>
      </c>
      <c r="S584" s="155">
        <f>IF(A584="","",IF(Q584&gt;0,-Q584*B584*(1+BID_OFFER_SPREAD/2),-Q584*B584*(1-BID_OFFER_SPREAD/2)))</f>
        <v/>
      </c>
      <c r="T584" s="155">
        <f>IF(B584="","", K584+S584)</f>
        <v/>
      </c>
      <c r="U584" s="155">
        <f>IF(B584="","", R584*B584)</f>
        <v/>
      </c>
      <c r="V584" s="155">
        <f>IF(E584="","",U584/(U584+T584))</f>
        <v/>
      </c>
      <c r="W584" s="86">
        <f>IF(B584="","", IF(ROUND(V584,10)=ROUND(D584,10),"Correct", "Error"))</f>
        <v/>
      </c>
      <c r="X584" s="156">
        <f>IF(B584="","", T584+U584)</f>
        <v/>
      </c>
    </row>
    <row customHeight="1" ht="13.5" r="585" s="75">
      <c r="A585" s="124">
        <f>IF('Time Series Inputs'!A585="","",'Time Series Inputs'!A585)</f>
        <v/>
      </c>
      <c r="B585" s="155">
        <f>IF('Time Series Inputs'!B585="","",'Time Series Inputs'!B585)</f>
        <v/>
      </c>
      <c r="C585" s="155">
        <f>IF('Time Series Inputs'!C585="","",'Time Series Inputs'!C585)</f>
        <v/>
      </c>
      <c r="D585" s="155">
        <f>IF(A585="","",'Apply Constraints'!A585)</f>
        <v/>
      </c>
      <c r="E585" s="155">
        <f>IF(B585="","",(V584*B585/B584/(1+V584*(B585/B584-1))))</f>
        <v/>
      </c>
      <c r="F585" s="155">
        <f>IF(B585="","",R584*B585+T584)</f>
        <v/>
      </c>
      <c r="G585" s="155">
        <f>IF(B585="","", E585*F585)</f>
        <v/>
      </c>
      <c r="H585" s="155">
        <f>IF(B585="","", F585 - R584*B585)</f>
        <v/>
      </c>
      <c r="I585" s="155">
        <f>IF(B585="","", G585/B585)</f>
        <v/>
      </c>
      <c r="J585" s="155">
        <f>IF(B585="","", -F585* (1-(1-ANNUAL_STRATEGY_FEE)^(1/252)))</f>
        <v/>
      </c>
      <c r="K585" s="155">
        <f>IF(B585="","", H585+J585)</f>
        <v/>
      </c>
      <c r="L585" s="155">
        <f>IF(B585="","", K585+G585)</f>
        <v/>
      </c>
      <c r="M585" s="155">
        <f>IF(B585="","", G585/L585)</f>
        <v/>
      </c>
      <c r="N585" s="155">
        <f>IF(B585="","",(D585-M585))</f>
        <v/>
      </c>
      <c r="O585" s="155">
        <f>IF(B585="","",BID_OFFER_SPREAD/2*D585)</f>
        <v/>
      </c>
      <c r="P585" s="155">
        <f>IF(A585="","",IF(D585=0,-E585,IF(AND(D585=(N585+O585),NOT(O585=0)),0,IF(D585&gt;=M585,N585/(1+O585),N585/(1-O585)))))</f>
        <v/>
      </c>
      <c r="Q585" s="155">
        <f>IF(B585="","", IF(D585=0,F585*P585/B585, L585*P585/B585))</f>
        <v/>
      </c>
      <c r="R585" s="155">
        <f>IF(B585="","", Q585+I585)</f>
        <v/>
      </c>
      <c r="S585" s="155">
        <f>IF(A585="","",IF(Q585&gt;0,-Q585*B585*(1+BID_OFFER_SPREAD/2),-Q585*B585*(1-BID_OFFER_SPREAD/2)))</f>
        <v/>
      </c>
      <c r="T585" s="155">
        <f>IF(B585="","", K585+S585)</f>
        <v/>
      </c>
      <c r="U585" s="155">
        <f>IF(B585="","", R585*B585)</f>
        <v/>
      </c>
      <c r="V585" s="155">
        <f>IF(E585="","",U585/(U585+T585))</f>
        <v/>
      </c>
      <c r="W585" s="86">
        <f>IF(B585="","", IF(ROUND(V585,10)=ROUND(D585,10),"Correct", "Error"))</f>
        <v/>
      </c>
      <c r="X585" s="156">
        <f>IF(B585="","", T585+U585)</f>
        <v/>
      </c>
    </row>
    <row customHeight="1" ht="13.5" r="586" s="75">
      <c r="A586" s="124">
        <f>IF('Time Series Inputs'!A586="","",'Time Series Inputs'!A586)</f>
        <v/>
      </c>
      <c r="B586" s="155">
        <f>IF('Time Series Inputs'!B586="","",'Time Series Inputs'!B586)</f>
        <v/>
      </c>
      <c r="C586" s="155">
        <f>IF('Time Series Inputs'!C586="","",'Time Series Inputs'!C586)</f>
        <v/>
      </c>
      <c r="D586" s="155">
        <f>IF(A586="","",'Apply Constraints'!A586)</f>
        <v/>
      </c>
      <c r="E586" s="155">
        <f>IF(B586="","",(V585*B586/B585/(1+V585*(B586/B585-1))))</f>
        <v/>
      </c>
      <c r="F586" s="155">
        <f>IF(B586="","",R585*B586+T585)</f>
        <v/>
      </c>
      <c r="G586" s="155">
        <f>IF(B586="","", E586*F586)</f>
        <v/>
      </c>
      <c r="H586" s="155">
        <f>IF(B586="","", F586 - R585*B586)</f>
        <v/>
      </c>
      <c r="I586" s="155">
        <f>IF(B586="","", G586/B586)</f>
        <v/>
      </c>
      <c r="J586" s="155">
        <f>IF(B586="","", -F586* (1-(1-ANNUAL_STRATEGY_FEE)^(1/252)))</f>
        <v/>
      </c>
      <c r="K586" s="155">
        <f>IF(B586="","", H586+J586)</f>
        <v/>
      </c>
      <c r="L586" s="155">
        <f>IF(B586="","", K586+G586)</f>
        <v/>
      </c>
      <c r="M586" s="155">
        <f>IF(B586="","", G586/L586)</f>
        <v/>
      </c>
      <c r="N586" s="155">
        <f>IF(B586="","",(D586-M586))</f>
        <v/>
      </c>
      <c r="O586" s="155">
        <f>IF(B586="","",BID_OFFER_SPREAD/2*D586)</f>
        <v/>
      </c>
      <c r="P586" s="155">
        <f>IF(A586="","",IF(D586=0,-E586,IF(AND(D586=(N586+O586),NOT(O586=0)),0,IF(D586&gt;=M586,N586/(1+O586),N586/(1-O586)))))</f>
        <v/>
      </c>
      <c r="Q586" s="155">
        <f>IF(B586="","", IF(D586=0,F586*P586/B586, L586*P586/B586))</f>
        <v/>
      </c>
      <c r="R586" s="155">
        <f>IF(B586="","", Q586+I586)</f>
        <v/>
      </c>
      <c r="S586" s="155">
        <f>IF(A586="","",IF(Q586&gt;0,-Q586*B586*(1+BID_OFFER_SPREAD/2),-Q586*B586*(1-BID_OFFER_SPREAD/2)))</f>
        <v/>
      </c>
      <c r="T586" s="155">
        <f>IF(B586="","", K586+S586)</f>
        <v/>
      </c>
      <c r="U586" s="155">
        <f>IF(B586="","", R586*B586)</f>
        <v/>
      </c>
      <c r="V586" s="155">
        <f>IF(E586="","",U586/(U586+T586))</f>
        <v/>
      </c>
      <c r="W586" s="86">
        <f>IF(B586="","", IF(ROUND(V586,10)=ROUND(D586,10),"Correct", "Error"))</f>
        <v/>
      </c>
      <c r="X586" s="156">
        <f>IF(B586="","", T586+U586)</f>
        <v/>
      </c>
    </row>
    <row customHeight="1" ht="13.5" r="587" s="75">
      <c r="A587" s="124">
        <f>IF('Time Series Inputs'!A587="","",'Time Series Inputs'!A587)</f>
        <v/>
      </c>
      <c r="B587" s="155">
        <f>IF('Time Series Inputs'!B587="","",'Time Series Inputs'!B587)</f>
        <v/>
      </c>
      <c r="C587" s="155">
        <f>IF('Time Series Inputs'!C587="","",'Time Series Inputs'!C587)</f>
        <v/>
      </c>
      <c r="D587" s="155">
        <f>IF(A587="","",'Apply Constraints'!A587)</f>
        <v/>
      </c>
      <c r="E587" s="155">
        <f>IF(B587="","",(V586*B587/B586/(1+V586*(B587/B586-1))))</f>
        <v/>
      </c>
      <c r="F587" s="155">
        <f>IF(B587="","",R586*B587+T586)</f>
        <v/>
      </c>
      <c r="G587" s="155">
        <f>IF(B587="","", E587*F587)</f>
        <v/>
      </c>
      <c r="H587" s="155">
        <f>IF(B587="","", F587 - R586*B587)</f>
        <v/>
      </c>
      <c r="I587" s="155">
        <f>IF(B587="","", G587/B587)</f>
        <v/>
      </c>
      <c r="J587" s="155">
        <f>IF(B587="","", -F587* (1-(1-ANNUAL_STRATEGY_FEE)^(1/252)))</f>
        <v/>
      </c>
      <c r="K587" s="155">
        <f>IF(B587="","", H587+J587)</f>
        <v/>
      </c>
      <c r="L587" s="155">
        <f>IF(B587="","", K587+G587)</f>
        <v/>
      </c>
      <c r="M587" s="155">
        <f>IF(B587="","", G587/L587)</f>
        <v/>
      </c>
      <c r="N587" s="155">
        <f>IF(B587="","",(D587-M587))</f>
        <v/>
      </c>
      <c r="O587" s="155">
        <f>IF(B587="","",BID_OFFER_SPREAD/2*D587)</f>
        <v/>
      </c>
      <c r="P587" s="155">
        <f>IF(A587="","",IF(D587=0,-E587,IF(AND(D587=(N587+O587),NOT(O587=0)),0,IF(D587&gt;=M587,N587/(1+O587),N587/(1-O587)))))</f>
        <v/>
      </c>
      <c r="Q587" s="155">
        <f>IF(B587="","", IF(D587=0,F587*P587/B587, L587*P587/B587))</f>
        <v/>
      </c>
      <c r="R587" s="155">
        <f>IF(B587="","", Q587+I587)</f>
        <v/>
      </c>
      <c r="S587" s="155">
        <f>IF(A587="","",IF(Q587&gt;0,-Q587*B587*(1+BID_OFFER_SPREAD/2),-Q587*B587*(1-BID_OFFER_SPREAD/2)))</f>
        <v/>
      </c>
      <c r="T587" s="155">
        <f>IF(B587="","", K587+S587)</f>
        <v/>
      </c>
      <c r="U587" s="155">
        <f>IF(B587="","", R587*B587)</f>
        <v/>
      </c>
      <c r="V587" s="155">
        <f>IF(E587="","",U587/(U587+T587))</f>
        <v/>
      </c>
      <c r="W587" s="86">
        <f>IF(B587="","", IF(ROUND(V587,10)=ROUND(D587,10),"Correct", "Error"))</f>
        <v/>
      </c>
      <c r="X587" s="156">
        <f>IF(B587="","", T587+U587)</f>
        <v/>
      </c>
    </row>
    <row customHeight="1" ht="13.5" r="588" s="75">
      <c r="A588" s="124">
        <f>IF('Time Series Inputs'!A588="","",'Time Series Inputs'!A588)</f>
        <v/>
      </c>
      <c r="B588" s="155">
        <f>IF('Time Series Inputs'!B588="","",'Time Series Inputs'!B588)</f>
        <v/>
      </c>
      <c r="C588" s="155">
        <f>IF('Time Series Inputs'!C588="","",'Time Series Inputs'!C588)</f>
        <v/>
      </c>
      <c r="D588" s="155">
        <f>IF(A588="","",'Apply Constraints'!A588)</f>
        <v/>
      </c>
      <c r="E588" s="155">
        <f>IF(B588="","",(V587*B588/B587/(1+V587*(B588/B587-1))))</f>
        <v/>
      </c>
      <c r="F588" s="155">
        <f>IF(B588="","",R587*B588+T587)</f>
        <v/>
      </c>
      <c r="G588" s="155">
        <f>IF(B588="","", E588*F588)</f>
        <v/>
      </c>
      <c r="H588" s="155">
        <f>IF(B588="","", F588 - R587*B588)</f>
        <v/>
      </c>
      <c r="I588" s="155">
        <f>IF(B588="","", G588/B588)</f>
        <v/>
      </c>
      <c r="J588" s="155">
        <f>IF(B588="","", -F588* (1-(1-ANNUAL_STRATEGY_FEE)^(1/252)))</f>
        <v/>
      </c>
      <c r="K588" s="155">
        <f>IF(B588="","", H588+J588)</f>
        <v/>
      </c>
      <c r="L588" s="155">
        <f>IF(B588="","", K588+G588)</f>
        <v/>
      </c>
      <c r="M588" s="155">
        <f>IF(B588="","", G588/L588)</f>
        <v/>
      </c>
      <c r="N588" s="155">
        <f>IF(B588="","",(D588-M588))</f>
        <v/>
      </c>
      <c r="O588" s="155">
        <f>IF(B588="","",BID_OFFER_SPREAD/2*D588)</f>
        <v/>
      </c>
      <c r="P588" s="155">
        <f>IF(A588="","",IF(D588=0,-E588,IF(AND(D588=(N588+O588),NOT(O588=0)),0,IF(D588&gt;=M588,N588/(1+O588),N588/(1-O588)))))</f>
        <v/>
      </c>
      <c r="Q588" s="155">
        <f>IF(B588="","", IF(D588=0,F588*P588/B588, L588*P588/B588))</f>
        <v/>
      </c>
      <c r="R588" s="155">
        <f>IF(B588="","", Q588+I588)</f>
        <v/>
      </c>
      <c r="S588" s="155">
        <f>IF(A588="","",IF(Q588&gt;0,-Q588*B588*(1+BID_OFFER_SPREAD/2),-Q588*B588*(1-BID_OFFER_SPREAD/2)))</f>
        <v/>
      </c>
      <c r="T588" s="155">
        <f>IF(B588="","", K588+S588)</f>
        <v/>
      </c>
      <c r="U588" s="155">
        <f>IF(B588="","", R588*B588)</f>
        <v/>
      </c>
      <c r="V588" s="155">
        <f>IF(E588="","",U588/(U588+T588))</f>
        <v/>
      </c>
      <c r="W588" s="86">
        <f>IF(B588="","", IF(ROUND(V588,10)=ROUND(D588,10),"Correct", "Error"))</f>
        <v/>
      </c>
      <c r="X588" s="156">
        <f>IF(B588="","", T588+U588)</f>
        <v/>
      </c>
    </row>
    <row customHeight="1" ht="13.5" r="589" s="75">
      <c r="A589" s="124">
        <f>IF('Time Series Inputs'!A589="","",'Time Series Inputs'!A589)</f>
        <v/>
      </c>
      <c r="B589" s="155">
        <f>IF('Time Series Inputs'!B589="","",'Time Series Inputs'!B589)</f>
        <v/>
      </c>
      <c r="C589" s="155">
        <f>IF('Time Series Inputs'!C589="","",'Time Series Inputs'!C589)</f>
        <v/>
      </c>
      <c r="D589" s="155">
        <f>IF(A589="","",'Apply Constraints'!A589)</f>
        <v/>
      </c>
      <c r="E589" s="155">
        <f>IF(B589="","",(V588*B589/B588/(1+V588*(B589/B588-1))))</f>
        <v/>
      </c>
      <c r="F589" s="155">
        <f>IF(B589="","",R588*B589+T588)</f>
        <v/>
      </c>
      <c r="G589" s="155">
        <f>IF(B589="","", E589*F589)</f>
        <v/>
      </c>
      <c r="H589" s="155">
        <f>IF(B589="","", F589 - R588*B589)</f>
        <v/>
      </c>
      <c r="I589" s="155">
        <f>IF(B589="","", G589/B589)</f>
        <v/>
      </c>
      <c r="J589" s="155">
        <f>IF(B589="","", -F589* (1-(1-ANNUAL_STRATEGY_FEE)^(1/252)))</f>
        <v/>
      </c>
      <c r="K589" s="155">
        <f>IF(B589="","", H589+J589)</f>
        <v/>
      </c>
      <c r="L589" s="155">
        <f>IF(B589="","", K589+G589)</f>
        <v/>
      </c>
      <c r="M589" s="155">
        <f>IF(B589="","", G589/L589)</f>
        <v/>
      </c>
      <c r="N589" s="155">
        <f>IF(B589="","",(D589-M589))</f>
        <v/>
      </c>
      <c r="O589" s="155">
        <f>IF(B589="","",BID_OFFER_SPREAD/2*D589)</f>
        <v/>
      </c>
      <c r="P589" s="155">
        <f>IF(A589="","",IF(D589=0,-E589,IF(AND(D589=(N589+O589),NOT(O589=0)),0,IF(D589&gt;=M589,N589/(1+O589),N589/(1-O589)))))</f>
        <v/>
      </c>
      <c r="Q589" s="155">
        <f>IF(B589="","", IF(D589=0,F589*P589/B589, L589*P589/B589))</f>
        <v/>
      </c>
      <c r="R589" s="155">
        <f>IF(B589="","", Q589+I589)</f>
        <v/>
      </c>
      <c r="S589" s="155">
        <f>IF(A589="","",IF(Q589&gt;0,-Q589*B589*(1+BID_OFFER_SPREAD/2),-Q589*B589*(1-BID_OFFER_SPREAD/2)))</f>
        <v/>
      </c>
      <c r="T589" s="155">
        <f>IF(B589="","", K589+S589)</f>
        <v/>
      </c>
      <c r="U589" s="155">
        <f>IF(B589="","", R589*B589)</f>
        <v/>
      </c>
      <c r="V589" s="155">
        <f>IF(E589="","",U589/(U589+T589))</f>
        <v/>
      </c>
      <c r="W589" s="86">
        <f>IF(B589="","", IF(ROUND(V589,10)=ROUND(D589,10),"Correct", "Error"))</f>
        <v/>
      </c>
      <c r="X589" s="156">
        <f>IF(B589="","", T589+U589)</f>
        <v/>
      </c>
    </row>
    <row customHeight="1" ht="13.5" r="590" s="75">
      <c r="A590" s="124">
        <f>IF('Time Series Inputs'!A590="","",'Time Series Inputs'!A590)</f>
        <v/>
      </c>
      <c r="B590" s="155">
        <f>IF('Time Series Inputs'!B590="","",'Time Series Inputs'!B590)</f>
        <v/>
      </c>
      <c r="C590" s="155">
        <f>IF('Time Series Inputs'!C590="","",'Time Series Inputs'!C590)</f>
        <v/>
      </c>
      <c r="D590" s="155">
        <f>IF(A590="","",'Apply Constraints'!A590)</f>
        <v/>
      </c>
      <c r="E590" s="155">
        <f>IF(B590="","",(V589*B590/B589/(1+V589*(B590/B589-1))))</f>
        <v/>
      </c>
      <c r="F590" s="155">
        <f>IF(B590="","",R589*B590+T589)</f>
        <v/>
      </c>
      <c r="G590" s="155">
        <f>IF(B590="","", E590*F590)</f>
        <v/>
      </c>
      <c r="H590" s="155">
        <f>IF(B590="","", F590 - R589*B590)</f>
        <v/>
      </c>
      <c r="I590" s="155">
        <f>IF(B590="","", G590/B590)</f>
        <v/>
      </c>
      <c r="J590" s="155">
        <f>IF(B590="","", -F590* (1-(1-ANNUAL_STRATEGY_FEE)^(1/252)))</f>
        <v/>
      </c>
      <c r="K590" s="155">
        <f>IF(B590="","", H590+J590)</f>
        <v/>
      </c>
      <c r="L590" s="155">
        <f>IF(B590="","", K590+G590)</f>
        <v/>
      </c>
      <c r="M590" s="155">
        <f>IF(B590="","", G590/L590)</f>
        <v/>
      </c>
      <c r="N590" s="155">
        <f>IF(B590="","",(D590-M590))</f>
        <v/>
      </c>
      <c r="O590" s="155">
        <f>IF(B590="","",BID_OFFER_SPREAD/2*D590)</f>
        <v/>
      </c>
      <c r="P590" s="155">
        <f>IF(A590="","",IF(D590=0,-E590,IF(AND(D590=(N590+O590),NOT(O590=0)),0,IF(D590&gt;=M590,N590/(1+O590),N590/(1-O590)))))</f>
        <v/>
      </c>
      <c r="Q590" s="155">
        <f>IF(B590="","", IF(D590=0,F590*P590/B590, L590*P590/B590))</f>
        <v/>
      </c>
      <c r="R590" s="155">
        <f>IF(B590="","", Q590+I590)</f>
        <v/>
      </c>
      <c r="S590" s="155">
        <f>IF(A590="","",IF(Q590&gt;0,-Q590*B590*(1+BID_OFFER_SPREAD/2),-Q590*B590*(1-BID_OFFER_SPREAD/2)))</f>
        <v/>
      </c>
      <c r="T590" s="155">
        <f>IF(B590="","", K590+S590)</f>
        <v/>
      </c>
      <c r="U590" s="155">
        <f>IF(B590="","", R590*B590)</f>
        <v/>
      </c>
      <c r="V590" s="155">
        <f>IF(E590="","",U590/(U590+T590))</f>
        <v/>
      </c>
      <c r="W590" s="86">
        <f>IF(B590="","", IF(ROUND(V590,10)=ROUND(D590,10),"Correct", "Error"))</f>
        <v/>
      </c>
      <c r="X590" s="156">
        <f>IF(B590="","", T590+U590)</f>
        <v/>
      </c>
    </row>
    <row customHeight="1" ht="13.5" r="591" s="75">
      <c r="A591" s="124">
        <f>IF('Time Series Inputs'!A591="","",'Time Series Inputs'!A591)</f>
        <v/>
      </c>
      <c r="B591" s="155">
        <f>IF('Time Series Inputs'!B591="","",'Time Series Inputs'!B591)</f>
        <v/>
      </c>
      <c r="C591" s="155">
        <f>IF('Time Series Inputs'!C591="","",'Time Series Inputs'!C591)</f>
        <v/>
      </c>
      <c r="D591" s="155">
        <f>IF(A591="","",'Apply Constraints'!A591)</f>
        <v/>
      </c>
      <c r="E591" s="155">
        <f>IF(B591="","",(V590*B591/B590/(1+V590*(B591/B590-1))))</f>
        <v/>
      </c>
      <c r="F591" s="155">
        <f>IF(B591="","",R590*B591+T590)</f>
        <v/>
      </c>
      <c r="G591" s="155">
        <f>IF(B591="","", E591*F591)</f>
        <v/>
      </c>
      <c r="H591" s="155">
        <f>IF(B591="","", F591 - R590*B591)</f>
        <v/>
      </c>
      <c r="I591" s="155">
        <f>IF(B591="","", G591/B591)</f>
        <v/>
      </c>
      <c r="J591" s="155">
        <f>IF(B591="","", -F591* (1-(1-ANNUAL_STRATEGY_FEE)^(1/252)))</f>
        <v/>
      </c>
      <c r="K591" s="155">
        <f>IF(B591="","", H591+J591)</f>
        <v/>
      </c>
      <c r="L591" s="155">
        <f>IF(B591="","", K591+G591)</f>
        <v/>
      </c>
      <c r="M591" s="155">
        <f>IF(B591="","", G591/L591)</f>
        <v/>
      </c>
      <c r="N591" s="155">
        <f>IF(B591="","",(D591-M591))</f>
        <v/>
      </c>
      <c r="O591" s="155">
        <f>IF(B591="","",BID_OFFER_SPREAD/2*D591)</f>
        <v/>
      </c>
      <c r="P591" s="155">
        <f>IF(A591="","",IF(D591=0,-E591,IF(AND(D591=(N591+O591),NOT(O591=0)),0,IF(D591&gt;=M591,N591/(1+O591),N591/(1-O591)))))</f>
        <v/>
      </c>
      <c r="Q591" s="155">
        <f>IF(B591="","", IF(D591=0,F591*P591/B591, L591*P591/B591))</f>
        <v/>
      </c>
      <c r="R591" s="155">
        <f>IF(B591="","", Q591+I591)</f>
        <v/>
      </c>
      <c r="S591" s="155">
        <f>IF(A591="","",IF(Q591&gt;0,-Q591*B591*(1+BID_OFFER_SPREAD/2),-Q591*B591*(1-BID_OFFER_SPREAD/2)))</f>
        <v/>
      </c>
      <c r="T591" s="155">
        <f>IF(B591="","", K591+S591)</f>
        <v/>
      </c>
      <c r="U591" s="155">
        <f>IF(B591="","", R591*B591)</f>
        <v/>
      </c>
      <c r="V591" s="155">
        <f>IF(E591="","",U591/(U591+T591))</f>
        <v/>
      </c>
      <c r="W591" s="86">
        <f>IF(B591="","", IF(ROUND(V591,10)=ROUND(D591,10),"Correct", "Error"))</f>
        <v/>
      </c>
      <c r="X591" s="156">
        <f>IF(B591="","", T591+U591)</f>
        <v/>
      </c>
    </row>
    <row customHeight="1" ht="13.5" r="592" s="75">
      <c r="A592" s="124">
        <f>IF('Time Series Inputs'!A592="","",'Time Series Inputs'!A592)</f>
        <v/>
      </c>
      <c r="B592" s="155">
        <f>IF('Time Series Inputs'!B592="","",'Time Series Inputs'!B592)</f>
        <v/>
      </c>
      <c r="C592" s="155">
        <f>IF('Time Series Inputs'!C592="","",'Time Series Inputs'!C592)</f>
        <v/>
      </c>
      <c r="D592" s="155">
        <f>IF(A592="","",'Apply Constraints'!A592)</f>
        <v/>
      </c>
      <c r="E592" s="155">
        <f>IF(B592="","",(V591*B592/B591/(1+V591*(B592/B591-1))))</f>
        <v/>
      </c>
      <c r="F592" s="155">
        <f>IF(B592="","",R591*B592+T591)</f>
        <v/>
      </c>
      <c r="G592" s="155">
        <f>IF(B592="","", E592*F592)</f>
        <v/>
      </c>
      <c r="H592" s="155">
        <f>IF(B592="","", F592 - R591*B592)</f>
        <v/>
      </c>
      <c r="I592" s="155">
        <f>IF(B592="","", G592/B592)</f>
        <v/>
      </c>
      <c r="J592" s="155">
        <f>IF(B592="","", -F592* (1-(1-ANNUAL_STRATEGY_FEE)^(1/252)))</f>
        <v/>
      </c>
      <c r="K592" s="155">
        <f>IF(B592="","", H592+J592)</f>
        <v/>
      </c>
      <c r="L592" s="155">
        <f>IF(B592="","", K592+G592)</f>
        <v/>
      </c>
      <c r="M592" s="155">
        <f>IF(B592="","", G592/L592)</f>
        <v/>
      </c>
      <c r="N592" s="155">
        <f>IF(B592="","",(D592-M592))</f>
        <v/>
      </c>
      <c r="O592" s="155">
        <f>IF(B592="","",BID_OFFER_SPREAD/2*D592)</f>
        <v/>
      </c>
      <c r="P592" s="155">
        <f>IF(A592="","",IF(D592=0,-E592,IF(AND(D592=(N592+O592),NOT(O592=0)),0,IF(D592&gt;=M592,N592/(1+O592),N592/(1-O592)))))</f>
        <v/>
      </c>
      <c r="Q592" s="155">
        <f>IF(B592="","", IF(D592=0,F592*P592/B592, L592*P592/B592))</f>
        <v/>
      </c>
      <c r="R592" s="155">
        <f>IF(B592="","", Q592+I592)</f>
        <v/>
      </c>
      <c r="S592" s="155">
        <f>IF(A592="","",IF(Q592&gt;0,-Q592*B592*(1+BID_OFFER_SPREAD/2),-Q592*B592*(1-BID_OFFER_SPREAD/2)))</f>
        <v/>
      </c>
      <c r="T592" s="155">
        <f>IF(B592="","", K592+S592)</f>
        <v/>
      </c>
      <c r="U592" s="155">
        <f>IF(B592="","", R592*B592)</f>
        <v/>
      </c>
      <c r="V592" s="155">
        <f>IF(E592="","",U592/(U592+T592))</f>
        <v/>
      </c>
      <c r="W592" s="86">
        <f>IF(B592="","", IF(ROUND(V592,10)=ROUND(D592,10),"Correct", "Error"))</f>
        <v/>
      </c>
      <c r="X592" s="156">
        <f>IF(B592="","", T592+U592)</f>
        <v/>
      </c>
    </row>
    <row customHeight="1" ht="13.5" r="593" s="75">
      <c r="A593" s="124">
        <f>IF('Time Series Inputs'!A593="","",'Time Series Inputs'!A593)</f>
        <v/>
      </c>
      <c r="B593" s="155">
        <f>IF('Time Series Inputs'!B593="","",'Time Series Inputs'!B593)</f>
        <v/>
      </c>
      <c r="C593" s="155">
        <f>IF('Time Series Inputs'!C593="","",'Time Series Inputs'!C593)</f>
        <v/>
      </c>
      <c r="D593" s="155">
        <f>IF(A593="","",'Apply Constraints'!A593)</f>
        <v/>
      </c>
      <c r="E593" s="155">
        <f>IF(B593="","",(V592*B593/B592/(1+V592*(B593/B592-1))))</f>
        <v/>
      </c>
      <c r="F593" s="155">
        <f>IF(B593="","",R592*B593+T592)</f>
        <v/>
      </c>
      <c r="G593" s="155">
        <f>IF(B593="","", E593*F593)</f>
        <v/>
      </c>
      <c r="H593" s="155">
        <f>IF(B593="","", F593 - R592*B593)</f>
        <v/>
      </c>
      <c r="I593" s="155">
        <f>IF(B593="","", G593/B593)</f>
        <v/>
      </c>
      <c r="J593" s="155">
        <f>IF(B593="","", -F593* (1-(1-ANNUAL_STRATEGY_FEE)^(1/252)))</f>
        <v/>
      </c>
      <c r="K593" s="155">
        <f>IF(B593="","", H593+J593)</f>
        <v/>
      </c>
      <c r="L593" s="155">
        <f>IF(B593="","", K593+G593)</f>
        <v/>
      </c>
      <c r="M593" s="155">
        <f>IF(B593="","", G593/L593)</f>
        <v/>
      </c>
      <c r="N593" s="155">
        <f>IF(B593="","",(D593-M593))</f>
        <v/>
      </c>
      <c r="O593" s="155">
        <f>IF(B593="","",BID_OFFER_SPREAD/2*D593)</f>
        <v/>
      </c>
      <c r="P593" s="155">
        <f>IF(A593="","",IF(D593=0,-E593,IF(AND(D593=(N593+O593),NOT(O593=0)),0,IF(D593&gt;=M593,N593/(1+O593),N593/(1-O593)))))</f>
        <v/>
      </c>
      <c r="Q593" s="155">
        <f>IF(B593="","", IF(D593=0,F593*P593/B593, L593*P593/B593))</f>
        <v/>
      </c>
      <c r="R593" s="155">
        <f>IF(B593="","", Q593+I593)</f>
        <v/>
      </c>
      <c r="S593" s="155">
        <f>IF(A593="","",IF(Q593&gt;0,-Q593*B593*(1+BID_OFFER_SPREAD/2),-Q593*B593*(1-BID_OFFER_SPREAD/2)))</f>
        <v/>
      </c>
      <c r="T593" s="155">
        <f>IF(B593="","", K593+S593)</f>
        <v/>
      </c>
      <c r="U593" s="155">
        <f>IF(B593="","", R593*B593)</f>
        <v/>
      </c>
      <c r="V593" s="155">
        <f>IF(E593="","",U593/(U593+T593))</f>
        <v/>
      </c>
      <c r="W593" s="86">
        <f>IF(B593="","", IF(ROUND(V593,10)=ROUND(D593,10),"Correct", "Error"))</f>
        <v/>
      </c>
      <c r="X593" s="156">
        <f>IF(B593="","", T593+U593)</f>
        <v/>
      </c>
    </row>
    <row customHeight="1" ht="13.5" r="594" s="75">
      <c r="A594" s="124">
        <f>IF('Time Series Inputs'!A594="","",'Time Series Inputs'!A594)</f>
        <v/>
      </c>
      <c r="B594" s="155">
        <f>IF('Time Series Inputs'!B594="","",'Time Series Inputs'!B594)</f>
        <v/>
      </c>
      <c r="C594" s="155">
        <f>IF('Time Series Inputs'!C594="","",'Time Series Inputs'!C594)</f>
        <v/>
      </c>
      <c r="D594" s="155">
        <f>IF(A594="","",'Apply Constraints'!A594)</f>
        <v/>
      </c>
      <c r="E594" s="155">
        <f>IF(B594="","",(V593*B594/B593/(1+V593*(B594/B593-1))))</f>
        <v/>
      </c>
      <c r="F594" s="155">
        <f>IF(B594="","",R593*B594+T593)</f>
        <v/>
      </c>
      <c r="G594" s="155">
        <f>IF(B594="","", E594*F594)</f>
        <v/>
      </c>
      <c r="H594" s="155">
        <f>IF(B594="","", F594 - R593*B594)</f>
        <v/>
      </c>
      <c r="I594" s="155">
        <f>IF(B594="","", G594/B594)</f>
        <v/>
      </c>
      <c r="J594" s="155">
        <f>IF(B594="","", -F594* (1-(1-ANNUAL_STRATEGY_FEE)^(1/252)))</f>
        <v/>
      </c>
      <c r="K594" s="155">
        <f>IF(B594="","", H594+J594)</f>
        <v/>
      </c>
      <c r="L594" s="155">
        <f>IF(B594="","", K594+G594)</f>
        <v/>
      </c>
      <c r="M594" s="155">
        <f>IF(B594="","", G594/L594)</f>
        <v/>
      </c>
      <c r="N594" s="155">
        <f>IF(B594="","",(D594-M594))</f>
        <v/>
      </c>
      <c r="O594" s="155">
        <f>IF(B594="","",BID_OFFER_SPREAD/2*D594)</f>
        <v/>
      </c>
      <c r="P594" s="155">
        <f>IF(A594="","",IF(D594=0,-E594,IF(AND(D594=(N594+O594),NOT(O594=0)),0,IF(D594&gt;=M594,N594/(1+O594),N594/(1-O594)))))</f>
        <v/>
      </c>
      <c r="Q594" s="155">
        <f>IF(B594="","", IF(D594=0,F594*P594/B594, L594*P594/B594))</f>
        <v/>
      </c>
      <c r="R594" s="155">
        <f>IF(B594="","", Q594+I594)</f>
        <v/>
      </c>
      <c r="S594" s="155">
        <f>IF(A594="","",IF(Q594&gt;0,-Q594*B594*(1+BID_OFFER_SPREAD/2),-Q594*B594*(1-BID_OFFER_SPREAD/2)))</f>
        <v/>
      </c>
      <c r="T594" s="155">
        <f>IF(B594="","", K594+S594)</f>
        <v/>
      </c>
      <c r="U594" s="155">
        <f>IF(B594="","", R594*B594)</f>
        <v/>
      </c>
      <c r="V594" s="155">
        <f>IF(E594="","",U594/(U594+T594))</f>
        <v/>
      </c>
      <c r="W594" s="86">
        <f>IF(B594="","", IF(ROUND(V594,10)=ROUND(D594,10),"Correct", "Error"))</f>
        <v/>
      </c>
      <c r="X594" s="156">
        <f>IF(B594="","", T594+U594)</f>
        <v/>
      </c>
    </row>
    <row customHeight="1" ht="13.5" r="595" s="75">
      <c r="A595" s="124">
        <f>IF('Time Series Inputs'!A595="","",'Time Series Inputs'!A595)</f>
        <v/>
      </c>
      <c r="B595" s="155">
        <f>IF('Time Series Inputs'!B595="","",'Time Series Inputs'!B595)</f>
        <v/>
      </c>
      <c r="C595" s="155">
        <f>IF('Time Series Inputs'!C595="","",'Time Series Inputs'!C595)</f>
        <v/>
      </c>
      <c r="D595" s="155">
        <f>IF(A595="","",'Apply Constraints'!A595)</f>
        <v/>
      </c>
      <c r="E595" s="155">
        <f>IF(B595="","",(V594*B595/B594/(1+V594*(B595/B594-1))))</f>
        <v/>
      </c>
      <c r="F595" s="155">
        <f>IF(B595="","",R594*B595+T594)</f>
        <v/>
      </c>
      <c r="G595" s="155">
        <f>IF(B595="","", E595*F595)</f>
        <v/>
      </c>
      <c r="H595" s="155">
        <f>IF(B595="","", F595 - R594*B595)</f>
        <v/>
      </c>
      <c r="I595" s="155">
        <f>IF(B595="","", G595/B595)</f>
        <v/>
      </c>
      <c r="J595" s="155">
        <f>IF(B595="","", -F595* (1-(1-ANNUAL_STRATEGY_FEE)^(1/252)))</f>
        <v/>
      </c>
      <c r="K595" s="155">
        <f>IF(B595="","", H595+J595)</f>
        <v/>
      </c>
      <c r="L595" s="155">
        <f>IF(B595="","", K595+G595)</f>
        <v/>
      </c>
      <c r="M595" s="155">
        <f>IF(B595="","", G595/L595)</f>
        <v/>
      </c>
      <c r="N595" s="155">
        <f>IF(B595="","",(D595-M595))</f>
        <v/>
      </c>
      <c r="O595" s="155">
        <f>IF(B595="","",BID_OFFER_SPREAD/2*D595)</f>
        <v/>
      </c>
      <c r="P595" s="155">
        <f>IF(A595="","",IF(D595=0,-E595,IF(AND(D595=(N595+O595),NOT(O595=0)),0,IF(D595&gt;=M595,N595/(1+O595),N595/(1-O595)))))</f>
        <v/>
      </c>
      <c r="Q595" s="155">
        <f>IF(B595="","", IF(D595=0,F595*P595/B595, L595*P595/B595))</f>
        <v/>
      </c>
      <c r="R595" s="155">
        <f>IF(B595="","", Q595+I595)</f>
        <v/>
      </c>
      <c r="S595" s="155">
        <f>IF(A595="","",IF(Q595&gt;0,-Q595*B595*(1+BID_OFFER_SPREAD/2),-Q595*B595*(1-BID_OFFER_SPREAD/2)))</f>
        <v/>
      </c>
      <c r="T595" s="155">
        <f>IF(B595="","", K595+S595)</f>
        <v/>
      </c>
      <c r="U595" s="155">
        <f>IF(B595="","", R595*B595)</f>
        <v/>
      </c>
      <c r="V595" s="155">
        <f>IF(E595="","",U595/(U595+T595))</f>
        <v/>
      </c>
      <c r="W595" s="86">
        <f>IF(B595="","", IF(ROUND(V595,10)=ROUND(D595,10),"Correct", "Error"))</f>
        <v/>
      </c>
      <c r="X595" s="156">
        <f>IF(B595="","", T595+U595)</f>
        <v/>
      </c>
    </row>
    <row customHeight="1" ht="13.5" r="596" s="75">
      <c r="A596" s="124">
        <f>IF('Time Series Inputs'!A596="","",'Time Series Inputs'!A596)</f>
        <v/>
      </c>
      <c r="B596" s="155">
        <f>IF('Time Series Inputs'!B596="","",'Time Series Inputs'!B596)</f>
        <v/>
      </c>
      <c r="C596" s="155">
        <f>IF('Time Series Inputs'!C596="","",'Time Series Inputs'!C596)</f>
        <v/>
      </c>
      <c r="D596" s="155">
        <f>IF(A596="","",'Apply Constraints'!A596)</f>
        <v/>
      </c>
      <c r="E596" s="155">
        <f>IF(B596="","",(V595*B596/B595/(1+V595*(B596/B595-1))))</f>
        <v/>
      </c>
      <c r="F596" s="155">
        <f>IF(B596="","",R595*B596+T595)</f>
        <v/>
      </c>
      <c r="G596" s="155">
        <f>IF(B596="","", E596*F596)</f>
        <v/>
      </c>
      <c r="H596" s="155">
        <f>IF(B596="","", F596 - R595*B596)</f>
        <v/>
      </c>
      <c r="I596" s="155">
        <f>IF(B596="","", G596/B596)</f>
        <v/>
      </c>
      <c r="J596" s="155">
        <f>IF(B596="","", -F596* (1-(1-ANNUAL_STRATEGY_FEE)^(1/252)))</f>
        <v/>
      </c>
      <c r="K596" s="155">
        <f>IF(B596="","", H596+J596)</f>
        <v/>
      </c>
      <c r="L596" s="155">
        <f>IF(B596="","", K596+G596)</f>
        <v/>
      </c>
      <c r="M596" s="155">
        <f>IF(B596="","", G596/L596)</f>
        <v/>
      </c>
      <c r="N596" s="155">
        <f>IF(B596="","",(D596-M596))</f>
        <v/>
      </c>
      <c r="O596" s="155">
        <f>IF(B596="","",BID_OFFER_SPREAD/2*D596)</f>
        <v/>
      </c>
      <c r="P596" s="155">
        <f>IF(A596="","",IF(D596=0,-E596,IF(AND(D596=(N596+O596),NOT(O596=0)),0,IF(D596&gt;=M596,N596/(1+O596),N596/(1-O596)))))</f>
        <v/>
      </c>
      <c r="Q596" s="155">
        <f>IF(B596="","", IF(D596=0,F596*P596/B596, L596*P596/B596))</f>
        <v/>
      </c>
      <c r="R596" s="155">
        <f>IF(B596="","", Q596+I596)</f>
        <v/>
      </c>
      <c r="S596" s="155">
        <f>IF(A596="","",IF(Q596&gt;0,-Q596*B596*(1+BID_OFFER_SPREAD/2),-Q596*B596*(1-BID_OFFER_SPREAD/2)))</f>
        <v/>
      </c>
      <c r="T596" s="155">
        <f>IF(B596="","", K596+S596)</f>
        <v/>
      </c>
      <c r="U596" s="155">
        <f>IF(B596="","", R596*B596)</f>
        <v/>
      </c>
      <c r="V596" s="155">
        <f>IF(E596="","",U596/(U596+T596))</f>
        <v/>
      </c>
      <c r="W596" s="86">
        <f>IF(B596="","", IF(ROUND(V596,10)=ROUND(D596,10),"Correct", "Error"))</f>
        <v/>
      </c>
      <c r="X596" s="156">
        <f>IF(B596="","", T596+U596)</f>
        <v/>
      </c>
    </row>
    <row customHeight="1" ht="13.5" r="597" s="75">
      <c r="A597" s="124">
        <f>IF('Time Series Inputs'!A597="","",'Time Series Inputs'!A597)</f>
        <v/>
      </c>
      <c r="B597" s="155">
        <f>IF('Time Series Inputs'!B597="","",'Time Series Inputs'!B597)</f>
        <v/>
      </c>
      <c r="C597" s="155">
        <f>IF('Time Series Inputs'!C597="","",'Time Series Inputs'!C597)</f>
        <v/>
      </c>
      <c r="D597" s="155">
        <f>IF(A597="","",'Apply Constraints'!A597)</f>
        <v/>
      </c>
      <c r="E597" s="155">
        <f>IF(B597="","",(V596*B597/B596/(1+V596*(B597/B596-1))))</f>
        <v/>
      </c>
      <c r="F597" s="155">
        <f>IF(B597="","",R596*B597+T596)</f>
        <v/>
      </c>
      <c r="G597" s="155">
        <f>IF(B597="","", E597*F597)</f>
        <v/>
      </c>
      <c r="H597" s="155">
        <f>IF(B597="","", F597 - R596*B597)</f>
        <v/>
      </c>
      <c r="I597" s="155">
        <f>IF(B597="","", G597/B597)</f>
        <v/>
      </c>
      <c r="J597" s="155">
        <f>IF(B597="","", -F597* (1-(1-ANNUAL_STRATEGY_FEE)^(1/252)))</f>
        <v/>
      </c>
      <c r="K597" s="155">
        <f>IF(B597="","", H597+J597)</f>
        <v/>
      </c>
      <c r="L597" s="155">
        <f>IF(B597="","", K597+G597)</f>
        <v/>
      </c>
      <c r="M597" s="155">
        <f>IF(B597="","", G597/L597)</f>
        <v/>
      </c>
      <c r="N597" s="155">
        <f>IF(B597="","",(D597-M597))</f>
        <v/>
      </c>
      <c r="O597" s="155">
        <f>IF(B597="","",BID_OFFER_SPREAD/2*D597)</f>
        <v/>
      </c>
      <c r="P597" s="155">
        <f>IF(A597="","",IF(D597=0,-E597,IF(AND(D597=(N597+O597),NOT(O597=0)),0,IF(D597&gt;=M597,N597/(1+O597),N597/(1-O597)))))</f>
        <v/>
      </c>
      <c r="Q597" s="155">
        <f>IF(B597="","", IF(D597=0,F597*P597/B597, L597*P597/B597))</f>
        <v/>
      </c>
      <c r="R597" s="155">
        <f>IF(B597="","", Q597+I597)</f>
        <v/>
      </c>
      <c r="S597" s="155">
        <f>IF(A597="","",IF(Q597&gt;0,-Q597*B597*(1+BID_OFFER_SPREAD/2),-Q597*B597*(1-BID_OFFER_SPREAD/2)))</f>
        <v/>
      </c>
      <c r="T597" s="155">
        <f>IF(B597="","", K597+S597)</f>
        <v/>
      </c>
      <c r="U597" s="155">
        <f>IF(B597="","", R597*B597)</f>
        <v/>
      </c>
      <c r="V597" s="155">
        <f>IF(E597="","",U597/(U597+T597))</f>
        <v/>
      </c>
      <c r="W597" s="86">
        <f>IF(B597="","", IF(ROUND(V597,10)=ROUND(D597,10),"Correct", "Error"))</f>
        <v/>
      </c>
      <c r="X597" s="156">
        <f>IF(B597="","", T597+U597)</f>
        <v/>
      </c>
    </row>
    <row customHeight="1" ht="13.5" r="598" s="75">
      <c r="A598" s="124">
        <f>IF('Time Series Inputs'!A598="","",'Time Series Inputs'!A598)</f>
        <v/>
      </c>
      <c r="B598" s="155">
        <f>IF('Time Series Inputs'!B598="","",'Time Series Inputs'!B598)</f>
        <v/>
      </c>
      <c r="C598" s="155">
        <f>IF('Time Series Inputs'!C598="","",'Time Series Inputs'!C598)</f>
        <v/>
      </c>
      <c r="D598" s="155">
        <f>IF(A598="","",'Apply Constraints'!A598)</f>
        <v/>
      </c>
      <c r="E598" s="155">
        <f>IF(B598="","",(V597*B598/B597/(1+V597*(B598/B597-1))))</f>
        <v/>
      </c>
      <c r="F598" s="155">
        <f>IF(B598="","",R597*B598+T597)</f>
        <v/>
      </c>
      <c r="G598" s="155">
        <f>IF(B598="","", E598*F598)</f>
        <v/>
      </c>
      <c r="H598" s="155">
        <f>IF(B598="","", F598 - R597*B598)</f>
        <v/>
      </c>
      <c r="I598" s="155">
        <f>IF(B598="","", G598/B598)</f>
        <v/>
      </c>
      <c r="J598" s="155">
        <f>IF(B598="","", -F598* (1-(1-ANNUAL_STRATEGY_FEE)^(1/252)))</f>
        <v/>
      </c>
      <c r="K598" s="155">
        <f>IF(B598="","", H598+J598)</f>
        <v/>
      </c>
      <c r="L598" s="155">
        <f>IF(B598="","", K598+G598)</f>
        <v/>
      </c>
      <c r="M598" s="155">
        <f>IF(B598="","", G598/L598)</f>
        <v/>
      </c>
      <c r="N598" s="155">
        <f>IF(B598="","",(D598-M598))</f>
        <v/>
      </c>
      <c r="O598" s="155">
        <f>IF(B598="","",BID_OFFER_SPREAD/2*D598)</f>
        <v/>
      </c>
      <c r="P598" s="155">
        <f>IF(A598="","",IF(D598=0,-E598,IF(AND(D598=(N598+O598),NOT(O598=0)),0,IF(D598&gt;=M598,N598/(1+O598),N598/(1-O598)))))</f>
        <v/>
      </c>
      <c r="Q598" s="155">
        <f>IF(B598="","", IF(D598=0,F598*P598/B598, L598*P598/B598))</f>
        <v/>
      </c>
      <c r="R598" s="155">
        <f>IF(B598="","", Q598+I598)</f>
        <v/>
      </c>
      <c r="S598" s="155">
        <f>IF(A598="","",IF(Q598&gt;0,-Q598*B598*(1+BID_OFFER_SPREAD/2),-Q598*B598*(1-BID_OFFER_SPREAD/2)))</f>
        <v/>
      </c>
      <c r="T598" s="155">
        <f>IF(B598="","", K598+S598)</f>
        <v/>
      </c>
      <c r="U598" s="155">
        <f>IF(B598="","", R598*B598)</f>
        <v/>
      </c>
      <c r="V598" s="155">
        <f>IF(E598="","",U598/(U598+T598))</f>
        <v/>
      </c>
      <c r="W598" s="86">
        <f>IF(B598="","", IF(ROUND(V598,10)=ROUND(D598,10),"Correct", "Error"))</f>
        <v/>
      </c>
      <c r="X598" s="156">
        <f>IF(B598="","", T598+U598)</f>
        <v/>
      </c>
    </row>
    <row customHeight="1" ht="13.5" r="599" s="75">
      <c r="A599" s="124">
        <f>IF('Time Series Inputs'!A599="","",'Time Series Inputs'!A599)</f>
        <v/>
      </c>
      <c r="B599" s="155">
        <f>IF('Time Series Inputs'!B599="","",'Time Series Inputs'!B599)</f>
        <v/>
      </c>
      <c r="C599" s="155">
        <f>IF('Time Series Inputs'!C599="","",'Time Series Inputs'!C599)</f>
        <v/>
      </c>
      <c r="D599" s="155">
        <f>IF(A599="","",'Apply Constraints'!A599)</f>
        <v/>
      </c>
      <c r="E599" s="155">
        <f>IF(B599="","",(V598*B599/B598/(1+V598*(B599/B598-1))))</f>
        <v/>
      </c>
      <c r="F599" s="155">
        <f>IF(B599="","",R598*B599+T598)</f>
        <v/>
      </c>
      <c r="G599" s="155">
        <f>IF(B599="","", E599*F599)</f>
        <v/>
      </c>
      <c r="H599" s="155">
        <f>IF(B599="","", F599 - R598*B599)</f>
        <v/>
      </c>
      <c r="I599" s="155">
        <f>IF(B599="","", G599/B599)</f>
        <v/>
      </c>
      <c r="J599" s="155">
        <f>IF(B599="","", -F599* (1-(1-ANNUAL_STRATEGY_FEE)^(1/252)))</f>
        <v/>
      </c>
      <c r="K599" s="155">
        <f>IF(B599="","", H599+J599)</f>
        <v/>
      </c>
      <c r="L599" s="155">
        <f>IF(B599="","", K599+G599)</f>
        <v/>
      </c>
      <c r="M599" s="155">
        <f>IF(B599="","", G599/L599)</f>
        <v/>
      </c>
      <c r="N599" s="155">
        <f>IF(B599="","",(D599-M599))</f>
        <v/>
      </c>
      <c r="O599" s="155">
        <f>IF(B599="","",BID_OFFER_SPREAD/2*D599)</f>
        <v/>
      </c>
      <c r="P599" s="155">
        <f>IF(A599="","",IF(D599=0,-E599,IF(AND(D599=(N599+O599),NOT(O599=0)),0,IF(D599&gt;=M599,N599/(1+O599),N599/(1-O599)))))</f>
        <v/>
      </c>
      <c r="Q599" s="155">
        <f>IF(B599="","", IF(D599=0,F599*P599/B599, L599*P599/B599))</f>
        <v/>
      </c>
      <c r="R599" s="155">
        <f>IF(B599="","", Q599+I599)</f>
        <v/>
      </c>
      <c r="S599" s="155">
        <f>IF(A599="","",IF(Q599&gt;0,-Q599*B599*(1+BID_OFFER_SPREAD/2),-Q599*B599*(1-BID_OFFER_SPREAD/2)))</f>
        <v/>
      </c>
      <c r="T599" s="155">
        <f>IF(B599="","", K599+S599)</f>
        <v/>
      </c>
      <c r="U599" s="155">
        <f>IF(B599="","", R599*B599)</f>
        <v/>
      </c>
      <c r="V599" s="155">
        <f>IF(E599="","",U599/(U599+T599))</f>
        <v/>
      </c>
      <c r="W599" s="86">
        <f>IF(B599="","", IF(ROUND(V599,10)=ROUND(D599,10),"Correct", "Error"))</f>
        <v/>
      </c>
      <c r="X599" s="156">
        <f>IF(B599="","", T599+U599)</f>
        <v/>
      </c>
    </row>
    <row customHeight="1" ht="13.5" r="600" s="75">
      <c r="A600" s="124">
        <f>IF('Time Series Inputs'!A600="","",'Time Series Inputs'!A600)</f>
        <v/>
      </c>
      <c r="B600" s="155">
        <f>IF('Time Series Inputs'!B600="","",'Time Series Inputs'!B600)</f>
        <v/>
      </c>
      <c r="C600" s="155">
        <f>IF('Time Series Inputs'!C600="","",'Time Series Inputs'!C600)</f>
        <v/>
      </c>
      <c r="D600" s="155">
        <f>IF(A600="","",'Apply Constraints'!A600)</f>
        <v/>
      </c>
      <c r="E600" s="155">
        <f>IF(B600="","",(V599*B600/B599/(1+V599*(B600/B599-1))))</f>
        <v/>
      </c>
      <c r="F600" s="155">
        <f>IF(B600="","",R599*B600+T599)</f>
        <v/>
      </c>
      <c r="G600" s="155">
        <f>IF(B600="","", E600*F600)</f>
        <v/>
      </c>
      <c r="H600" s="155">
        <f>IF(B600="","", F600 - R599*B600)</f>
        <v/>
      </c>
      <c r="I600" s="155">
        <f>IF(B600="","", G600/B600)</f>
        <v/>
      </c>
      <c r="J600" s="155">
        <f>IF(B600="","", -F600* (1-(1-ANNUAL_STRATEGY_FEE)^(1/252)))</f>
        <v/>
      </c>
      <c r="K600" s="155">
        <f>IF(B600="","", H600+J600)</f>
        <v/>
      </c>
      <c r="L600" s="155">
        <f>IF(B600="","", K600+G600)</f>
        <v/>
      </c>
      <c r="M600" s="155">
        <f>IF(B600="","", G600/L600)</f>
        <v/>
      </c>
      <c r="N600" s="155">
        <f>IF(B600="","",(D600-M600))</f>
        <v/>
      </c>
      <c r="O600" s="155">
        <f>IF(B600="","",BID_OFFER_SPREAD/2*D600)</f>
        <v/>
      </c>
      <c r="P600" s="155">
        <f>IF(A600="","",IF(D600=0,-E600,IF(AND(D600=(N600+O600),NOT(O600=0)),0,IF(D600&gt;=M600,N600/(1+O600),N600/(1-O600)))))</f>
        <v/>
      </c>
      <c r="Q600" s="155">
        <f>IF(B600="","", IF(D600=0,F600*P600/B600, L600*P600/B600))</f>
        <v/>
      </c>
      <c r="R600" s="155">
        <f>IF(B600="","", Q600+I600)</f>
        <v/>
      </c>
      <c r="S600" s="155">
        <f>IF(A600="","",IF(Q600&gt;0,-Q600*B600*(1+BID_OFFER_SPREAD/2),-Q600*B600*(1-BID_OFFER_SPREAD/2)))</f>
        <v/>
      </c>
      <c r="T600" s="155">
        <f>IF(B600="","", K600+S600)</f>
        <v/>
      </c>
      <c r="U600" s="155">
        <f>IF(B600="","", R600*B600)</f>
        <v/>
      </c>
      <c r="V600" s="155">
        <f>IF(E600="","",U600/(U600+T600))</f>
        <v/>
      </c>
      <c r="W600" s="86">
        <f>IF(B600="","", IF(ROUND(V600,10)=ROUND(D600,10),"Correct", "Error"))</f>
        <v/>
      </c>
      <c r="X600" s="156">
        <f>IF(B600="","", T600+U600)</f>
        <v/>
      </c>
    </row>
    <row customHeight="1" ht="13.5" r="601" s="75">
      <c r="A601" s="124">
        <f>IF('Time Series Inputs'!A601="","",'Time Series Inputs'!A601)</f>
        <v/>
      </c>
      <c r="B601" s="155">
        <f>IF('Time Series Inputs'!B601="","",'Time Series Inputs'!B601)</f>
        <v/>
      </c>
      <c r="C601" s="155">
        <f>IF('Time Series Inputs'!C601="","",'Time Series Inputs'!C601)</f>
        <v/>
      </c>
      <c r="D601" s="155">
        <f>IF(A601="","",'Apply Constraints'!A601)</f>
        <v/>
      </c>
      <c r="E601" s="155">
        <f>IF(B601="","",(V600*B601/B600/(1+V600*(B601/B600-1))))</f>
        <v/>
      </c>
      <c r="F601" s="155">
        <f>IF(B601="","",R600*B601+T600)</f>
        <v/>
      </c>
      <c r="G601" s="155">
        <f>IF(B601="","", E601*F601)</f>
        <v/>
      </c>
      <c r="H601" s="155">
        <f>IF(B601="","", F601 - R600*B601)</f>
        <v/>
      </c>
      <c r="I601" s="155">
        <f>IF(B601="","", G601/B601)</f>
        <v/>
      </c>
      <c r="J601" s="155">
        <f>IF(B601="","", -F601* (1-(1-ANNUAL_STRATEGY_FEE)^(1/252)))</f>
        <v/>
      </c>
      <c r="K601" s="155">
        <f>IF(B601="","", H601+J601)</f>
        <v/>
      </c>
      <c r="L601" s="155">
        <f>IF(B601="","", K601+G601)</f>
        <v/>
      </c>
      <c r="M601" s="155">
        <f>IF(B601="","", G601/L601)</f>
        <v/>
      </c>
      <c r="N601" s="155">
        <f>IF(B601="","",(D601-M601))</f>
        <v/>
      </c>
      <c r="O601" s="155">
        <f>IF(B601="","",BID_OFFER_SPREAD/2*D601)</f>
        <v/>
      </c>
      <c r="P601" s="155">
        <f>IF(A601="","",IF(D601=0,-E601,IF(AND(D601=(N601+O601),NOT(O601=0)),0,IF(D601&gt;=M601,N601/(1+O601),N601/(1-O601)))))</f>
        <v/>
      </c>
      <c r="Q601" s="155">
        <f>IF(B601="","", IF(D601=0,F601*P601/B601, L601*P601/B601))</f>
        <v/>
      </c>
      <c r="R601" s="155">
        <f>IF(B601="","", Q601+I601)</f>
        <v/>
      </c>
      <c r="S601" s="155">
        <f>IF(A601="","",IF(Q601&gt;0,-Q601*B601*(1+BID_OFFER_SPREAD/2),-Q601*B601*(1-BID_OFFER_SPREAD/2)))</f>
        <v/>
      </c>
      <c r="T601" s="155">
        <f>IF(B601="","", K601+S601)</f>
        <v/>
      </c>
      <c r="U601" s="155">
        <f>IF(B601="","", R601*B601)</f>
        <v/>
      </c>
      <c r="V601" s="155">
        <f>IF(E601="","",U601/(U601+T601))</f>
        <v/>
      </c>
      <c r="W601" s="86">
        <f>IF(B601="","", IF(ROUND(V601,10)=ROUND(D601,10),"Correct", "Error"))</f>
        <v/>
      </c>
      <c r="X601" s="156">
        <f>IF(B601="","", T601+U601)</f>
        <v/>
      </c>
    </row>
    <row customHeight="1" ht="13.5" r="602" s="75">
      <c r="A602" s="124">
        <f>IF('Time Series Inputs'!A602="","",'Time Series Inputs'!A602)</f>
        <v/>
      </c>
      <c r="B602" s="155">
        <f>IF('Time Series Inputs'!B602="","",'Time Series Inputs'!B602)</f>
        <v/>
      </c>
      <c r="C602" s="155">
        <f>IF('Time Series Inputs'!C602="","",'Time Series Inputs'!C602)</f>
        <v/>
      </c>
      <c r="D602" s="155">
        <f>IF(A602="","",'Apply Constraints'!A602)</f>
        <v/>
      </c>
      <c r="E602" s="155">
        <f>IF(B602="","",(V601*B602/B601/(1+V601*(B602/B601-1))))</f>
        <v/>
      </c>
      <c r="F602" s="155">
        <f>IF(B602="","",R601*B602+T601)</f>
        <v/>
      </c>
      <c r="G602" s="155">
        <f>IF(B602="","", E602*F602)</f>
        <v/>
      </c>
      <c r="H602" s="155">
        <f>IF(B602="","", F602 - R601*B602)</f>
        <v/>
      </c>
      <c r="I602" s="155">
        <f>IF(B602="","", G602/B602)</f>
        <v/>
      </c>
      <c r="J602" s="155">
        <f>IF(B602="","", -F602* (1-(1-ANNUAL_STRATEGY_FEE)^(1/252)))</f>
        <v/>
      </c>
      <c r="K602" s="155">
        <f>IF(B602="","", H602+J602)</f>
        <v/>
      </c>
      <c r="L602" s="155">
        <f>IF(B602="","", K602+G602)</f>
        <v/>
      </c>
      <c r="M602" s="155">
        <f>IF(B602="","", G602/L602)</f>
        <v/>
      </c>
      <c r="N602" s="155">
        <f>IF(B602="","",(D602-M602))</f>
        <v/>
      </c>
      <c r="O602" s="155">
        <f>IF(B602="","",BID_OFFER_SPREAD/2*D602)</f>
        <v/>
      </c>
      <c r="P602" s="155">
        <f>IF(A602="","",IF(D602=0,-E602,IF(AND(D602=(N602+O602),NOT(O602=0)),0,IF(D602&gt;=M602,N602/(1+O602),N602/(1-O602)))))</f>
        <v/>
      </c>
      <c r="Q602" s="155">
        <f>IF(B602="","", IF(D602=0,F602*P602/B602, L602*P602/B602))</f>
        <v/>
      </c>
      <c r="R602" s="155">
        <f>IF(B602="","", Q602+I602)</f>
        <v/>
      </c>
      <c r="S602" s="155">
        <f>IF(A602="","",IF(Q602&gt;0,-Q602*B602*(1+BID_OFFER_SPREAD/2),-Q602*B602*(1-BID_OFFER_SPREAD/2)))</f>
        <v/>
      </c>
      <c r="T602" s="155">
        <f>IF(B602="","", K602+S602)</f>
        <v/>
      </c>
      <c r="U602" s="155">
        <f>IF(B602="","", R602*B602)</f>
        <v/>
      </c>
      <c r="V602" s="155">
        <f>IF(E602="","",U602/(U602+T602))</f>
        <v/>
      </c>
      <c r="W602" s="86">
        <f>IF(B602="","", IF(ROUND(V602,10)=ROUND(D602,10),"Correct", "Error"))</f>
        <v/>
      </c>
      <c r="X602" s="156">
        <f>IF(B602="","", T602+U602)</f>
        <v/>
      </c>
    </row>
    <row customHeight="1" ht="13.5" r="603" s="75">
      <c r="A603" s="124">
        <f>IF('Time Series Inputs'!A603="","",'Time Series Inputs'!A603)</f>
        <v/>
      </c>
      <c r="B603" s="155">
        <f>IF('Time Series Inputs'!B603="","",'Time Series Inputs'!B603)</f>
        <v/>
      </c>
      <c r="C603" s="155">
        <f>IF('Time Series Inputs'!C603="","",'Time Series Inputs'!C603)</f>
        <v/>
      </c>
      <c r="D603" s="155">
        <f>IF(A603="","",'Apply Constraints'!A603)</f>
        <v/>
      </c>
      <c r="E603" s="155">
        <f>IF(B603="","",(V602*B603/B602/(1+V602*(B603/B602-1))))</f>
        <v/>
      </c>
      <c r="F603" s="155">
        <f>IF(B603="","",R602*B603+T602)</f>
        <v/>
      </c>
      <c r="G603" s="155">
        <f>IF(B603="","", E603*F603)</f>
        <v/>
      </c>
      <c r="H603" s="155">
        <f>IF(B603="","", F603 - R602*B603)</f>
        <v/>
      </c>
      <c r="I603" s="155">
        <f>IF(B603="","", G603/B603)</f>
        <v/>
      </c>
      <c r="J603" s="155">
        <f>IF(B603="","", -F603* (1-(1-ANNUAL_STRATEGY_FEE)^(1/252)))</f>
        <v/>
      </c>
      <c r="K603" s="155">
        <f>IF(B603="","", H603+J603)</f>
        <v/>
      </c>
      <c r="L603" s="155">
        <f>IF(B603="","", K603+G603)</f>
        <v/>
      </c>
      <c r="M603" s="155">
        <f>IF(B603="","", G603/L603)</f>
        <v/>
      </c>
      <c r="N603" s="155">
        <f>IF(B603="","",(D603-M603))</f>
        <v/>
      </c>
      <c r="O603" s="155">
        <f>IF(B603="","",BID_OFFER_SPREAD/2*D603)</f>
        <v/>
      </c>
      <c r="P603" s="155">
        <f>IF(A603="","",IF(D603=0,-E603,IF(AND(D603=(N603+O603),NOT(O603=0)),0,IF(D603&gt;=M603,N603/(1+O603),N603/(1-O603)))))</f>
        <v/>
      </c>
      <c r="Q603" s="155">
        <f>IF(B603="","", IF(D603=0,F603*P603/B603, L603*P603/B603))</f>
        <v/>
      </c>
      <c r="R603" s="155">
        <f>IF(B603="","", Q603+I603)</f>
        <v/>
      </c>
      <c r="S603" s="155">
        <f>IF(A603="","",IF(Q603&gt;0,-Q603*B603*(1+BID_OFFER_SPREAD/2),-Q603*B603*(1-BID_OFFER_SPREAD/2)))</f>
        <v/>
      </c>
      <c r="T603" s="155">
        <f>IF(B603="","", K603+S603)</f>
        <v/>
      </c>
      <c r="U603" s="155">
        <f>IF(B603="","", R603*B603)</f>
        <v/>
      </c>
      <c r="V603" s="155">
        <f>IF(E603="","",U603/(U603+T603))</f>
        <v/>
      </c>
      <c r="W603" s="86">
        <f>IF(B603="","", IF(ROUND(V603,10)=ROUND(D603,10),"Correct", "Error"))</f>
        <v/>
      </c>
      <c r="X603" s="156">
        <f>IF(B603="","", T603+U603)</f>
        <v/>
      </c>
    </row>
    <row customHeight="1" ht="13.5" r="604" s="75">
      <c r="A604" s="124">
        <f>IF('Time Series Inputs'!A604="","",'Time Series Inputs'!A604)</f>
        <v/>
      </c>
      <c r="B604" s="155">
        <f>IF('Time Series Inputs'!B604="","",'Time Series Inputs'!B604)</f>
        <v/>
      </c>
      <c r="C604" s="155">
        <f>IF('Time Series Inputs'!C604="","",'Time Series Inputs'!C604)</f>
        <v/>
      </c>
      <c r="D604" s="155">
        <f>IF(A604="","",'Apply Constraints'!A604)</f>
        <v/>
      </c>
      <c r="E604" s="155">
        <f>IF(B604="","",(V603*B604/B603/(1+V603*(B604/B603-1))))</f>
        <v/>
      </c>
      <c r="F604" s="155">
        <f>IF(B604="","",R603*B604+T603)</f>
        <v/>
      </c>
      <c r="G604" s="155">
        <f>IF(B604="","", E604*F604)</f>
        <v/>
      </c>
      <c r="H604" s="155">
        <f>IF(B604="","", F604 - R603*B604)</f>
        <v/>
      </c>
      <c r="I604" s="155">
        <f>IF(B604="","", G604/B604)</f>
        <v/>
      </c>
      <c r="J604" s="155">
        <f>IF(B604="","", -F604* (1-(1-ANNUAL_STRATEGY_FEE)^(1/252)))</f>
        <v/>
      </c>
      <c r="K604" s="155">
        <f>IF(B604="","", H604+J604)</f>
        <v/>
      </c>
      <c r="L604" s="155">
        <f>IF(B604="","", K604+G604)</f>
        <v/>
      </c>
      <c r="M604" s="155">
        <f>IF(B604="","", G604/L604)</f>
        <v/>
      </c>
      <c r="N604" s="155">
        <f>IF(B604="","",(D604-M604))</f>
        <v/>
      </c>
      <c r="O604" s="155">
        <f>IF(B604="","",BID_OFFER_SPREAD/2*D604)</f>
        <v/>
      </c>
      <c r="P604" s="155">
        <f>IF(A604="","",IF(D604=0,-E604,IF(AND(D604=(N604+O604),NOT(O604=0)),0,IF(D604&gt;=M604,N604/(1+O604),N604/(1-O604)))))</f>
        <v/>
      </c>
      <c r="Q604" s="155">
        <f>IF(B604="","", IF(D604=0,F604*P604/B604, L604*P604/B604))</f>
        <v/>
      </c>
      <c r="R604" s="155">
        <f>IF(B604="","", Q604+I604)</f>
        <v/>
      </c>
      <c r="S604" s="155">
        <f>IF(A604="","",IF(Q604&gt;0,-Q604*B604*(1+BID_OFFER_SPREAD/2),-Q604*B604*(1-BID_OFFER_SPREAD/2)))</f>
        <v/>
      </c>
      <c r="T604" s="155">
        <f>IF(B604="","", K604+S604)</f>
        <v/>
      </c>
      <c r="U604" s="155">
        <f>IF(B604="","", R604*B604)</f>
        <v/>
      </c>
      <c r="V604" s="155">
        <f>IF(E604="","",U604/(U604+T604))</f>
        <v/>
      </c>
      <c r="W604" s="86">
        <f>IF(B604="","", IF(ROUND(V604,10)=ROUND(D604,10),"Correct", "Error"))</f>
        <v/>
      </c>
      <c r="X604" s="156">
        <f>IF(B604="","", T604+U604)</f>
        <v/>
      </c>
    </row>
    <row customHeight="1" ht="13.5" r="605" s="75">
      <c r="A605" s="124">
        <f>IF('Time Series Inputs'!A605="","",'Time Series Inputs'!A605)</f>
        <v/>
      </c>
      <c r="B605" s="155">
        <f>IF('Time Series Inputs'!B605="","",'Time Series Inputs'!B605)</f>
        <v/>
      </c>
      <c r="C605" s="155">
        <f>IF('Time Series Inputs'!C605="","",'Time Series Inputs'!C605)</f>
        <v/>
      </c>
      <c r="D605" s="155">
        <f>IF(A605="","",'Apply Constraints'!A605)</f>
        <v/>
      </c>
      <c r="E605" s="155">
        <f>IF(B605="","",(V604*B605/B604/(1+V604*(B605/B604-1))))</f>
        <v/>
      </c>
      <c r="F605" s="155">
        <f>IF(B605="","",R604*B605+T604)</f>
        <v/>
      </c>
      <c r="G605" s="155">
        <f>IF(B605="","", E605*F605)</f>
        <v/>
      </c>
      <c r="H605" s="155">
        <f>IF(B605="","", F605 - R604*B605)</f>
        <v/>
      </c>
      <c r="I605" s="155">
        <f>IF(B605="","", G605/B605)</f>
        <v/>
      </c>
      <c r="J605" s="155">
        <f>IF(B605="","", -F605* (1-(1-ANNUAL_STRATEGY_FEE)^(1/252)))</f>
        <v/>
      </c>
      <c r="K605" s="155">
        <f>IF(B605="","", H605+J605)</f>
        <v/>
      </c>
      <c r="L605" s="155">
        <f>IF(B605="","", K605+G605)</f>
        <v/>
      </c>
      <c r="M605" s="155">
        <f>IF(B605="","", G605/L605)</f>
        <v/>
      </c>
      <c r="N605" s="155">
        <f>IF(B605="","",(D605-M605))</f>
        <v/>
      </c>
      <c r="O605" s="155">
        <f>IF(B605="","",BID_OFFER_SPREAD/2*D605)</f>
        <v/>
      </c>
      <c r="P605" s="155">
        <f>IF(A605="","",IF(D605=0,-E605,IF(AND(D605=(N605+O605),NOT(O605=0)),0,IF(D605&gt;=M605,N605/(1+O605),N605/(1-O605)))))</f>
        <v/>
      </c>
      <c r="Q605" s="155">
        <f>IF(B605="","", IF(D605=0,F605*P605/B605, L605*P605/B605))</f>
        <v/>
      </c>
      <c r="R605" s="155">
        <f>IF(B605="","", Q605+I605)</f>
        <v/>
      </c>
      <c r="S605" s="155">
        <f>IF(A605="","",IF(Q605&gt;0,-Q605*B605*(1+BID_OFFER_SPREAD/2),-Q605*B605*(1-BID_OFFER_SPREAD/2)))</f>
        <v/>
      </c>
      <c r="T605" s="155">
        <f>IF(B605="","", K605+S605)</f>
        <v/>
      </c>
      <c r="U605" s="155">
        <f>IF(B605="","", R605*B605)</f>
        <v/>
      </c>
      <c r="V605" s="155">
        <f>IF(E605="","",U605/(U605+T605))</f>
        <v/>
      </c>
      <c r="W605" s="86">
        <f>IF(B605="","", IF(ROUND(V605,10)=ROUND(D605,10),"Correct", "Error"))</f>
        <v/>
      </c>
      <c r="X605" s="156">
        <f>IF(B605="","", T605+U605)</f>
        <v/>
      </c>
    </row>
    <row customHeight="1" ht="13.5" r="606" s="75">
      <c r="A606" s="124">
        <f>IF('Time Series Inputs'!A606="","",'Time Series Inputs'!A606)</f>
        <v/>
      </c>
      <c r="B606" s="155">
        <f>IF('Time Series Inputs'!B606="","",'Time Series Inputs'!B606)</f>
        <v/>
      </c>
      <c r="C606" s="155">
        <f>IF('Time Series Inputs'!C606="","",'Time Series Inputs'!C606)</f>
        <v/>
      </c>
      <c r="D606" s="155">
        <f>IF(A606="","",'Apply Constraints'!A606)</f>
        <v/>
      </c>
      <c r="E606" s="155">
        <f>IF(B606="","",(V605*B606/B605/(1+V605*(B606/B605-1))))</f>
        <v/>
      </c>
      <c r="F606" s="155">
        <f>IF(B606="","",R605*B606+T605)</f>
        <v/>
      </c>
      <c r="G606" s="155">
        <f>IF(B606="","", E606*F606)</f>
        <v/>
      </c>
      <c r="H606" s="155">
        <f>IF(B606="","", F606 - R605*B606)</f>
        <v/>
      </c>
      <c r="I606" s="155">
        <f>IF(B606="","", G606/B606)</f>
        <v/>
      </c>
      <c r="J606" s="155">
        <f>IF(B606="","", -F606* (1-(1-ANNUAL_STRATEGY_FEE)^(1/252)))</f>
        <v/>
      </c>
      <c r="K606" s="155">
        <f>IF(B606="","", H606+J606)</f>
        <v/>
      </c>
      <c r="L606" s="155">
        <f>IF(B606="","", K606+G606)</f>
        <v/>
      </c>
      <c r="M606" s="155">
        <f>IF(B606="","", G606/L606)</f>
        <v/>
      </c>
      <c r="N606" s="155">
        <f>IF(B606="","",(D606-M606))</f>
        <v/>
      </c>
      <c r="O606" s="155">
        <f>IF(B606="","",BID_OFFER_SPREAD/2*D606)</f>
        <v/>
      </c>
      <c r="P606" s="155">
        <f>IF(A606="","",IF(D606=0,-E606,IF(AND(D606=(N606+O606),NOT(O606=0)),0,IF(D606&gt;=M606,N606/(1+O606),N606/(1-O606)))))</f>
        <v/>
      </c>
      <c r="Q606" s="155">
        <f>IF(B606="","", IF(D606=0,F606*P606/B606, L606*P606/B606))</f>
        <v/>
      </c>
      <c r="R606" s="155">
        <f>IF(B606="","", Q606+I606)</f>
        <v/>
      </c>
      <c r="S606" s="155">
        <f>IF(A606="","",IF(Q606&gt;0,-Q606*B606*(1+BID_OFFER_SPREAD/2),-Q606*B606*(1-BID_OFFER_SPREAD/2)))</f>
        <v/>
      </c>
      <c r="T606" s="155">
        <f>IF(B606="","", K606+S606)</f>
        <v/>
      </c>
      <c r="U606" s="155">
        <f>IF(B606="","", R606*B606)</f>
        <v/>
      </c>
      <c r="V606" s="155">
        <f>IF(E606="","",U606/(U606+T606))</f>
        <v/>
      </c>
      <c r="W606" s="86">
        <f>IF(B606="","", IF(ROUND(V606,10)=ROUND(D606,10),"Correct", "Error"))</f>
        <v/>
      </c>
      <c r="X606" s="156">
        <f>IF(B606="","", T606+U606)</f>
        <v/>
      </c>
    </row>
    <row customHeight="1" ht="13.5" r="607" s="75">
      <c r="A607" s="124">
        <f>IF('Time Series Inputs'!A607="","",'Time Series Inputs'!A607)</f>
        <v/>
      </c>
      <c r="B607" s="155">
        <f>IF('Time Series Inputs'!B607="","",'Time Series Inputs'!B607)</f>
        <v/>
      </c>
      <c r="C607" s="155">
        <f>IF('Time Series Inputs'!C607="","",'Time Series Inputs'!C607)</f>
        <v/>
      </c>
      <c r="D607" s="155">
        <f>IF(A607="","",'Apply Constraints'!A607)</f>
        <v/>
      </c>
      <c r="E607" s="155">
        <f>IF(B607="","",(V606*B607/B606/(1+V606*(B607/B606-1))))</f>
        <v/>
      </c>
      <c r="F607" s="155">
        <f>IF(B607="","",R606*B607+T606)</f>
        <v/>
      </c>
      <c r="G607" s="155">
        <f>IF(B607="","", E607*F607)</f>
        <v/>
      </c>
      <c r="H607" s="155">
        <f>IF(B607="","", F607 - R606*B607)</f>
        <v/>
      </c>
      <c r="I607" s="155">
        <f>IF(B607="","", G607/B607)</f>
        <v/>
      </c>
      <c r="J607" s="155">
        <f>IF(B607="","", -F607* (1-(1-ANNUAL_STRATEGY_FEE)^(1/252)))</f>
        <v/>
      </c>
      <c r="K607" s="155">
        <f>IF(B607="","", H607+J607)</f>
        <v/>
      </c>
      <c r="L607" s="155">
        <f>IF(B607="","", K607+G607)</f>
        <v/>
      </c>
      <c r="M607" s="155">
        <f>IF(B607="","", G607/L607)</f>
        <v/>
      </c>
      <c r="N607" s="155">
        <f>IF(B607="","",(D607-M607))</f>
        <v/>
      </c>
      <c r="O607" s="155">
        <f>IF(B607="","",BID_OFFER_SPREAD/2*D607)</f>
        <v/>
      </c>
      <c r="P607" s="155">
        <f>IF(A607="","",IF(D607=0,-E607,IF(AND(D607=(N607+O607),NOT(O607=0)),0,IF(D607&gt;=M607,N607/(1+O607),N607/(1-O607)))))</f>
        <v/>
      </c>
      <c r="Q607" s="155">
        <f>IF(B607="","", IF(D607=0,F607*P607/B607, L607*P607/B607))</f>
        <v/>
      </c>
      <c r="R607" s="155">
        <f>IF(B607="","", Q607+I607)</f>
        <v/>
      </c>
      <c r="S607" s="155">
        <f>IF(A607="","",IF(Q607&gt;0,-Q607*B607*(1+BID_OFFER_SPREAD/2),-Q607*B607*(1-BID_OFFER_SPREAD/2)))</f>
        <v/>
      </c>
      <c r="T607" s="155">
        <f>IF(B607="","", K607+S607)</f>
        <v/>
      </c>
      <c r="U607" s="155">
        <f>IF(B607="","", R607*B607)</f>
        <v/>
      </c>
      <c r="V607" s="155">
        <f>IF(E607="","",U607/(U607+T607))</f>
        <v/>
      </c>
      <c r="W607" s="86">
        <f>IF(B607="","", IF(ROUND(V607,10)=ROUND(D607,10),"Correct", "Error"))</f>
        <v/>
      </c>
      <c r="X607" s="156">
        <f>IF(B607="","", T607+U607)</f>
        <v/>
      </c>
    </row>
    <row customHeight="1" ht="13.5" r="608" s="75">
      <c r="A608" s="124">
        <f>IF('Time Series Inputs'!A608="","",'Time Series Inputs'!A608)</f>
        <v/>
      </c>
      <c r="B608" s="155">
        <f>IF('Time Series Inputs'!B608="","",'Time Series Inputs'!B608)</f>
        <v/>
      </c>
      <c r="C608" s="155">
        <f>IF('Time Series Inputs'!C608="","",'Time Series Inputs'!C608)</f>
        <v/>
      </c>
      <c r="D608" s="155">
        <f>IF(A608="","",'Apply Constraints'!A608)</f>
        <v/>
      </c>
      <c r="E608" s="155">
        <f>IF(B608="","",(V607*B608/B607/(1+V607*(B608/B607-1))))</f>
        <v/>
      </c>
      <c r="F608" s="155">
        <f>IF(B608="","",R607*B608+T607)</f>
        <v/>
      </c>
      <c r="G608" s="155">
        <f>IF(B608="","", E608*F608)</f>
        <v/>
      </c>
      <c r="H608" s="155">
        <f>IF(B608="","", F608 - R607*B608)</f>
        <v/>
      </c>
      <c r="I608" s="155">
        <f>IF(B608="","", G608/B608)</f>
        <v/>
      </c>
      <c r="J608" s="155">
        <f>IF(B608="","", -F608* (1-(1-ANNUAL_STRATEGY_FEE)^(1/252)))</f>
        <v/>
      </c>
      <c r="K608" s="155">
        <f>IF(B608="","", H608+J608)</f>
        <v/>
      </c>
      <c r="L608" s="155">
        <f>IF(B608="","", K608+G608)</f>
        <v/>
      </c>
      <c r="M608" s="155">
        <f>IF(B608="","", G608/L608)</f>
        <v/>
      </c>
      <c r="N608" s="155">
        <f>IF(B608="","",(D608-M608))</f>
        <v/>
      </c>
      <c r="O608" s="155">
        <f>IF(B608="","",BID_OFFER_SPREAD/2*D608)</f>
        <v/>
      </c>
      <c r="P608" s="155">
        <f>IF(A608="","",IF(D608=0,-E608,IF(AND(D608=(N608+O608),NOT(O608=0)),0,IF(D608&gt;=M608,N608/(1+O608),N608/(1-O608)))))</f>
        <v/>
      </c>
      <c r="Q608" s="155">
        <f>IF(B608="","", IF(D608=0,F608*P608/B608, L608*P608/B608))</f>
        <v/>
      </c>
      <c r="R608" s="155">
        <f>IF(B608="","", Q608+I608)</f>
        <v/>
      </c>
      <c r="S608" s="155">
        <f>IF(A608="","",IF(Q608&gt;0,-Q608*B608*(1+BID_OFFER_SPREAD/2),-Q608*B608*(1-BID_OFFER_SPREAD/2)))</f>
        <v/>
      </c>
      <c r="T608" s="155">
        <f>IF(B608="","", K608+S608)</f>
        <v/>
      </c>
      <c r="U608" s="155">
        <f>IF(B608="","", R608*B608)</f>
        <v/>
      </c>
      <c r="V608" s="155">
        <f>IF(E608="","",U608/(U608+T608))</f>
        <v/>
      </c>
      <c r="W608" s="86">
        <f>IF(B608="","", IF(ROUND(V608,10)=ROUND(D608,10),"Correct", "Error"))</f>
        <v/>
      </c>
      <c r="X608" s="156">
        <f>IF(B608="","", T608+U608)</f>
        <v/>
      </c>
    </row>
    <row customHeight="1" ht="13.5" r="609" s="75">
      <c r="A609" s="124">
        <f>IF('Time Series Inputs'!A609="","",'Time Series Inputs'!A609)</f>
        <v/>
      </c>
      <c r="B609" s="155">
        <f>IF('Time Series Inputs'!B609="","",'Time Series Inputs'!B609)</f>
        <v/>
      </c>
      <c r="C609" s="155">
        <f>IF('Time Series Inputs'!C609="","",'Time Series Inputs'!C609)</f>
        <v/>
      </c>
      <c r="D609" s="155">
        <f>IF(A609="","",'Apply Constraints'!A609)</f>
        <v/>
      </c>
      <c r="E609" s="155">
        <f>IF(B609="","",(V608*B609/B608/(1+V608*(B609/B608-1))))</f>
        <v/>
      </c>
      <c r="F609" s="155">
        <f>IF(B609="","",R608*B609+T608)</f>
        <v/>
      </c>
      <c r="G609" s="155">
        <f>IF(B609="","", E609*F609)</f>
        <v/>
      </c>
      <c r="H609" s="155">
        <f>IF(B609="","", F609 - R608*B609)</f>
        <v/>
      </c>
      <c r="I609" s="155">
        <f>IF(B609="","", G609/B609)</f>
        <v/>
      </c>
      <c r="J609" s="155">
        <f>IF(B609="","", -F609* (1-(1-ANNUAL_STRATEGY_FEE)^(1/252)))</f>
        <v/>
      </c>
      <c r="K609" s="155">
        <f>IF(B609="","", H609+J609)</f>
        <v/>
      </c>
      <c r="L609" s="155">
        <f>IF(B609="","", K609+G609)</f>
        <v/>
      </c>
      <c r="M609" s="155">
        <f>IF(B609="","", G609/L609)</f>
        <v/>
      </c>
      <c r="N609" s="155">
        <f>IF(B609="","",(D609-M609))</f>
        <v/>
      </c>
      <c r="O609" s="155">
        <f>IF(B609="","",BID_OFFER_SPREAD/2*D609)</f>
        <v/>
      </c>
      <c r="P609" s="155">
        <f>IF(A609="","",IF(D609=0,-E609,IF(AND(D609=(N609+O609),NOT(O609=0)),0,IF(D609&gt;=M609,N609/(1+O609),N609/(1-O609)))))</f>
        <v/>
      </c>
      <c r="Q609" s="155">
        <f>IF(B609="","", IF(D609=0,F609*P609/B609, L609*P609/B609))</f>
        <v/>
      </c>
      <c r="R609" s="155">
        <f>IF(B609="","", Q609+I609)</f>
        <v/>
      </c>
      <c r="S609" s="155">
        <f>IF(A609="","",IF(Q609&gt;0,-Q609*B609*(1+BID_OFFER_SPREAD/2),-Q609*B609*(1-BID_OFFER_SPREAD/2)))</f>
        <v/>
      </c>
      <c r="T609" s="155">
        <f>IF(B609="","", K609+S609)</f>
        <v/>
      </c>
      <c r="U609" s="155">
        <f>IF(B609="","", R609*B609)</f>
        <v/>
      </c>
      <c r="V609" s="155">
        <f>IF(E609="","",U609/(U609+T609))</f>
        <v/>
      </c>
      <c r="W609" s="86">
        <f>IF(B609="","", IF(ROUND(V609,10)=ROUND(D609,10),"Correct", "Error"))</f>
        <v/>
      </c>
      <c r="X609" s="156">
        <f>IF(B609="","", T609+U609)</f>
        <v/>
      </c>
    </row>
    <row customHeight="1" ht="13.5" r="610" s="75">
      <c r="A610" s="124">
        <f>IF('Time Series Inputs'!A610="","",'Time Series Inputs'!A610)</f>
        <v/>
      </c>
      <c r="B610" s="155">
        <f>IF('Time Series Inputs'!B610="","",'Time Series Inputs'!B610)</f>
        <v/>
      </c>
      <c r="C610" s="155">
        <f>IF('Time Series Inputs'!C610="","",'Time Series Inputs'!C610)</f>
        <v/>
      </c>
      <c r="D610" s="155">
        <f>IF(A610="","",'Apply Constraints'!A610)</f>
        <v/>
      </c>
      <c r="E610" s="155">
        <f>IF(B610="","",(V609*B610/B609/(1+V609*(B610/B609-1))))</f>
        <v/>
      </c>
      <c r="F610" s="155">
        <f>IF(B610="","",R609*B610+T609)</f>
        <v/>
      </c>
      <c r="G610" s="155">
        <f>IF(B610="","", E610*F610)</f>
        <v/>
      </c>
      <c r="H610" s="155">
        <f>IF(B610="","", F610 - R609*B610)</f>
        <v/>
      </c>
      <c r="I610" s="155">
        <f>IF(B610="","", G610/B610)</f>
        <v/>
      </c>
      <c r="J610" s="155">
        <f>IF(B610="","", -F610* (1-(1-ANNUAL_STRATEGY_FEE)^(1/252)))</f>
        <v/>
      </c>
      <c r="K610" s="155">
        <f>IF(B610="","", H610+J610)</f>
        <v/>
      </c>
      <c r="L610" s="155">
        <f>IF(B610="","", K610+G610)</f>
        <v/>
      </c>
      <c r="M610" s="155">
        <f>IF(B610="","", G610/L610)</f>
        <v/>
      </c>
      <c r="N610" s="155">
        <f>IF(B610="","",(D610-M610))</f>
        <v/>
      </c>
      <c r="O610" s="155">
        <f>IF(B610="","",BID_OFFER_SPREAD/2*D610)</f>
        <v/>
      </c>
      <c r="P610" s="155">
        <f>IF(A610="","",IF(D610=0,-E610,IF(AND(D610=(N610+O610),NOT(O610=0)),0,IF(D610&gt;=M610,N610/(1+O610),N610/(1-O610)))))</f>
        <v/>
      </c>
      <c r="Q610" s="155">
        <f>IF(B610="","", IF(D610=0,F610*P610/B610, L610*P610/B610))</f>
        <v/>
      </c>
      <c r="R610" s="155">
        <f>IF(B610="","", Q610+I610)</f>
        <v/>
      </c>
      <c r="S610" s="155">
        <f>IF(A610="","",IF(Q610&gt;0,-Q610*B610*(1+BID_OFFER_SPREAD/2),-Q610*B610*(1-BID_OFFER_SPREAD/2)))</f>
        <v/>
      </c>
      <c r="T610" s="155">
        <f>IF(B610="","", K610+S610)</f>
        <v/>
      </c>
      <c r="U610" s="155">
        <f>IF(B610="","", R610*B610)</f>
        <v/>
      </c>
      <c r="V610" s="155">
        <f>IF(E610="","",U610/(U610+T610))</f>
        <v/>
      </c>
      <c r="W610" s="86">
        <f>IF(B610="","", IF(ROUND(V610,10)=ROUND(D610,10),"Correct", "Error"))</f>
        <v/>
      </c>
      <c r="X610" s="156">
        <f>IF(B610="","", T610+U610)</f>
        <v/>
      </c>
    </row>
    <row customHeight="1" ht="13.5" r="611" s="75">
      <c r="A611" s="124">
        <f>IF('Time Series Inputs'!A611="","",'Time Series Inputs'!A611)</f>
        <v/>
      </c>
      <c r="B611" s="155">
        <f>IF('Time Series Inputs'!B611="","",'Time Series Inputs'!B611)</f>
        <v/>
      </c>
      <c r="C611" s="155">
        <f>IF('Time Series Inputs'!C611="","",'Time Series Inputs'!C611)</f>
        <v/>
      </c>
      <c r="D611" s="155">
        <f>IF(A611="","",'Apply Constraints'!A611)</f>
        <v/>
      </c>
      <c r="E611" s="155">
        <f>IF(B611="","",(V610*B611/B610/(1+V610*(B611/B610-1))))</f>
        <v/>
      </c>
      <c r="F611" s="155">
        <f>IF(B611="","",R610*B611+T610)</f>
        <v/>
      </c>
      <c r="G611" s="155">
        <f>IF(B611="","", E611*F611)</f>
        <v/>
      </c>
      <c r="H611" s="155">
        <f>IF(B611="","", F611 - R610*B611)</f>
        <v/>
      </c>
      <c r="I611" s="155">
        <f>IF(B611="","", G611/B611)</f>
        <v/>
      </c>
      <c r="J611" s="155">
        <f>IF(B611="","", -F611* (1-(1-ANNUAL_STRATEGY_FEE)^(1/252)))</f>
        <v/>
      </c>
      <c r="K611" s="155">
        <f>IF(B611="","", H611+J611)</f>
        <v/>
      </c>
      <c r="L611" s="155">
        <f>IF(B611="","", K611+G611)</f>
        <v/>
      </c>
      <c r="M611" s="155">
        <f>IF(B611="","", G611/L611)</f>
        <v/>
      </c>
      <c r="N611" s="155">
        <f>IF(B611="","",(D611-M611))</f>
        <v/>
      </c>
      <c r="O611" s="155">
        <f>IF(B611="","",BID_OFFER_SPREAD/2*D611)</f>
        <v/>
      </c>
      <c r="P611" s="155">
        <f>IF(A611="","",IF(D611=0,-E611,IF(AND(D611=(N611+O611),NOT(O611=0)),0,IF(D611&gt;=M611,N611/(1+O611),N611/(1-O611)))))</f>
        <v/>
      </c>
      <c r="Q611" s="155">
        <f>IF(B611="","", IF(D611=0,F611*P611/B611, L611*P611/B611))</f>
        <v/>
      </c>
      <c r="R611" s="155">
        <f>IF(B611="","", Q611+I611)</f>
        <v/>
      </c>
      <c r="S611" s="155">
        <f>IF(A611="","",IF(Q611&gt;0,-Q611*B611*(1+BID_OFFER_SPREAD/2),-Q611*B611*(1-BID_OFFER_SPREAD/2)))</f>
        <v/>
      </c>
      <c r="T611" s="155">
        <f>IF(B611="","", K611+S611)</f>
        <v/>
      </c>
      <c r="U611" s="155">
        <f>IF(B611="","", R611*B611)</f>
        <v/>
      </c>
      <c r="V611" s="155">
        <f>IF(E611="","",U611/(U611+T611))</f>
        <v/>
      </c>
      <c r="W611" s="86">
        <f>IF(B611="","", IF(ROUND(V611,10)=ROUND(D611,10),"Correct", "Error"))</f>
        <v/>
      </c>
      <c r="X611" s="156">
        <f>IF(B611="","", T611+U611)</f>
        <v/>
      </c>
    </row>
    <row customHeight="1" ht="13.5" r="612" s="75">
      <c r="A612" s="124">
        <f>IF('Time Series Inputs'!A612="","",'Time Series Inputs'!A612)</f>
        <v/>
      </c>
      <c r="B612" s="155">
        <f>IF('Time Series Inputs'!B612="","",'Time Series Inputs'!B612)</f>
        <v/>
      </c>
      <c r="C612" s="155">
        <f>IF('Time Series Inputs'!C612="","",'Time Series Inputs'!C612)</f>
        <v/>
      </c>
      <c r="D612" s="155">
        <f>IF(A612="","",'Apply Constraints'!A612)</f>
        <v/>
      </c>
      <c r="E612" s="155">
        <f>IF(B612="","",(V611*B612/B611/(1+V611*(B612/B611-1))))</f>
        <v/>
      </c>
      <c r="F612" s="155">
        <f>IF(B612="","",R611*B612+T611)</f>
        <v/>
      </c>
      <c r="G612" s="155">
        <f>IF(B612="","", E612*F612)</f>
        <v/>
      </c>
      <c r="H612" s="155">
        <f>IF(B612="","", F612 - R611*B612)</f>
        <v/>
      </c>
      <c r="I612" s="155">
        <f>IF(B612="","", G612/B612)</f>
        <v/>
      </c>
      <c r="J612" s="155">
        <f>IF(B612="","", -F612* (1-(1-ANNUAL_STRATEGY_FEE)^(1/252)))</f>
        <v/>
      </c>
      <c r="K612" s="155">
        <f>IF(B612="","", H612+J612)</f>
        <v/>
      </c>
      <c r="L612" s="155">
        <f>IF(B612="","", K612+G612)</f>
        <v/>
      </c>
      <c r="M612" s="155">
        <f>IF(B612="","", G612/L612)</f>
        <v/>
      </c>
      <c r="N612" s="155">
        <f>IF(B612="","",(D612-M612))</f>
        <v/>
      </c>
      <c r="O612" s="155">
        <f>IF(B612="","",BID_OFFER_SPREAD/2*D612)</f>
        <v/>
      </c>
      <c r="P612" s="155">
        <f>IF(A612="","",IF(D612=0,-E612,IF(AND(D612=(N612+O612),NOT(O612=0)),0,IF(D612&gt;=M612,N612/(1+O612),N612/(1-O612)))))</f>
        <v/>
      </c>
      <c r="Q612" s="155">
        <f>IF(B612="","", IF(D612=0,F612*P612/B612, L612*P612/B612))</f>
        <v/>
      </c>
      <c r="R612" s="155">
        <f>IF(B612="","", Q612+I612)</f>
        <v/>
      </c>
      <c r="S612" s="155">
        <f>IF(A612="","",IF(Q612&gt;0,-Q612*B612*(1+BID_OFFER_SPREAD/2),-Q612*B612*(1-BID_OFFER_SPREAD/2)))</f>
        <v/>
      </c>
      <c r="T612" s="155">
        <f>IF(B612="","", K612+S612)</f>
        <v/>
      </c>
      <c r="U612" s="155">
        <f>IF(B612="","", R612*B612)</f>
        <v/>
      </c>
      <c r="V612" s="155">
        <f>IF(E612="","",U612/(U612+T612))</f>
        <v/>
      </c>
      <c r="W612" s="86">
        <f>IF(B612="","", IF(ROUND(V612,10)=ROUND(D612,10),"Correct", "Error"))</f>
        <v/>
      </c>
      <c r="X612" s="156">
        <f>IF(B612="","", T612+U612)</f>
        <v/>
      </c>
    </row>
    <row customHeight="1" ht="13.5" r="613" s="75">
      <c r="A613" s="124">
        <f>IF('Time Series Inputs'!A613="","",'Time Series Inputs'!A613)</f>
        <v/>
      </c>
      <c r="B613" s="155">
        <f>IF('Time Series Inputs'!B613="","",'Time Series Inputs'!B613)</f>
        <v/>
      </c>
      <c r="C613" s="155">
        <f>IF('Time Series Inputs'!C613="","",'Time Series Inputs'!C613)</f>
        <v/>
      </c>
      <c r="D613" s="155">
        <f>IF(A613="","",'Apply Constraints'!A613)</f>
        <v/>
      </c>
      <c r="E613" s="155">
        <f>IF(B613="","",(V612*B613/B612/(1+V612*(B613/B612-1))))</f>
        <v/>
      </c>
      <c r="F613" s="155">
        <f>IF(B613="","",R612*B613+T612)</f>
        <v/>
      </c>
      <c r="G613" s="155">
        <f>IF(B613="","", E613*F613)</f>
        <v/>
      </c>
      <c r="H613" s="155">
        <f>IF(B613="","", F613 - R612*B613)</f>
        <v/>
      </c>
      <c r="I613" s="155">
        <f>IF(B613="","", G613/B613)</f>
        <v/>
      </c>
      <c r="J613" s="155">
        <f>IF(B613="","", -F613* (1-(1-ANNUAL_STRATEGY_FEE)^(1/252)))</f>
        <v/>
      </c>
      <c r="K613" s="155">
        <f>IF(B613="","", H613+J613)</f>
        <v/>
      </c>
      <c r="L613" s="155">
        <f>IF(B613="","", K613+G613)</f>
        <v/>
      </c>
      <c r="M613" s="155">
        <f>IF(B613="","", G613/L613)</f>
        <v/>
      </c>
      <c r="N613" s="155">
        <f>IF(B613="","",(D613-M613))</f>
        <v/>
      </c>
      <c r="O613" s="155">
        <f>IF(B613="","",BID_OFFER_SPREAD/2*D613)</f>
        <v/>
      </c>
      <c r="P613" s="155">
        <f>IF(A613="","",IF(D613=0,-E613,IF(AND(D613=(N613+O613),NOT(O613=0)),0,IF(D613&gt;=M613,N613/(1+O613),N613/(1-O613)))))</f>
        <v/>
      </c>
      <c r="Q613" s="155">
        <f>IF(B613="","", IF(D613=0,F613*P613/B613, L613*P613/B613))</f>
        <v/>
      </c>
      <c r="R613" s="155">
        <f>IF(B613="","", Q613+I613)</f>
        <v/>
      </c>
      <c r="S613" s="155">
        <f>IF(A613="","",IF(Q613&gt;0,-Q613*B613*(1+BID_OFFER_SPREAD/2),-Q613*B613*(1-BID_OFFER_SPREAD/2)))</f>
        <v/>
      </c>
      <c r="T613" s="155">
        <f>IF(B613="","", K613+S613)</f>
        <v/>
      </c>
      <c r="U613" s="155">
        <f>IF(B613="","", R613*B613)</f>
        <v/>
      </c>
      <c r="V613" s="155">
        <f>IF(E613="","",U613/(U613+T613))</f>
        <v/>
      </c>
      <c r="W613" s="86">
        <f>IF(B613="","", IF(ROUND(V613,10)=ROUND(D613,10),"Correct", "Error"))</f>
        <v/>
      </c>
      <c r="X613" s="156">
        <f>IF(B613="","", T613+U613)</f>
        <v/>
      </c>
    </row>
    <row customHeight="1" ht="13.5" r="614" s="75">
      <c r="A614" s="124">
        <f>IF('Time Series Inputs'!A614="","",'Time Series Inputs'!A614)</f>
        <v/>
      </c>
      <c r="B614" s="155">
        <f>IF('Time Series Inputs'!B614="","",'Time Series Inputs'!B614)</f>
        <v/>
      </c>
      <c r="C614" s="155">
        <f>IF('Time Series Inputs'!C614="","",'Time Series Inputs'!C614)</f>
        <v/>
      </c>
      <c r="D614" s="155">
        <f>IF(A614="","",'Apply Constraints'!A614)</f>
        <v/>
      </c>
      <c r="E614" s="155">
        <f>IF(B614="","",(V613*B614/B613/(1+V613*(B614/B613-1))))</f>
        <v/>
      </c>
      <c r="F614" s="155">
        <f>IF(B614="","",R613*B614+T613)</f>
        <v/>
      </c>
      <c r="G614" s="155">
        <f>IF(B614="","", E614*F614)</f>
        <v/>
      </c>
      <c r="H614" s="155">
        <f>IF(B614="","", F614 - R613*B614)</f>
        <v/>
      </c>
      <c r="I614" s="155">
        <f>IF(B614="","", G614/B614)</f>
        <v/>
      </c>
      <c r="J614" s="155">
        <f>IF(B614="","", -F614* (1-(1-ANNUAL_STRATEGY_FEE)^(1/252)))</f>
        <v/>
      </c>
      <c r="K614" s="155">
        <f>IF(B614="","", H614+J614)</f>
        <v/>
      </c>
      <c r="L614" s="155">
        <f>IF(B614="","", K614+G614)</f>
        <v/>
      </c>
      <c r="M614" s="155">
        <f>IF(B614="","", G614/L614)</f>
        <v/>
      </c>
      <c r="N614" s="155">
        <f>IF(B614="","",(D614-M614))</f>
        <v/>
      </c>
      <c r="O614" s="155">
        <f>IF(B614="","",BID_OFFER_SPREAD/2*D614)</f>
        <v/>
      </c>
      <c r="P614" s="155">
        <f>IF(A614="","",IF(D614=0,-E614,IF(AND(D614=(N614+O614),NOT(O614=0)),0,IF(D614&gt;=M614,N614/(1+O614),N614/(1-O614)))))</f>
        <v/>
      </c>
      <c r="Q614" s="155">
        <f>IF(B614="","", IF(D614=0,F614*P614/B614, L614*P614/B614))</f>
        <v/>
      </c>
      <c r="R614" s="155">
        <f>IF(B614="","", Q614+I614)</f>
        <v/>
      </c>
      <c r="S614" s="155">
        <f>IF(A614="","",IF(Q614&gt;0,-Q614*B614*(1+BID_OFFER_SPREAD/2),-Q614*B614*(1-BID_OFFER_SPREAD/2)))</f>
        <v/>
      </c>
      <c r="T614" s="155">
        <f>IF(B614="","", K614+S614)</f>
        <v/>
      </c>
      <c r="U614" s="155">
        <f>IF(B614="","", R614*B614)</f>
        <v/>
      </c>
      <c r="V614" s="155">
        <f>IF(E614="","",U614/(U614+T614))</f>
        <v/>
      </c>
      <c r="W614" s="86">
        <f>IF(B614="","", IF(ROUND(V614,10)=ROUND(D614,10),"Correct", "Error"))</f>
        <v/>
      </c>
      <c r="X614" s="156">
        <f>IF(B614="","", T614+U614)</f>
        <v/>
      </c>
    </row>
    <row customHeight="1" ht="13.5" r="615" s="75">
      <c r="A615" s="124">
        <f>IF('Time Series Inputs'!A615="","",'Time Series Inputs'!A615)</f>
        <v/>
      </c>
      <c r="B615" s="155">
        <f>IF('Time Series Inputs'!B615="","",'Time Series Inputs'!B615)</f>
        <v/>
      </c>
      <c r="C615" s="155">
        <f>IF('Time Series Inputs'!C615="","",'Time Series Inputs'!C615)</f>
        <v/>
      </c>
      <c r="D615" s="155">
        <f>IF(A615="","",'Apply Constraints'!A615)</f>
        <v/>
      </c>
      <c r="E615" s="155">
        <f>IF(B615="","",(V614*B615/B614/(1+V614*(B615/B614-1))))</f>
        <v/>
      </c>
      <c r="F615" s="155">
        <f>IF(B615="","",R614*B615+T614)</f>
        <v/>
      </c>
      <c r="G615" s="155">
        <f>IF(B615="","", E615*F615)</f>
        <v/>
      </c>
      <c r="H615" s="155">
        <f>IF(B615="","", F615 - R614*B615)</f>
        <v/>
      </c>
      <c r="I615" s="155">
        <f>IF(B615="","", G615/B615)</f>
        <v/>
      </c>
      <c r="J615" s="155">
        <f>IF(B615="","", -F615* (1-(1-ANNUAL_STRATEGY_FEE)^(1/252)))</f>
        <v/>
      </c>
      <c r="K615" s="155">
        <f>IF(B615="","", H615+J615)</f>
        <v/>
      </c>
      <c r="L615" s="155">
        <f>IF(B615="","", K615+G615)</f>
        <v/>
      </c>
      <c r="M615" s="155">
        <f>IF(B615="","", G615/L615)</f>
        <v/>
      </c>
      <c r="N615" s="155">
        <f>IF(B615="","",(D615-M615))</f>
        <v/>
      </c>
      <c r="O615" s="155">
        <f>IF(B615="","",BID_OFFER_SPREAD/2*D615)</f>
        <v/>
      </c>
      <c r="P615" s="155">
        <f>IF(A615="","",IF(D615=0,-E615,IF(AND(D615=(N615+O615),NOT(O615=0)),0,IF(D615&gt;=M615,N615/(1+O615),N615/(1-O615)))))</f>
        <v/>
      </c>
      <c r="Q615" s="155">
        <f>IF(B615="","", IF(D615=0,F615*P615/B615, L615*P615/B615))</f>
        <v/>
      </c>
      <c r="R615" s="155">
        <f>IF(B615="","", Q615+I615)</f>
        <v/>
      </c>
      <c r="S615" s="155">
        <f>IF(A615="","",IF(Q615&gt;0,-Q615*B615*(1+BID_OFFER_SPREAD/2),-Q615*B615*(1-BID_OFFER_SPREAD/2)))</f>
        <v/>
      </c>
      <c r="T615" s="155">
        <f>IF(B615="","", K615+S615)</f>
        <v/>
      </c>
      <c r="U615" s="155">
        <f>IF(B615="","", R615*B615)</f>
        <v/>
      </c>
      <c r="V615" s="155">
        <f>IF(E615="","",U615/(U615+T615))</f>
        <v/>
      </c>
      <c r="W615" s="86">
        <f>IF(B615="","", IF(ROUND(V615,10)=ROUND(D615,10),"Correct", "Error"))</f>
        <v/>
      </c>
      <c r="X615" s="156">
        <f>IF(B615="","", T615+U615)</f>
        <v/>
      </c>
    </row>
    <row customHeight="1" ht="13.5" r="616" s="75">
      <c r="A616" s="124">
        <f>IF('Time Series Inputs'!A616="","",'Time Series Inputs'!A616)</f>
        <v/>
      </c>
      <c r="B616" s="155">
        <f>IF('Time Series Inputs'!B616="","",'Time Series Inputs'!B616)</f>
        <v/>
      </c>
      <c r="C616" s="155">
        <f>IF('Time Series Inputs'!C616="","",'Time Series Inputs'!C616)</f>
        <v/>
      </c>
      <c r="D616" s="155">
        <f>IF(A616="","",'Apply Constraints'!A616)</f>
        <v/>
      </c>
      <c r="E616" s="155">
        <f>IF(B616="","",(V615*B616/B615/(1+V615*(B616/B615-1))))</f>
        <v/>
      </c>
      <c r="F616" s="155">
        <f>IF(B616="","",R615*B616+T615)</f>
        <v/>
      </c>
      <c r="G616" s="155">
        <f>IF(B616="","", E616*F616)</f>
        <v/>
      </c>
      <c r="H616" s="155">
        <f>IF(B616="","", F616 - R615*B616)</f>
        <v/>
      </c>
      <c r="I616" s="155">
        <f>IF(B616="","", G616/B616)</f>
        <v/>
      </c>
      <c r="J616" s="155">
        <f>IF(B616="","", -F616* (1-(1-ANNUAL_STRATEGY_FEE)^(1/252)))</f>
        <v/>
      </c>
      <c r="K616" s="155">
        <f>IF(B616="","", H616+J616)</f>
        <v/>
      </c>
      <c r="L616" s="155">
        <f>IF(B616="","", K616+G616)</f>
        <v/>
      </c>
      <c r="M616" s="155">
        <f>IF(B616="","", G616/L616)</f>
        <v/>
      </c>
      <c r="N616" s="155">
        <f>IF(B616="","",(D616-M616))</f>
        <v/>
      </c>
      <c r="O616" s="155">
        <f>IF(B616="","",BID_OFFER_SPREAD/2*D616)</f>
        <v/>
      </c>
      <c r="P616" s="155">
        <f>IF(A616="","",IF(D616=0,-E616,IF(AND(D616=(N616+O616),NOT(O616=0)),0,IF(D616&gt;=M616,N616/(1+O616),N616/(1-O616)))))</f>
        <v/>
      </c>
      <c r="Q616" s="155">
        <f>IF(B616="","", IF(D616=0,F616*P616/B616, L616*P616/B616))</f>
        <v/>
      </c>
      <c r="R616" s="155">
        <f>IF(B616="","", Q616+I616)</f>
        <v/>
      </c>
      <c r="S616" s="155">
        <f>IF(A616="","",IF(Q616&gt;0,-Q616*B616*(1+BID_OFFER_SPREAD/2),-Q616*B616*(1-BID_OFFER_SPREAD/2)))</f>
        <v/>
      </c>
      <c r="T616" s="155">
        <f>IF(B616="","", K616+S616)</f>
        <v/>
      </c>
      <c r="U616" s="155">
        <f>IF(B616="","", R616*B616)</f>
        <v/>
      </c>
      <c r="V616" s="155">
        <f>IF(E616="","",U616/(U616+T616))</f>
        <v/>
      </c>
      <c r="W616" s="86">
        <f>IF(B616="","", IF(ROUND(V616,10)=ROUND(D616,10),"Correct", "Error"))</f>
        <v/>
      </c>
      <c r="X616" s="156">
        <f>IF(B616="","", T616+U616)</f>
        <v/>
      </c>
    </row>
    <row customHeight="1" ht="13.5" r="617" s="75">
      <c r="A617" s="124">
        <f>IF('Time Series Inputs'!A617="","",'Time Series Inputs'!A617)</f>
        <v/>
      </c>
      <c r="B617" s="155">
        <f>IF('Time Series Inputs'!B617="","",'Time Series Inputs'!B617)</f>
        <v/>
      </c>
      <c r="C617" s="155">
        <f>IF('Time Series Inputs'!C617="","",'Time Series Inputs'!C617)</f>
        <v/>
      </c>
      <c r="D617" s="155">
        <f>IF(A617="","",'Apply Constraints'!A617)</f>
        <v/>
      </c>
      <c r="E617" s="155">
        <f>IF(B617="","",(V616*B617/B616/(1+V616*(B617/B616-1))))</f>
        <v/>
      </c>
      <c r="F617" s="155">
        <f>IF(B617="","",R616*B617+T616)</f>
        <v/>
      </c>
      <c r="G617" s="155">
        <f>IF(B617="","", E617*F617)</f>
        <v/>
      </c>
      <c r="H617" s="155">
        <f>IF(B617="","", F617 - R616*B617)</f>
        <v/>
      </c>
      <c r="I617" s="155">
        <f>IF(B617="","", G617/B617)</f>
        <v/>
      </c>
      <c r="J617" s="155">
        <f>IF(B617="","", -F617* (1-(1-ANNUAL_STRATEGY_FEE)^(1/252)))</f>
        <v/>
      </c>
      <c r="K617" s="155">
        <f>IF(B617="","", H617+J617)</f>
        <v/>
      </c>
      <c r="L617" s="155">
        <f>IF(B617="","", K617+G617)</f>
        <v/>
      </c>
      <c r="M617" s="155">
        <f>IF(B617="","", G617/L617)</f>
        <v/>
      </c>
      <c r="N617" s="155">
        <f>IF(B617="","",(D617-M617))</f>
        <v/>
      </c>
      <c r="O617" s="155">
        <f>IF(B617="","",BID_OFFER_SPREAD/2*D617)</f>
        <v/>
      </c>
      <c r="P617" s="155">
        <f>IF(A617="","",IF(D617=0,-E617,IF(AND(D617=(N617+O617),NOT(O617=0)),0,IF(D617&gt;=M617,N617/(1+O617),N617/(1-O617)))))</f>
        <v/>
      </c>
      <c r="Q617" s="155">
        <f>IF(B617="","", IF(D617=0,F617*P617/B617, L617*P617/B617))</f>
        <v/>
      </c>
      <c r="R617" s="155">
        <f>IF(B617="","", Q617+I617)</f>
        <v/>
      </c>
      <c r="S617" s="155">
        <f>IF(A617="","",IF(Q617&gt;0,-Q617*B617*(1+BID_OFFER_SPREAD/2),-Q617*B617*(1-BID_OFFER_SPREAD/2)))</f>
        <v/>
      </c>
      <c r="T617" s="155">
        <f>IF(B617="","", K617+S617)</f>
        <v/>
      </c>
      <c r="U617" s="155">
        <f>IF(B617="","", R617*B617)</f>
        <v/>
      </c>
      <c r="V617" s="155">
        <f>IF(E617="","",U617/(U617+T617))</f>
        <v/>
      </c>
      <c r="W617" s="86">
        <f>IF(B617="","", IF(ROUND(V617,10)=ROUND(D617,10),"Correct", "Error"))</f>
        <v/>
      </c>
      <c r="X617" s="156">
        <f>IF(B617="","", T617+U617)</f>
        <v/>
      </c>
    </row>
    <row customHeight="1" ht="13.5" r="618" s="75">
      <c r="A618" s="124">
        <f>IF('Time Series Inputs'!A618="","",'Time Series Inputs'!A618)</f>
        <v/>
      </c>
      <c r="B618" s="155">
        <f>IF('Time Series Inputs'!B618="","",'Time Series Inputs'!B618)</f>
        <v/>
      </c>
      <c r="C618" s="155">
        <f>IF('Time Series Inputs'!C618="","",'Time Series Inputs'!C618)</f>
        <v/>
      </c>
      <c r="D618" s="155">
        <f>IF(A618="","",'Apply Constraints'!A618)</f>
        <v/>
      </c>
      <c r="E618" s="155">
        <f>IF(B618="","",(V617*B618/B617/(1+V617*(B618/B617-1))))</f>
        <v/>
      </c>
      <c r="F618" s="155">
        <f>IF(B618="","",R617*B618+T617)</f>
        <v/>
      </c>
      <c r="G618" s="155">
        <f>IF(B618="","", E618*F618)</f>
        <v/>
      </c>
      <c r="H618" s="155">
        <f>IF(B618="","", F618 - R617*B618)</f>
        <v/>
      </c>
      <c r="I618" s="155">
        <f>IF(B618="","", G618/B618)</f>
        <v/>
      </c>
      <c r="J618" s="155">
        <f>IF(B618="","", -F618* (1-(1-ANNUAL_STRATEGY_FEE)^(1/252)))</f>
        <v/>
      </c>
      <c r="K618" s="155">
        <f>IF(B618="","", H618+J618)</f>
        <v/>
      </c>
      <c r="L618" s="155">
        <f>IF(B618="","", K618+G618)</f>
        <v/>
      </c>
      <c r="M618" s="155">
        <f>IF(B618="","", G618/L618)</f>
        <v/>
      </c>
      <c r="N618" s="155">
        <f>IF(B618="","",(D618-M618))</f>
        <v/>
      </c>
      <c r="O618" s="155">
        <f>IF(B618="","",BID_OFFER_SPREAD/2*D618)</f>
        <v/>
      </c>
      <c r="P618" s="155">
        <f>IF(A618="","",IF(D618=0,-E618,IF(AND(D618=(N618+O618),NOT(O618=0)),0,IF(D618&gt;=M618,N618/(1+O618),N618/(1-O618)))))</f>
        <v/>
      </c>
      <c r="Q618" s="155">
        <f>IF(B618="","", IF(D618=0,F618*P618/B618, L618*P618/B618))</f>
        <v/>
      </c>
      <c r="R618" s="155">
        <f>IF(B618="","", Q618+I618)</f>
        <v/>
      </c>
      <c r="S618" s="155">
        <f>IF(A618="","",IF(Q618&gt;0,-Q618*B618*(1+BID_OFFER_SPREAD/2),-Q618*B618*(1-BID_OFFER_SPREAD/2)))</f>
        <v/>
      </c>
      <c r="T618" s="155">
        <f>IF(B618="","", K618+S618)</f>
        <v/>
      </c>
      <c r="U618" s="155">
        <f>IF(B618="","", R618*B618)</f>
        <v/>
      </c>
      <c r="V618" s="155">
        <f>IF(E618="","",U618/(U618+T618))</f>
        <v/>
      </c>
      <c r="W618" s="86">
        <f>IF(B618="","", IF(ROUND(V618,10)=ROUND(D618,10),"Correct", "Error"))</f>
        <v/>
      </c>
      <c r="X618" s="156">
        <f>IF(B618="","", T618+U618)</f>
        <v/>
      </c>
    </row>
    <row customHeight="1" ht="13.5" r="619" s="75">
      <c r="A619" s="124">
        <f>IF('Time Series Inputs'!A619="","",'Time Series Inputs'!A619)</f>
        <v/>
      </c>
      <c r="B619" s="155">
        <f>IF('Time Series Inputs'!B619="","",'Time Series Inputs'!B619)</f>
        <v/>
      </c>
      <c r="C619" s="155">
        <f>IF('Time Series Inputs'!C619="","",'Time Series Inputs'!C619)</f>
        <v/>
      </c>
      <c r="D619" s="155">
        <f>IF(A619="","",'Apply Constraints'!A619)</f>
        <v/>
      </c>
      <c r="E619" s="155">
        <f>IF(B619="","",(V618*B619/B618/(1+V618*(B619/B618-1))))</f>
        <v/>
      </c>
      <c r="F619" s="155">
        <f>IF(B619="","",R618*B619+T618)</f>
        <v/>
      </c>
      <c r="G619" s="155">
        <f>IF(B619="","", E619*F619)</f>
        <v/>
      </c>
      <c r="H619" s="155">
        <f>IF(B619="","", F619 - R618*B619)</f>
        <v/>
      </c>
      <c r="I619" s="155">
        <f>IF(B619="","", G619/B619)</f>
        <v/>
      </c>
      <c r="J619" s="155">
        <f>IF(B619="","", -F619* (1-(1-ANNUAL_STRATEGY_FEE)^(1/252)))</f>
        <v/>
      </c>
      <c r="K619" s="155">
        <f>IF(B619="","", H619+J619)</f>
        <v/>
      </c>
      <c r="L619" s="155">
        <f>IF(B619="","", K619+G619)</f>
        <v/>
      </c>
      <c r="M619" s="155">
        <f>IF(B619="","", G619/L619)</f>
        <v/>
      </c>
      <c r="N619" s="155">
        <f>IF(B619="","",(D619-M619))</f>
        <v/>
      </c>
      <c r="O619" s="155">
        <f>IF(B619="","",BID_OFFER_SPREAD/2*D619)</f>
        <v/>
      </c>
      <c r="P619" s="155">
        <f>IF(A619="","",IF(D619=0,-E619,IF(AND(D619=(N619+O619),NOT(O619=0)),0,IF(D619&gt;=M619,N619/(1+O619),N619/(1-O619)))))</f>
        <v/>
      </c>
      <c r="Q619" s="155">
        <f>IF(B619="","", IF(D619=0,F619*P619/B619, L619*P619/B619))</f>
        <v/>
      </c>
      <c r="R619" s="155">
        <f>IF(B619="","", Q619+I619)</f>
        <v/>
      </c>
      <c r="S619" s="155">
        <f>IF(A619="","",IF(Q619&gt;0,-Q619*B619*(1+BID_OFFER_SPREAD/2),-Q619*B619*(1-BID_OFFER_SPREAD/2)))</f>
        <v/>
      </c>
      <c r="T619" s="155">
        <f>IF(B619="","", K619+S619)</f>
        <v/>
      </c>
      <c r="U619" s="155">
        <f>IF(B619="","", R619*B619)</f>
        <v/>
      </c>
      <c r="V619" s="155">
        <f>IF(E619="","",U619/(U619+T619))</f>
        <v/>
      </c>
      <c r="W619" s="86">
        <f>IF(B619="","", IF(ROUND(V619,10)=ROUND(D619,10),"Correct", "Error"))</f>
        <v/>
      </c>
      <c r="X619" s="156">
        <f>IF(B619="","", T619+U619)</f>
        <v/>
      </c>
    </row>
    <row customHeight="1" ht="13.5" r="620" s="75">
      <c r="A620" s="124">
        <f>IF('Time Series Inputs'!A620="","",'Time Series Inputs'!A620)</f>
        <v/>
      </c>
      <c r="B620" s="155">
        <f>IF('Time Series Inputs'!B620="","",'Time Series Inputs'!B620)</f>
        <v/>
      </c>
      <c r="C620" s="155">
        <f>IF('Time Series Inputs'!C620="","",'Time Series Inputs'!C620)</f>
        <v/>
      </c>
      <c r="D620" s="155">
        <f>IF(A620="","",'Apply Constraints'!A620)</f>
        <v/>
      </c>
      <c r="E620" s="155">
        <f>IF(B620="","",(V619*B620/B619/(1+V619*(B620/B619-1))))</f>
        <v/>
      </c>
      <c r="F620" s="155">
        <f>IF(B620="","",R619*B620+T619)</f>
        <v/>
      </c>
      <c r="G620" s="155">
        <f>IF(B620="","", E620*F620)</f>
        <v/>
      </c>
      <c r="H620" s="155">
        <f>IF(B620="","", F620 - R619*B620)</f>
        <v/>
      </c>
      <c r="I620" s="155">
        <f>IF(B620="","", G620/B620)</f>
        <v/>
      </c>
      <c r="J620" s="155">
        <f>IF(B620="","", -F620* (1-(1-ANNUAL_STRATEGY_FEE)^(1/252)))</f>
        <v/>
      </c>
      <c r="K620" s="155">
        <f>IF(B620="","", H620+J620)</f>
        <v/>
      </c>
      <c r="L620" s="155">
        <f>IF(B620="","", K620+G620)</f>
        <v/>
      </c>
      <c r="M620" s="155">
        <f>IF(B620="","", G620/L620)</f>
        <v/>
      </c>
      <c r="N620" s="155">
        <f>IF(B620="","",(D620-M620))</f>
        <v/>
      </c>
      <c r="O620" s="155">
        <f>IF(B620="","",BID_OFFER_SPREAD/2*D620)</f>
        <v/>
      </c>
      <c r="P620" s="155">
        <f>IF(A620="","",IF(D620=0,-E620,IF(AND(D620=(N620+O620),NOT(O620=0)),0,IF(D620&gt;=M620,N620/(1+O620),N620/(1-O620)))))</f>
        <v/>
      </c>
      <c r="Q620" s="155">
        <f>IF(B620="","", IF(D620=0,F620*P620/B620, L620*P620/B620))</f>
        <v/>
      </c>
      <c r="R620" s="155">
        <f>IF(B620="","", Q620+I620)</f>
        <v/>
      </c>
      <c r="S620" s="155">
        <f>IF(A620="","",IF(Q620&gt;0,-Q620*B620*(1+BID_OFFER_SPREAD/2),-Q620*B620*(1-BID_OFFER_SPREAD/2)))</f>
        <v/>
      </c>
      <c r="T620" s="155">
        <f>IF(B620="","", K620+S620)</f>
        <v/>
      </c>
      <c r="U620" s="155">
        <f>IF(B620="","", R620*B620)</f>
        <v/>
      </c>
      <c r="V620" s="155">
        <f>IF(E620="","",U620/(U620+T620))</f>
        <v/>
      </c>
      <c r="W620" s="86">
        <f>IF(B620="","", IF(ROUND(V620,10)=ROUND(D620,10),"Correct", "Error"))</f>
        <v/>
      </c>
      <c r="X620" s="156">
        <f>IF(B620="","", T620+U620)</f>
        <v/>
      </c>
    </row>
    <row customHeight="1" ht="13.5" r="621" s="75">
      <c r="A621" s="124">
        <f>IF('Time Series Inputs'!A621="","",'Time Series Inputs'!A621)</f>
        <v/>
      </c>
      <c r="B621" s="155">
        <f>IF('Time Series Inputs'!B621="","",'Time Series Inputs'!B621)</f>
        <v/>
      </c>
      <c r="C621" s="155">
        <f>IF('Time Series Inputs'!C621="","",'Time Series Inputs'!C621)</f>
        <v/>
      </c>
      <c r="D621" s="155">
        <f>IF(A621="","",'Apply Constraints'!A621)</f>
        <v/>
      </c>
      <c r="E621" s="155">
        <f>IF(B621="","",(V620*B621/B620/(1+V620*(B621/B620-1))))</f>
        <v/>
      </c>
      <c r="F621" s="155">
        <f>IF(B621="","",R620*B621+T620)</f>
        <v/>
      </c>
      <c r="G621" s="155">
        <f>IF(B621="","", E621*F621)</f>
        <v/>
      </c>
      <c r="H621" s="155">
        <f>IF(B621="","", F621 - R620*B621)</f>
        <v/>
      </c>
      <c r="I621" s="155">
        <f>IF(B621="","", G621/B621)</f>
        <v/>
      </c>
      <c r="J621" s="155">
        <f>IF(B621="","", -F621* (1-(1-ANNUAL_STRATEGY_FEE)^(1/252)))</f>
        <v/>
      </c>
      <c r="K621" s="155">
        <f>IF(B621="","", H621+J621)</f>
        <v/>
      </c>
      <c r="L621" s="155">
        <f>IF(B621="","", K621+G621)</f>
        <v/>
      </c>
      <c r="M621" s="155">
        <f>IF(B621="","", G621/L621)</f>
        <v/>
      </c>
      <c r="N621" s="155">
        <f>IF(B621="","",(D621-M621))</f>
        <v/>
      </c>
      <c r="O621" s="155">
        <f>IF(B621="","",BID_OFFER_SPREAD/2*D621)</f>
        <v/>
      </c>
      <c r="P621" s="155">
        <f>IF(A621="","",IF(D621=0,-E621,IF(AND(D621=(N621+O621),NOT(O621=0)),0,IF(D621&gt;=M621,N621/(1+O621),N621/(1-O621)))))</f>
        <v/>
      </c>
      <c r="Q621" s="155">
        <f>IF(B621="","", IF(D621=0,F621*P621/B621, L621*P621/B621))</f>
        <v/>
      </c>
      <c r="R621" s="155">
        <f>IF(B621="","", Q621+I621)</f>
        <v/>
      </c>
      <c r="S621" s="155">
        <f>IF(A621="","",IF(Q621&gt;0,-Q621*B621*(1+BID_OFFER_SPREAD/2),-Q621*B621*(1-BID_OFFER_SPREAD/2)))</f>
        <v/>
      </c>
      <c r="T621" s="155">
        <f>IF(B621="","", K621+S621)</f>
        <v/>
      </c>
      <c r="U621" s="155">
        <f>IF(B621="","", R621*B621)</f>
        <v/>
      </c>
      <c r="V621" s="155">
        <f>IF(E621="","",U621/(U621+T621))</f>
        <v/>
      </c>
      <c r="W621" s="86">
        <f>IF(B621="","", IF(ROUND(V621,10)=ROUND(D621,10),"Correct", "Error"))</f>
        <v/>
      </c>
      <c r="X621" s="156">
        <f>IF(B621="","", T621+U621)</f>
        <v/>
      </c>
    </row>
    <row customHeight="1" ht="13.5" r="622" s="75">
      <c r="A622" s="124">
        <f>IF('Time Series Inputs'!A622="","",'Time Series Inputs'!A622)</f>
        <v/>
      </c>
      <c r="B622" s="155">
        <f>IF('Time Series Inputs'!B622="","",'Time Series Inputs'!B622)</f>
        <v/>
      </c>
      <c r="C622" s="155">
        <f>IF('Time Series Inputs'!C622="","",'Time Series Inputs'!C622)</f>
        <v/>
      </c>
      <c r="D622" s="155">
        <f>IF(A622="","",'Apply Constraints'!A622)</f>
        <v/>
      </c>
      <c r="E622" s="155">
        <f>IF(B622="","",(V621*B622/B621/(1+V621*(B622/B621-1))))</f>
        <v/>
      </c>
      <c r="F622" s="155">
        <f>IF(B622="","",R621*B622+T621)</f>
        <v/>
      </c>
      <c r="G622" s="155">
        <f>IF(B622="","", E622*F622)</f>
        <v/>
      </c>
      <c r="H622" s="155">
        <f>IF(B622="","", F622 - R621*B622)</f>
        <v/>
      </c>
      <c r="I622" s="155">
        <f>IF(B622="","", G622/B622)</f>
        <v/>
      </c>
      <c r="J622" s="155">
        <f>IF(B622="","", -F622* (1-(1-ANNUAL_STRATEGY_FEE)^(1/252)))</f>
        <v/>
      </c>
      <c r="K622" s="155">
        <f>IF(B622="","", H622+J622)</f>
        <v/>
      </c>
      <c r="L622" s="155">
        <f>IF(B622="","", K622+G622)</f>
        <v/>
      </c>
      <c r="M622" s="155">
        <f>IF(B622="","", G622/L622)</f>
        <v/>
      </c>
      <c r="N622" s="155">
        <f>IF(B622="","",(D622-M622))</f>
        <v/>
      </c>
      <c r="O622" s="155">
        <f>IF(B622="","",BID_OFFER_SPREAD/2*D622)</f>
        <v/>
      </c>
      <c r="P622" s="155">
        <f>IF(A622="","",IF(D622=0,-E622,IF(AND(D622=(N622+O622),NOT(O622=0)),0,IF(D622&gt;=M622,N622/(1+O622),N622/(1-O622)))))</f>
        <v/>
      </c>
      <c r="Q622" s="155">
        <f>IF(B622="","", IF(D622=0,F622*P622/B622, L622*P622/B622))</f>
        <v/>
      </c>
      <c r="R622" s="155">
        <f>IF(B622="","", Q622+I622)</f>
        <v/>
      </c>
      <c r="S622" s="155">
        <f>IF(A622="","",IF(Q622&gt;0,-Q622*B622*(1+BID_OFFER_SPREAD/2),-Q622*B622*(1-BID_OFFER_SPREAD/2)))</f>
        <v/>
      </c>
      <c r="T622" s="155">
        <f>IF(B622="","", K622+S622)</f>
        <v/>
      </c>
      <c r="U622" s="155">
        <f>IF(B622="","", R622*B622)</f>
        <v/>
      </c>
      <c r="V622" s="155">
        <f>IF(E622="","",U622/(U622+T622))</f>
        <v/>
      </c>
      <c r="W622" s="86">
        <f>IF(B622="","", IF(ROUND(V622,10)=ROUND(D622,10),"Correct", "Error"))</f>
        <v/>
      </c>
      <c r="X622" s="156">
        <f>IF(B622="","", T622+U622)</f>
        <v/>
      </c>
    </row>
    <row customHeight="1" ht="13.5" r="623" s="75">
      <c r="A623" s="124">
        <f>IF('Time Series Inputs'!A623="","",'Time Series Inputs'!A623)</f>
        <v/>
      </c>
      <c r="B623" s="155">
        <f>IF('Time Series Inputs'!B623="","",'Time Series Inputs'!B623)</f>
        <v/>
      </c>
      <c r="C623" s="155">
        <f>IF('Time Series Inputs'!C623="","",'Time Series Inputs'!C623)</f>
        <v/>
      </c>
      <c r="D623" s="155">
        <f>IF(A623="","",'Apply Constraints'!A623)</f>
        <v/>
      </c>
      <c r="E623" s="155">
        <f>IF(B623="","",(V622*B623/B622/(1+V622*(B623/B622-1))))</f>
        <v/>
      </c>
      <c r="F623" s="155">
        <f>IF(B623="","",R622*B623+T622)</f>
        <v/>
      </c>
      <c r="G623" s="155">
        <f>IF(B623="","", E623*F623)</f>
        <v/>
      </c>
      <c r="H623" s="155">
        <f>IF(B623="","", F623 - R622*B623)</f>
        <v/>
      </c>
      <c r="I623" s="155">
        <f>IF(B623="","", G623/B623)</f>
        <v/>
      </c>
      <c r="J623" s="155">
        <f>IF(B623="","", -F623* (1-(1-ANNUAL_STRATEGY_FEE)^(1/252)))</f>
        <v/>
      </c>
      <c r="K623" s="155">
        <f>IF(B623="","", H623+J623)</f>
        <v/>
      </c>
      <c r="L623" s="155">
        <f>IF(B623="","", K623+G623)</f>
        <v/>
      </c>
      <c r="M623" s="155">
        <f>IF(B623="","", G623/L623)</f>
        <v/>
      </c>
      <c r="N623" s="155">
        <f>IF(B623="","",(D623-M623))</f>
        <v/>
      </c>
      <c r="O623" s="155">
        <f>IF(B623="","",BID_OFFER_SPREAD/2*D623)</f>
        <v/>
      </c>
      <c r="P623" s="155">
        <f>IF(A623="","",IF(D623=0,-E623,IF(AND(D623=(N623+O623),NOT(O623=0)),0,IF(D623&gt;=M623,N623/(1+O623),N623/(1-O623)))))</f>
        <v/>
      </c>
      <c r="Q623" s="155">
        <f>IF(B623="","", IF(D623=0,F623*P623/B623, L623*P623/B623))</f>
        <v/>
      </c>
      <c r="R623" s="155">
        <f>IF(B623="","", Q623+I623)</f>
        <v/>
      </c>
      <c r="S623" s="155">
        <f>IF(A623="","",IF(Q623&gt;0,-Q623*B623*(1+BID_OFFER_SPREAD/2),-Q623*B623*(1-BID_OFFER_SPREAD/2)))</f>
        <v/>
      </c>
      <c r="T623" s="155">
        <f>IF(B623="","", K623+S623)</f>
        <v/>
      </c>
      <c r="U623" s="155">
        <f>IF(B623="","", R623*B623)</f>
        <v/>
      </c>
      <c r="V623" s="155">
        <f>IF(E623="","",U623/(U623+T623))</f>
        <v/>
      </c>
      <c r="W623" s="86">
        <f>IF(B623="","", IF(ROUND(V623,10)=ROUND(D623,10),"Correct", "Error"))</f>
        <v/>
      </c>
      <c r="X623" s="156">
        <f>IF(B623="","", T623+U623)</f>
        <v/>
      </c>
    </row>
    <row customHeight="1" ht="13.5" r="624" s="75">
      <c r="A624" s="124">
        <f>IF('Time Series Inputs'!A624="","",'Time Series Inputs'!A624)</f>
        <v/>
      </c>
      <c r="B624" s="155">
        <f>IF('Time Series Inputs'!B624="","",'Time Series Inputs'!B624)</f>
        <v/>
      </c>
      <c r="C624" s="155">
        <f>IF('Time Series Inputs'!C624="","",'Time Series Inputs'!C624)</f>
        <v/>
      </c>
      <c r="D624" s="155">
        <f>IF(A624="","",'Apply Constraints'!A624)</f>
        <v/>
      </c>
      <c r="E624" s="155">
        <f>IF(B624="","",(V623*B624/B623/(1+V623*(B624/B623-1))))</f>
        <v/>
      </c>
      <c r="F624" s="155">
        <f>IF(B624="","",R623*B624+T623)</f>
        <v/>
      </c>
      <c r="G624" s="155">
        <f>IF(B624="","", E624*F624)</f>
        <v/>
      </c>
      <c r="H624" s="155">
        <f>IF(B624="","", F624 - R623*B624)</f>
        <v/>
      </c>
      <c r="I624" s="155">
        <f>IF(B624="","", G624/B624)</f>
        <v/>
      </c>
      <c r="J624" s="155">
        <f>IF(B624="","", -F624* (1-(1-ANNUAL_STRATEGY_FEE)^(1/252)))</f>
        <v/>
      </c>
      <c r="K624" s="155">
        <f>IF(B624="","", H624+J624)</f>
        <v/>
      </c>
      <c r="L624" s="155">
        <f>IF(B624="","", K624+G624)</f>
        <v/>
      </c>
      <c r="M624" s="155">
        <f>IF(B624="","", G624/L624)</f>
        <v/>
      </c>
      <c r="N624" s="155">
        <f>IF(B624="","",(D624-M624))</f>
        <v/>
      </c>
      <c r="O624" s="155">
        <f>IF(B624="","",BID_OFFER_SPREAD/2*D624)</f>
        <v/>
      </c>
      <c r="P624" s="155">
        <f>IF(A624="","",IF(D624=0,-E624,IF(AND(D624=(N624+O624),NOT(O624=0)),0,IF(D624&gt;=M624,N624/(1+O624),N624/(1-O624)))))</f>
        <v/>
      </c>
      <c r="Q624" s="155">
        <f>IF(B624="","", IF(D624=0,F624*P624/B624, L624*P624/B624))</f>
        <v/>
      </c>
      <c r="R624" s="155">
        <f>IF(B624="","", Q624+I624)</f>
        <v/>
      </c>
      <c r="S624" s="155">
        <f>IF(A624="","",IF(Q624&gt;0,-Q624*B624*(1+BID_OFFER_SPREAD/2),-Q624*B624*(1-BID_OFFER_SPREAD/2)))</f>
        <v/>
      </c>
      <c r="T624" s="155">
        <f>IF(B624="","", K624+S624)</f>
        <v/>
      </c>
      <c r="U624" s="155">
        <f>IF(B624="","", R624*B624)</f>
        <v/>
      </c>
      <c r="V624" s="155">
        <f>IF(E624="","",U624/(U624+T624))</f>
        <v/>
      </c>
      <c r="W624" s="86">
        <f>IF(B624="","", IF(ROUND(V624,10)=ROUND(D624,10),"Correct", "Error"))</f>
        <v/>
      </c>
      <c r="X624" s="156">
        <f>IF(B624="","", T624+U624)</f>
        <v/>
      </c>
    </row>
    <row customHeight="1" ht="13.5" r="625" s="75">
      <c r="A625" s="124">
        <f>IF('Time Series Inputs'!A625="","",'Time Series Inputs'!A625)</f>
        <v/>
      </c>
      <c r="B625" s="155">
        <f>IF('Time Series Inputs'!B625="","",'Time Series Inputs'!B625)</f>
        <v/>
      </c>
      <c r="C625" s="155">
        <f>IF('Time Series Inputs'!C625="","",'Time Series Inputs'!C625)</f>
        <v/>
      </c>
      <c r="D625" s="155">
        <f>IF(A625="","",'Apply Constraints'!A625)</f>
        <v/>
      </c>
      <c r="E625" s="155">
        <f>IF(B625="","",(V624*B625/B624/(1+V624*(B625/B624-1))))</f>
        <v/>
      </c>
      <c r="F625" s="155">
        <f>IF(B625="","",R624*B625+T624)</f>
        <v/>
      </c>
      <c r="G625" s="155">
        <f>IF(B625="","", E625*F625)</f>
        <v/>
      </c>
      <c r="H625" s="155">
        <f>IF(B625="","", F625 - R624*B625)</f>
        <v/>
      </c>
      <c r="I625" s="155">
        <f>IF(B625="","", G625/B625)</f>
        <v/>
      </c>
      <c r="J625" s="155">
        <f>IF(B625="","", -F625* (1-(1-ANNUAL_STRATEGY_FEE)^(1/252)))</f>
        <v/>
      </c>
      <c r="K625" s="155">
        <f>IF(B625="","", H625+J625)</f>
        <v/>
      </c>
      <c r="L625" s="155">
        <f>IF(B625="","", K625+G625)</f>
        <v/>
      </c>
      <c r="M625" s="155">
        <f>IF(B625="","", G625/L625)</f>
        <v/>
      </c>
      <c r="N625" s="155">
        <f>IF(B625="","",(D625-M625))</f>
        <v/>
      </c>
      <c r="O625" s="155">
        <f>IF(B625="","",BID_OFFER_SPREAD/2*D625)</f>
        <v/>
      </c>
      <c r="P625" s="155">
        <f>IF(A625="","",IF(D625=0,-E625,IF(AND(D625=(N625+O625),NOT(O625=0)),0,IF(D625&gt;=M625,N625/(1+O625),N625/(1-O625)))))</f>
        <v/>
      </c>
      <c r="Q625" s="155">
        <f>IF(B625="","", IF(D625=0,F625*P625/B625, L625*P625/B625))</f>
        <v/>
      </c>
      <c r="R625" s="155">
        <f>IF(B625="","", Q625+I625)</f>
        <v/>
      </c>
      <c r="S625" s="155">
        <f>IF(A625="","",IF(Q625&gt;0,-Q625*B625*(1+BID_OFFER_SPREAD/2),-Q625*B625*(1-BID_OFFER_SPREAD/2)))</f>
        <v/>
      </c>
      <c r="T625" s="155">
        <f>IF(B625="","", K625+S625)</f>
        <v/>
      </c>
      <c r="U625" s="155">
        <f>IF(B625="","", R625*B625)</f>
        <v/>
      </c>
      <c r="V625" s="155">
        <f>IF(E625="","",U625/(U625+T625))</f>
        <v/>
      </c>
      <c r="W625" s="86">
        <f>IF(B625="","", IF(ROUND(V625,10)=ROUND(D625,10),"Correct", "Error"))</f>
        <v/>
      </c>
      <c r="X625" s="156">
        <f>IF(B625="","", T625+U625)</f>
        <v/>
      </c>
    </row>
    <row customHeight="1" ht="13.5" r="626" s="75">
      <c r="A626" s="124">
        <f>IF('Time Series Inputs'!A626="","",'Time Series Inputs'!A626)</f>
        <v/>
      </c>
      <c r="B626" s="155">
        <f>IF('Time Series Inputs'!B626="","",'Time Series Inputs'!B626)</f>
        <v/>
      </c>
      <c r="C626" s="155">
        <f>IF('Time Series Inputs'!C626="","",'Time Series Inputs'!C626)</f>
        <v/>
      </c>
      <c r="D626" s="155">
        <f>IF(A626="","",'Apply Constraints'!A626)</f>
        <v/>
      </c>
      <c r="E626" s="155">
        <f>IF(B626="","",(V625*B626/B625/(1+V625*(B626/B625-1))))</f>
        <v/>
      </c>
      <c r="F626" s="155">
        <f>IF(B626="","",R625*B626+T625)</f>
        <v/>
      </c>
      <c r="G626" s="155">
        <f>IF(B626="","", E626*F626)</f>
        <v/>
      </c>
      <c r="H626" s="155">
        <f>IF(B626="","", F626 - R625*B626)</f>
        <v/>
      </c>
      <c r="I626" s="155">
        <f>IF(B626="","", G626/B626)</f>
        <v/>
      </c>
      <c r="J626" s="155">
        <f>IF(B626="","", -F626* (1-(1-ANNUAL_STRATEGY_FEE)^(1/252)))</f>
        <v/>
      </c>
      <c r="K626" s="155">
        <f>IF(B626="","", H626+J626)</f>
        <v/>
      </c>
      <c r="L626" s="155">
        <f>IF(B626="","", K626+G626)</f>
        <v/>
      </c>
      <c r="M626" s="155">
        <f>IF(B626="","", G626/L626)</f>
        <v/>
      </c>
      <c r="N626" s="155">
        <f>IF(B626="","",(D626-M626))</f>
        <v/>
      </c>
      <c r="O626" s="155">
        <f>IF(B626="","",BID_OFFER_SPREAD/2*D626)</f>
        <v/>
      </c>
      <c r="P626" s="155">
        <f>IF(A626="","",IF(D626=0,-E626,IF(AND(D626=(N626+O626),NOT(O626=0)),0,IF(D626&gt;=M626,N626/(1+O626),N626/(1-O626)))))</f>
        <v/>
      </c>
      <c r="Q626" s="155">
        <f>IF(B626="","", IF(D626=0,F626*P626/B626, L626*P626/B626))</f>
        <v/>
      </c>
      <c r="R626" s="155">
        <f>IF(B626="","", Q626+I626)</f>
        <v/>
      </c>
      <c r="S626" s="155">
        <f>IF(A626="","",IF(Q626&gt;0,-Q626*B626*(1+BID_OFFER_SPREAD/2),-Q626*B626*(1-BID_OFFER_SPREAD/2)))</f>
        <v/>
      </c>
      <c r="T626" s="155">
        <f>IF(B626="","", K626+S626)</f>
        <v/>
      </c>
      <c r="U626" s="155">
        <f>IF(B626="","", R626*B626)</f>
        <v/>
      </c>
      <c r="V626" s="155">
        <f>IF(E626="","",U626/(U626+T626))</f>
        <v/>
      </c>
      <c r="W626" s="86">
        <f>IF(B626="","", IF(ROUND(V626,10)=ROUND(D626,10),"Correct", "Error"))</f>
        <v/>
      </c>
      <c r="X626" s="156">
        <f>IF(B626="","", T626+U626)</f>
        <v/>
      </c>
    </row>
    <row customHeight="1" ht="13.5" r="627" s="75">
      <c r="A627" s="124">
        <f>IF('Time Series Inputs'!A627="","",'Time Series Inputs'!A627)</f>
        <v/>
      </c>
      <c r="B627" s="155">
        <f>IF('Time Series Inputs'!B627="","",'Time Series Inputs'!B627)</f>
        <v/>
      </c>
      <c r="C627" s="155">
        <f>IF('Time Series Inputs'!C627="","",'Time Series Inputs'!C627)</f>
        <v/>
      </c>
      <c r="D627" s="155">
        <f>IF(A627="","",'Apply Constraints'!A627)</f>
        <v/>
      </c>
      <c r="E627" s="155">
        <f>IF(B627="","",(V626*B627/B626/(1+V626*(B627/B626-1))))</f>
        <v/>
      </c>
      <c r="F627" s="155">
        <f>IF(B627="","",R626*B627+T626)</f>
        <v/>
      </c>
      <c r="G627" s="155">
        <f>IF(B627="","", E627*F627)</f>
        <v/>
      </c>
      <c r="H627" s="155">
        <f>IF(B627="","", F627 - R626*B627)</f>
        <v/>
      </c>
      <c r="I627" s="155">
        <f>IF(B627="","", G627/B627)</f>
        <v/>
      </c>
      <c r="J627" s="155">
        <f>IF(B627="","", -F627* (1-(1-ANNUAL_STRATEGY_FEE)^(1/252)))</f>
        <v/>
      </c>
      <c r="K627" s="155">
        <f>IF(B627="","", H627+J627)</f>
        <v/>
      </c>
      <c r="L627" s="155">
        <f>IF(B627="","", K627+G627)</f>
        <v/>
      </c>
      <c r="M627" s="155">
        <f>IF(B627="","", G627/L627)</f>
        <v/>
      </c>
      <c r="N627" s="155">
        <f>IF(B627="","",(D627-M627))</f>
        <v/>
      </c>
      <c r="O627" s="155">
        <f>IF(B627="","",BID_OFFER_SPREAD/2*D627)</f>
        <v/>
      </c>
      <c r="P627" s="155">
        <f>IF(A627="","",IF(D627=0,-E627,IF(AND(D627=(N627+O627),NOT(O627=0)),0,IF(D627&gt;=M627,N627/(1+O627),N627/(1-O627)))))</f>
        <v/>
      </c>
      <c r="Q627" s="155">
        <f>IF(B627="","", IF(D627=0,F627*P627/B627, L627*P627/B627))</f>
        <v/>
      </c>
      <c r="R627" s="155">
        <f>IF(B627="","", Q627+I627)</f>
        <v/>
      </c>
      <c r="S627" s="155">
        <f>IF(A627="","",IF(Q627&gt;0,-Q627*B627*(1+BID_OFFER_SPREAD/2),-Q627*B627*(1-BID_OFFER_SPREAD/2)))</f>
        <v/>
      </c>
      <c r="T627" s="155">
        <f>IF(B627="","", K627+S627)</f>
        <v/>
      </c>
      <c r="U627" s="155">
        <f>IF(B627="","", R627*B627)</f>
        <v/>
      </c>
      <c r="V627" s="155">
        <f>IF(E627="","",U627/(U627+T627))</f>
        <v/>
      </c>
      <c r="W627" s="86">
        <f>IF(B627="","", IF(ROUND(V627,10)=ROUND(D627,10),"Correct", "Error"))</f>
        <v/>
      </c>
      <c r="X627" s="156">
        <f>IF(B627="","", T627+U627)</f>
        <v/>
      </c>
    </row>
    <row customHeight="1" ht="13.5" r="628" s="75">
      <c r="A628" s="124">
        <f>IF('Time Series Inputs'!A628="","",'Time Series Inputs'!A628)</f>
        <v/>
      </c>
      <c r="B628" s="155">
        <f>IF('Time Series Inputs'!B628="","",'Time Series Inputs'!B628)</f>
        <v/>
      </c>
      <c r="C628" s="155">
        <f>IF('Time Series Inputs'!C628="","",'Time Series Inputs'!C628)</f>
        <v/>
      </c>
      <c r="D628" s="155">
        <f>IF(A628="","",'Apply Constraints'!A628)</f>
        <v/>
      </c>
      <c r="E628" s="155">
        <f>IF(B628="","",(V627*B628/B627/(1+V627*(B628/B627-1))))</f>
        <v/>
      </c>
      <c r="F628" s="155">
        <f>IF(B628="","",R627*B628+T627)</f>
        <v/>
      </c>
      <c r="G628" s="155">
        <f>IF(B628="","", E628*F628)</f>
        <v/>
      </c>
      <c r="H628" s="155">
        <f>IF(B628="","", F628 - R627*B628)</f>
        <v/>
      </c>
      <c r="I628" s="155">
        <f>IF(B628="","", G628/B628)</f>
        <v/>
      </c>
      <c r="J628" s="155">
        <f>IF(B628="","", -F628* (1-(1-ANNUAL_STRATEGY_FEE)^(1/252)))</f>
        <v/>
      </c>
      <c r="K628" s="155">
        <f>IF(B628="","", H628+J628)</f>
        <v/>
      </c>
      <c r="L628" s="155">
        <f>IF(B628="","", K628+G628)</f>
        <v/>
      </c>
      <c r="M628" s="155">
        <f>IF(B628="","", G628/L628)</f>
        <v/>
      </c>
      <c r="N628" s="155">
        <f>IF(B628="","",(D628-M628))</f>
        <v/>
      </c>
      <c r="O628" s="155">
        <f>IF(B628="","",BID_OFFER_SPREAD/2*D628)</f>
        <v/>
      </c>
      <c r="P628" s="155">
        <f>IF(A628="","",IF(D628=0,-E628,IF(AND(D628=(N628+O628),NOT(O628=0)),0,IF(D628&gt;=M628,N628/(1+O628),N628/(1-O628)))))</f>
        <v/>
      </c>
      <c r="Q628" s="155">
        <f>IF(B628="","", IF(D628=0,F628*P628/B628, L628*P628/B628))</f>
        <v/>
      </c>
      <c r="R628" s="155">
        <f>IF(B628="","", Q628+I628)</f>
        <v/>
      </c>
      <c r="S628" s="155">
        <f>IF(A628="","",IF(Q628&gt;0,-Q628*B628*(1+BID_OFFER_SPREAD/2),-Q628*B628*(1-BID_OFFER_SPREAD/2)))</f>
        <v/>
      </c>
      <c r="T628" s="155">
        <f>IF(B628="","", K628+S628)</f>
        <v/>
      </c>
      <c r="U628" s="155">
        <f>IF(B628="","", R628*B628)</f>
        <v/>
      </c>
      <c r="V628" s="155">
        <f>IF(E628="","",U628/(U628+T628))</f>
        <v/>
      </c>
      <c r="W628" s="86">
        <f>IF(B628="","", IF(ROUND(V628,10)=ROUND(D628,10),"Correct", "Error"))</f>
        <v/>
      </c>
      <c r="X628" s="156">
        <f>IF(B628="","", T628+U628)</f>
        <v/>
      </c>
    </row>
    <row customHeight="1" ht="13.5" r="629" s="75">
      <c r="A629" s="124">
        <f>IF('Time Series Inputs'!A629="","",'Time Series Inputs'!A629)</f>
        <v/>
      </c>
      <c r="B629" s="155">
        <f>IF('Time Series Inputs'!B629="","",'Time Series Inputs'!B629)</f>
        <v/>
      </c>
      <c r="C629" s="155">
        <f>IF('Time Series Inputs'!C629="","",'Time Series Inputs'!C629)</f>
        <v/>
      </c>
      <c r="D629" s="155">
        <f>IF(A629="","",'Apply Constraints'!A629)</f>
        <v/>
      </c>
      <c r="E629" s="155">
        <f>IF(B629="","",(V628*B629/B628/(1+V628*(B629/B628-1))))</f>
        <v/>
      </c>
      <c r="F629" s="155">
        <f>IF(B629="","",R628*B629+T628)</f>
        <v/>
      </c>
      <c r="G629" s="155">
        <f>IF(B629="","", E629*F629)</f>
        <v/>
      </c>
      <c r="H629" s="155">
        <f>IF(B629="","", F629 - R628*B629)</f>
        <v/>
      </c>
      <c r="I629" s="155">
        <f>IF(B629="","", G629/B629)</f>
        <v/>
      </c>
      <c r="J629" s="155">
        <f>IF(B629="","", -F629* (1-(1-ANNUAL_STRATEGY_FEE)^(1/252)))</f>
        <v/>
      </c>
      <c r="K629" s="155">
        <f>IF(B629="","", H629+J629)</f>
        <v/>
      </c>
      <c r="L629" s="155">
        <f>IF(B629="","", K629+G629)</f>
        <v/>
      </c>
      <c r="M629" s="155">
        <f>IF(B629="","", G629/L629)</f>
        <v/>
      </c>
      <c r="N629" s="155">
        <f>IF(B629="","",(D629-M629))</f>
        <v/>
      </c>
      <c r="O629" s="155">
        <f>IF(B629="","",BID_OFFER_SPREAD/2*D629)</f>
        <v/>
      </c>
      <c r="P629" s="155">
        <f>IF(A629="","",IF(D629=0,-E629,IF(AND(D629=(N629+O629),NOT(O629=0)),0,IF(D629&gt;=M629,N629/(1+O629),N629/(1-O629)))))</f>
        <v/>
      </c>
      <c r="Q629" s="155">
        <f>IF(B629="","", IF(D629=0,F629*P629/B629, L629*P629/B629))</f>
        <v/>
      </c>
      <c r="R629" s="155">
        <f>IF(B629="","", Q629+I629)</f>
        <v/>
      </c>
      <c r="S629" s="155">
        <f>IF(A629="","",IF(Q629&gt;0,-Q629*B629*(1+BID_OFFER_SPREAD/2),-Q629*B629*(1-BID_OFFER_SPREAD/2)))</f>
        <v/>
      </c>
      <c r="T629" s="155">
        <f>IF(B629="","", K629+S629)</f>
        <v/>
      </c>
      <c r="U629" s="155">
        <f>IF(B629="","", R629*B629)</f>
        <v/>
      </c>
      <c r="V629" s="155">
        <f>IF(E629="","",U629/(U629+T629))</f>
        <v/>
      </c>
      <c r="W629" s="86">
        <f>IF(B629="","", IF(ROUND(V629,10)=ROUND(D629,10),"Correct", "Error"))</f>
        <v/>
      </c>
      <c r="X629" s="156">
        <f>IF(B629="","", T629+U629)</f>
        <v/>
      </c>
    </row>
    <row customHeight="1" ht="13.5" r="630" s="75">
      <c r="A630" s="124">
        <f>IF('Time Series Inputs'!A630="","",'Time Series Inputs'!A630)</f>
        <v/>
      </c>
      <c r="B630" s="155">
        <f>IF('Time Series Inputs'!B630="","",'Time Series Inputs'!B630)</f>
        <v/>
      </c>
      <c r="C630" s="155">
        <f>IF('Time Series Inputs'!C630="","",'Time Series Inputs'!C630)</f>
        <v/>
      </c>
      <c r="D630" s="155">
        <f>IF(A630="","",'Apply Constraints'!A630)</f>
        <v/>
      </c>
      <c r="E630" s="155">
        <f>IF(B630="","",(V629*B630/B629/(1+V629*(B630/B629-1))))</f>
        <v/>
      </c>
      <c r="F630" s="155">
        <f>IF(B630="","",R629*B630+T629)</f>
        <v/>
      </c>
      <c r="G630" s="155">
        <f>IF(B630="","", E630*F630)</f>
        <v/>
      </c>
      <c r="H630" s="155">
        <f>IF(B630="","", F630 - R629*B630)</f>
        <v/>
      </c>
      <c r="I630" s="155">
        <f>IF(B630="","", G630/B630)</f>
        <v/>
      </c>
      <c r="J630" s="155">
        <f>IF(B630="","", -F630* (1-(1-ANNUAL_STRATEGY_FEE)^(1/252)))</f>
        <v/>
      </c>
      <c r="K630" s="155">
        <f>IF(B630="","", H630+J630)</f>
        <v/>
      </c>
      <c r="L630" s="155">
        <f>IF(B630="","", K630+G630)</f>
        <v/>
      </c>
      <c r="M630" s="155">
        <f>IF(B630="","", G630/L630)</f>
        <v/>
      </c>
      <c r="N630" s="155">
        <f>IF(B630="","",(D630-M630))</f>
        <v/>
      </c>
      <c r="O630" s="155">
        <f>IF(B630="","",BID_OFFER_SPREAD/2*D630)</f>
        <v/>
      </c>
      <c r="P630" s="155">
        <f>IF(A630="","",IF(D630=0,-E630,IF(AND(D630=(N630+O630),NOT(O630=0)),0,IF(D630&gt;=M630,N630/(1+O630),N630/(1-O630)))))</f>
        <v/>
      </c>
      <c r="Q630" s="155">
        <f>IF(B630="","", IF(D630=0,F630*P630/B630, L630*P630/B630))</f>
        <v/>
      </c>
      <c r="R630" s="155">
        <f>IF(B630="","", Q630+I630)</f>
        <v/>
      </c>
      <c r="S630" s="155">
        <f>IF(A630="","",IF(Q630&gt;0,-Q630*B630*(1+BID_OFFER_SPREAD/2),-Q630*B630*(1-BID_OFFER_SPREAD/2)))</f>
        <v/>
      </c>
      <c r="T630" s="155">
        <f>IF(B630="","", K630+S630)</f>
        <v/>
      </c>
      <c r="U630" s="155">
        <f>IF(B630="","", R630*B630)</f>
        <v/>
      </c>
      <c r="V630" s="155">
        <f>IF(E630="","",U630/(U630+T630))</f>
        <v/>
      </c>
      <c r="W630" s="86">
        <f>IF(B630="","", IF(ROUND(V630,10)=ROUND(D630,10),"Correct", "Error"))</f>
        <v/>
      </c>
      <c r="X630" s="156">
        <f>IF(B630="","", T630+U630)</f>
        <v/>
      </c>
    </row>
    <row customHeight="1" ht="13.5" r="631" s="75">
      <c r="A631" s="124">
        <f>IF('Time Series Inputs'!A631="","",'Time Series Inputs'!A631)</f>
        <v/>
      </c>
      <c r="B631" s="155">
        <f>IF('Time Series Inputs'!B631="","",'Time Series Inputs'!B631)</f>
        <v/>
      </c>
      <c r="C631" s="155">
        <f>IF('Time Series Inputs'!C631="","",'Time Series Inputs'!C631)</f>
        <v/>
      </c>
      <c r="D631" s="155">
        <f>IF(A631="","",'Apply Constraints'!A631)</f>
        <v/>
      </c>
      <c r="E631" s="155">
        <f>IF(B631="","",(V630*B631/B630/(1+V630*(B631/B630-1))))</f>
        <v/>
      </c>
      <c r="F631" s="155">
        <f>IF(B631="","",R630*B631+T630)</f>
        <v/>
      </c>
      <c r="G631" s="155">
        <f>IF(B631="","", E631*F631)</f>
        <v/>
      </c>
      <c r="H631" s="155">
        <f>IF(B631="","", F631 - R630*B631)</f>
        <v/>
      </c>
      <c r="I631" s="155">
        <f>IF(B631="","", G631/B631)</f>
        <v/>
      </c>
      <c r="J631" s="155">
        <f>IF(B631="","", -F631* (1-(1-ANNUAL_STRATEGY_FEE)^(1/252)))</f>
        <v/>
      </c>
      <c r="K631" s="155">
        <f>IF(B631="","", H631+J631)</f>
        <v/>
      </c>
      <c r="L631" s="155">
        <f>IF(B631="","", K631+G631)</f>
        <v/>
      </c>
      <c r="M631" s="155">
        <f>IF(B631="","", G631/L631)</f>
        <v/>
      </c>
      <c r="N631" s="155">
        <f>IF(B631="","",(D631-M631))</f>
        <v/>
      </c>
      <c r="O631" s="155">
        <f>IF(B631="","",BID_OFFER_SPREAD/2*D631)</f>
        <v/>
      </c>
      <c r="P631" s="155">
        <f>IF(A631="","",IF(D631=0,-E631,IF(AND(D631=(N631+O631),NOT(O631=0)),0,IF(D631&gt;=M631,N631/(1+O631),N631/(1-O631)))))</f>
        <v/>
      </c>
      <c r="Q631" s="155">
        <f>IF(B631="","", IF(D631=0,F631*P631/B631, L631*P631/B631))</f>
        <v/>
      </c>
      <c r="R631" s="155">
        <f>IF(B631="","", Q631+I631)</f>
        <v/>
      </c>
      <c r="S631" s="155">
        <f>IF(A631="","",IF(Q631&gt;0,-Q631*B631*(1+BID_OFFER_SPREAD/2),-Q631*B631*(1-BID_OFFER_SPREAD/2)))</f>
        <v/>
      </c>
      <c r="T631" s="155">
        <f>IF(B631="","", K631+S631)</f>
        <v/>
      </c>
      <c r="U631" s="155">
        <f>IF(B631="","", R631*B631)</f>
        <v/>
      </c>
      <c r="V631" s="155">
        <f>IF(E631="","",U631/(U631+T631))</f>
        <v/>
      </c>
      <c r="W631" s="86">
        <f>IF(B631="","", IF(ROUND(V631,10)=ROUND(D631,10),"Correct", "Error"))</f>
        <v/>
      </c>
      <c r="X631" s="156">
        <f>IF(B631="","", T631+U631)</f>
        <v/>
      </c>
    </row>
    <row customHeight="1" ht="13.5" r="632" s="75">
      <c r="A632" s="124">
        <f>IF('Time Series Inputs'!A632="","",'Time Series Inputs'!A632)</f>
        <v/>
      </c>
      <c r="B632" s="155">
        <f>IF('Time Series Inputs'!B632="","",'Time Series Inputs'!B632)</f>
        <v/>
      </c>
      <c r="C632" s="155">
        <f>IF('Time Series Inputs'!C632="","",'Time Series Inputs'!C632)</f>
        <v/>
      </c>
      <c r="D632" s="155">
        <f>IF(A632="","",'Apply Constraints'!A632)</f>
        <v/>
      </c>
      <c r="E632" s="155">
        <f>IF(B632="","",(V631*B632/B631/(1+V631*(B632/B631-1))))</f>
        <v/>
      </c>
      <c r="F632" s="155">
        <f>IF(B632="","",R631*B632+T631)</f>
        <v/>
      </c>
      <c r="G632" s="155">
        <f>IF(B632="","", E632*F632)</f>
        <v/>
      </c>
      <c r="H632" s="155">
        <f>IF(B632="","", F632 - R631*B632)</f>
        <v/>
      </c>
      <c r="I632" s="155">
        <f>IF(B632="","", G632/B632)</f>
        <v/>
      </c>
      <c r="J632" s="155">
        <f>IF(B632="","", -F632* (1-(1-ANNUAL_STRATEGY_FEE)^(1/252)))</f>
        <v/>
      </c>
      <c r="K632" s="155">
        <f>IF(B632="","", H632+J632)</f>
        <v/>
      </c>
      <c r="L632" s="155">
        <f>IF(B632="","", K632+G632)</f>
        <v/>
      </c>
      <c r="M632" s="155">
        <f>IF(B632="","", G632/L632)</f>
        <v/>
      </c>
      <c r="N632" s="155">
        <f>IF(B632="","",(D632-M632))</f>
        <v/>
      </c>
      <c r="O632" s="155">
        <f>IF(B632="","",BID_OFFER_SPREAD/2*D632)</f>
        <v/>
      </c>
      <c r="P632" s="155">
        <f>IF(A632="","",IF(D632=0,-E632,IF(AND(D632=(N632+O632),NOT(O632=0)),0,IF(D632&gt;=M632,N632/(1+O632),N632/(1-O632)))))</f>
        <v/>
      </c>
      <c r="Q632" s="155">
        <f>IF(B632="","", IF(D632=0,F632*P632/B632, L632*P632/B632))</f>
        <v/>
      </c>
      <c r="R632" s="155">
        <f>IF(B632="","", Q632+I632)</f>
        <v/>
      </c>
      <c r="S632" s="155">
        <f>IF(A632="","",IF(Q632&gt;0,-Q632*B632*(1+BID_OFFER_SPREAD/2),-Q632*B632*(1-BID_OFFER_SPREAD/2)))</f>
        <v/>
      </c>
      <c r="T632" s="155">
        <f>IF(B632="","", K632+S632)</f>
        <v/>
      </c>
      <c r="U632" s="155">
        <f>IF(B632="","", R632*B632)</f>
        <v/>
      </c>
      <c r="V632" s="155">
        <f>IF(E632="","",U632/(U632+T632))</f>
        <v/>
      </c>
      <c r="W632" s="86">
        <f>IF(B632="","", IF(ROUND(V632,10)=ROUND(D632,10),"Correct", "Error"))</f>
        <v/>
      </c>
      <c r="X632" s="156">
        <f>IF(B632="","", T632+U632)</f>
        <v/>
      </c>
    </row>
    <row customHeight="1" ht="13.5" r="633" s="75">
      <c r="A633" s="124">
        <f>IF('Time Series Inputs'!A633="","",'Time Series Inputs'!A633)</f>
        <v/>
      </c>
      <c r="B633" s="155">
        <f>IF('Time Series Inputs'!B633="","",'Time Series Inputs'!B633)</f>
        <v/>
      </c>
      <c r="C633" s="155">
        <f>IF('Time Series Inputs'!C633="","",'Time Series Inputs'!C633)</f>
        <v/>
      </c>
      <c r="D633" s="155">
        <f>IF(A633="","",'Apply Constraints'!A633)</f>
        <v/>
      </c>
      <c r="E633" s="155">
        <f>IF(B633="","",(V632*B633/B632/(1+V632*(B633/B632-1))))</f>
        <v/>
      </c>
      <c r="F633" s="155">
        <f>IF(B633="","",R632*B633+T632)</f>
        <v/>
      </c>
      <c r="G633" s="155">
        <f>IF(B633="","", E633*F633)</f>
        <v/>
      </c>
      <c r="H633" s="155">
        <f>IF(B633="","", F633 - R632*B633)</f>
        <v/>
      </c>
      <c r="I633" s="155">
        <f>IF(B633="","", G633/B633)</f>
        <v/>
      </c>
      <c r="J633" s="155">
        <f>IF(B633="","", -F633* (1-(1-ANNUAL_STRATEGY_FEE)^(1/252)))</f>
        <v/>
      </c>
      <c r="K633" s="155">
        <f>IF(B633="","", H633+J633)</f>
        <v/>
      </c>
      <c r="L633" s="155">
        <f>IF(B633="","", K633+G633)</f>
        <v/>
      </c>
      <c r="M633" s="155">
        <f>IF(B633="","", G633/L633)</f>
        <v/>
      </c>
      <c r="N633" s="155">
        <f>IF(B633="","",(D633-M633))</f>
        <v/>
      </c>
      <c r="O633" s="155">
        <f>IF(B633="","",BID_OFFER_SPREAD/2*D633)</f>
        <v/>
      </c>
      <c r="P633" s="155">
        <f>IF(A633="","",IF(D633=0,-E633,IF(AND(D633=(N633+O633),NOT(O633=0)),0,IF(D633&gt;=M633,N633/(1+O633),N633/(1-O633)))))</f>
        <v/>
      </c>
      <c r="Q633" s="155">
        <f>IF(B633="","", IF(D633=0,F633*P633/B633, L633*P633/B633))</f>
        <v/>
      </c>
      <c r="R633" s="155">
        <f>IF(B633="","", Q633+I633)</f>
        <v/>
      </c>
      <c r="S633" s="155">
        <f>IF(A633="","",IF(Q633&gt;0,-Q633*B633*(1+BID_OFFER_SPREAD/2),-Q633*B633*(1-BID_OFFER_SPREAD/2)))</f>
        <v/>
      </c>
      <c r="T633" s="155">
        <f>IF(B633="","", K633+S633)</f>
        <v/>
      </c>
      <c r="U633" s="155">
        <f>IF(B633="","", R633*B633)</f>
        <v/>
      </c>
      <c r="V633" s="155">
        <f>IF(E633="","",U633/(U633+T633))</f>
        <v/>
      </c>
      <c r="W633" s="86">
        <f>IF(B633="","", IF(ROUND(V633,10)=ROUND(D633,10),"Correct", "Error"))</f>
        <v/>
      </c>
      <c r="X633" s="156">
        <f>IF(B633="","", T633+U633)</f>
        <v/>
      </c>
    </row>
    <row customHeight="1" ht="13.5" r="634" s="75">
      <c r="A634" s="124">
        <f>IF('Time Series Inputs'!A634="","",'Time Series Inputs'!A634)</f>
        <v/>
      </c>
      <c r="B634" s="155">
        <f>IF('Time Series Inputs'!B634="","",'Time Series Inputs'!B634)</f>
        <v/>
      </c>
      <c r="C634" s="155">
        <f>IF('Time Series Inputs'!C634="","",'Time Series Inputs'!C634)</f>
        <v/>
      </c>
      <c r="D634" s="155">
        <f>IF(A634="","",'Apply Constraints'!A634)</f>
        <v/>
      </c>
      <c r="E634" s="155">
        <f>IF(B634="","",(V633*B634/B633/(1+V633*(B634/B633-1))))</f>
        <v/>
      </c>
      <c r="F634" s="155">
        <f>IF(B634="","",R633*B634+T633)</f>
        <v/>
      </c>
      <c r="G634" s="155">
        <f>IF(B634="","", E634*F634)</f>
        <v/>
      </c>
      <c r="H634" s="155">
        <f>IF(B634="","", F634 - R633*B634)</f>
        <v/>
      </c>
      <c r="I634" s="155">
        <f>IF(B634="","", G634/B634)</f>
        <v/>
      </c>
      <c r="J634" s="155">
        <f>IF(B634="","", -F634* (1-(1-ANNUAL_STRATEGY_FEE)^(1/252)))</f>
        <v/>
      </c>
      <c r="K634" s="155">
        <f>IF(B634="","", H634+J634)</f>
        <v/>
      </c>
      <c r="L634" s="155">
        <f>IF(B634="","", K634+G634)</f>
        <v/>
      </c>
      <c r="M634" s="155">
        <f>IF(B634="","", G634/L634)</f>
        <v/>
      </c>
      <c r="N634" s="155">
        <f>IF(B634="","",(D634-M634))</f>
        <v/>
      </c>
      <c r="O634" s="155">
        <f>IF(B634="","",BID_OFFER_SPREAD/2*D634)</f>
        <v/>
      </c>
      <c r="P634" s="155">
        <f>IF(A634="","",IF(D634=0,-E634,IF(AND(D634=(N634+O634),NOT(O634=0)),0,IF(D634&gt;=M634,N634/(1+O634),N634/(1-O634)))))</f>
        <v/>
      </c>
      <c r="Q634" s="155">
        <f>IF(B634="","", IF(D634=0,F634*P634/B634, L634*P634/B634))</f>
        <v/>
      </c>
      <c r="R634" s="155">
        <f>IF(B634="","", Q634+I634)</f>
        <v/>
      </c>
      <c r="S634" s="155">
        <f>IF(A634="","",IF(Q634&gt;0,-Q634*B634*(1+BID_OFFER_SPREAD/2),-Q634*B634*(1-BID_OFFER_SPREAD/2)))</f>
        <v/>
      </c>
      <c r="T634" s="155">
        <f>IF(B634="","", K634+S634)</f>
        <v/>
      </c>
      <c r="U634" s="155">
        <f>IF(B634="","", R634*B634)</f>
        <v/>
      </c>
      <c r="V634" s="155">
        <f>IF(E634="","",U634/(U634+T634))</f>
        <v/>
      </c>
      <c r="W634" s="86">
        <f>IF(B634="","", IF(ROUND(V634,10)=ROUND(D634,10),"Correct", "Error"))</f>
        <v/>
      </c>
      <c r="X634" s="156">
        <f>IF(B634="","", T634+U634)</f>
        <v/>
      </c>
    </row>
    <row customHeight="1" ht="13.5" r="635" s="75">
      <c r="A635" s="124">
        <f>IF('Time Series Inputs'!A635="","",'Time Series Inputs'!A635)</f>
        <v/>
      </c>
      <c r="B635" s="155">
        <f>IF('Time Series Inputs'!B635="","",'Time Series Inputs'!B635)</f>
        <v/>
      </c>
      <c r="C635" s="155">
        <f>IF('Time Series Inputs'!C635="","",'Time Series Inputs'!C635)</f>
        <v/>
      </c>
      <c r="D635" s="155">
        <f>IF(A635="","",'Apply Constraints'!A635)</f>
        <v/>
      </c>
      <c r="E635" s="155">
        <f>IF(B635="","",(V634*B635/B634/(1+V634*(B635/B634-1))))</f>
        <v/>
      </c>
      <c r="F635" s="155">
        <f>IF(B635="","",R634*B635+T634)</f>
        <v/>
      </c>
      <c r="G635" s="155">
        <f>IF(B635="","", E635*F635)</f>
        <v/>
      </c>
      <c r="H635" s="155">
        <f>IF(B635="","", F635 - R634*B635)</f>
        <v/>
      </c>
      <c r="I635" s="155">
        <f>IF(B635="","", G635/B635)</f>
        <v/>
      </c>
      <c r="J635" s="155">
        <f>IF(B635="","", -F635* (1-(1-ANNUAL_STRATEGY_FEE)^(1/252)))</f>
        <v/>
      </c>
      <c r="K635" s="155">
        <f>IF(B635="","", H635+J635)</f>
        <v/>
      </c>
      <c r="L635" s="155">
        <f>IF(B635="","", K635+G635)</f>
        <v/>
      </c>
      <c r="M635" s="155">
        <f>IF(B635="","", G635/L635)</f>
        <v/>
      </c>
      <c r="N635" s="155">
        <f>IF(B635="","",(D635-M635))</f>
        <v/>
      </c>
      <c r="O635" s="155">
        <f>IF(B635="","",BID_OFFER_SPREAD/2*D635)</f>
        <v/>
      </c>
      <c r="P635" s="155">
        <f>IF(A635="","",IF(D635=0,-E635,IF(AND(D635=(N635+O635),NOT(O635=0)),0,IF(D635&gt;=M635,N635/(1+O635),N635/(1-O635)))))</f>
        <v/>
      </c>
      <c r="Q635" s="155">
        <f>IF(B635="","", IF(D635=0,F635*P635/B635, L635*P635/B635))</f>
        <v/>
      </c>
      <c r="R635" s="155">
        <f>IF(B635="","", Q635+I635)</f>
        <v/>
      </c>
      <c r="S635" s="155">
        <f>IF(A635="","",IF(Q635&gt;0,-Q635*B635*(1+BID_OFFER_SPREAD/2),-Q635*B635*(1-BID_OFFER_SPREAD/2)))</f>
        <v/>
      </c>
      <c r="T635" s="155">
        <f>IF(B635="","", K635+S635)</f>
        <v/>
      </c>
      <c r="U635" s="155">
        <f>IF(B635="","", R635*B635)</f>
        <v/>
      </c>
      <c r="V635" s="155">
        <f>IF(E635="","",U635/(U635+T635))</f>
        <v/>
      </c>
      <c r="W635" s="86">
        <f>IF(B635="","", IF(ROUND(V635,10)=ROUND(D635,10),"Correct", "Error"))</f>
        <v/>
      </c>
      <c r="X635" s="156">
        <f>IF(B635="","", T635+U635)</f>
        <v/>
      </c>
    </row>
    <row customHeight="1" ht="13.5" r="636" s="75">
      <c r="A636" s="124">
        <f>IF('Time Series Inputs'!A636="","",'Time Series Inputs'!A636)</f>
        <v/>
      </c>
      <c r="B636" s="155">
        <f>IF('Time Series Inputs'!B636="","",'Time Series Inputs'!B636)</f>
        <v/>
      </c>
      <c r="C636" s="155">
        <f>IF('Time Series Inputs'!C636="","",'Time Series Inputs'!C636)</f>
        <v/>
      </c>
      <c r="D636" s="155">
        <f>IF(A636="","",'Apply Constraints'!A636)</f>
        <v/>
      </c>
      <c r="E636" s="155">
        <f>IF(B636="","",(V635*B636/B635/(1+V635*(B636/B635-1))))</f>
        <v/>
      </c>
      <c r="F636" s="155">
        <f>IF(B636="","",R635*B636+T635)</f>
        <v/>
      </c>
      <c r="G636" s="155">
        <f>IF(B636="","", E636*F636)</f>
        <v/>
      </c>
      <c r="H636" s="155">
        <f>IF(B636="","", F636 - R635*B636)</f>
        <v/>
      </c>
      <c r="I636" s="155">
        <f>IF(B636="","", G636/B636)</f>
        <v/>
      </c>
      <c r="J636" s="155">
        <f>IF(B636="","", -F636* (1-(1-ANNUAL_STRATEGY_FEE)^(1/252)))</f>
        <v/>
      </c>
      <c r="K636" s="155">
        <f>IF(B636="","", H636+J636)</f>
        <v/>
      </c>
      <c r="L636" s="155">
        <f>IF(B636="","", K636+G636)</f>
        <v/>
      </c>
      <c r="M636" s="155">
        <f>IF(B636="","", G636/L636)</f>
        <v/>
      </c>
      <c r="N636" s="155">
        <f>IF(B636="","",(D636-M636))</f>
        <v/>
      </c>
      <c r="O636" s="155">
        <f>IF(B636="","",BID_OFFER_SPREAD/2*D636)</f>
        <v/>
      </c>
      <c r="P636" s="155">
        <f>IF(A636="","",IF(D636=0,-E636,IF(AND(D636=(N636+O636),NOT(O636=0)),0,IF(D636&gt;=M636,N636/(1+O636),N636/(1-O636)))))</f>
        <v/>
      </c>
      <c r="Q636" s="155">
        <f>IF(B636="","", IF(D636=0,F636*P636/B636, L636*P636/B636))</f>
        <v/>
      </c>
      <c r="R636" s="155">
        <f>IF(B636="","", Q636+I636)</f>
        <v/>
      </c>
      <c r="S636" s="155">
        <f>IF(A636="","",IF(Q636&gt;0,-Q636*B636*(1+BID_OFFER_SPREAD/2),-Q636*B636*(1-BID_OFFER_SPREAD/2)))</f>
        <v/>
      </c>
      <c r="T636" s="155">
        <f>IF(B636="","", K636+S636)</f>
        <v/>
      </c>
      <c r="U636" s="155">
        <f>IF(B636="","", R636*B636)</f>
        <v/>
      </c>
      <c r="V636" s="155">
        <f>IF(E636="","",U636/(U636+T636))</f>
        <v/>
      </c>
      <c r="W636" s="86">
        <f>IF(B636="","", IF(ROUND(V636,10)=ROUND(D636,10),"Correct", "Error"))</f>
        <v/>
      </c>
      <c r="X636" s="156">
        <f>IF(B636="","", T636+U636)</f>
        <v/>
      </c>
    </row>
    <row customHeight="1" ht="13.5" r="637" s="75">
      <c r="A637" s="124">
        <f>IF('Time Series Inputs'!A637="","",'Time Series Inputs'!A637)</f>
        <v/>
      </c>
      <c r="B637" s="155">
        <f>IF('Time Series Inputs'!B637="","",'Time Series Inputs'!B637)</f>
        <v/>
      </c>
      <c r="C637" s="155">
        <f>IF('Time Series Inputs'!C637="","",'Time Series Inputs'!C637)</f>
        <v/>
      </c>
      <c r="D637" s="155">
        <f>IF(A637="","",'Apply Constraints'!A637)</f>
        <v/>
      </c>
      <c r="E637" s="155">
        <f>IF(B637="","",(V636*B637/B636/(1+V636*(B637/B636-1))))</f>
        <v/>
      </c>
      <c r="F637" s="155">
        <f>IF(B637="","",R636*B637+T636)</f>
        <v/>
      </c>
      <c r="G637" s="155">
        <f>IF(B637="","", E637*F637)</f>
        <v/>
      </c>
      <c r="H637" s="155">
        <f>IF(B637="","", F637 - R636*B637)</f>
        <v/>
      </c>
      <c r="I637" s="155">
        <f>IF(B637="","", G637/B637)</f>
        <v/>
      </c>
      <c r="J637" s="155">
        <f>IF(B637="","", -F637* (1-(1-ANNUAL_STRATEGY_FEE)^(1/252)))</f>
        <v/>
      </c>
      <c r="K637" s="155">
        <f>IF(B637="","", H637+J637)</f>
        <v/>
      </c>
      <c r="L637" s="155">
        <f>IF(B637="","", K637+G637)</f>
        <v/>
      </c>
      <c r="M637" s="155">
        <f>IF(B637="","", G637/L637)</f>
        <v/>
      </c>
      <c r="N637" s="155">
        <f>IF(B637="","",(D637-M637))</f>
        <v/>
      </c>
      <c r="O637" s="155">
        <f>IF(B637="","",BID_OFFER_SPREAD/2*D637)</f>
        <v/>
      </c>
      <c r="P637" s="155">
        <f>IF(A637="","",IF(D637=0,-E637,IF(AND(D637=(N637+O637),NOT(O637=0)),0,IF(D637&gt;=M637,N637/(1+O637),N637/(1-O637)))))</f>
        <v/>
      </c>
      <c r="Q637" s="155">
        <f>IF(B637="","", IF(D637=0,F637*P637/B637, L637*P637/B637))</f>
        <v/>
      </c>
      <c r="R637" s="155">
        <f>IF(B637="","", Q637+I637)</f>
        <v/>
      </c>
      <c r="S637" s="155">
        <f>IF(A637="","",IF(Q637&gt;0,-Q637*B637*(1+BID_OFFER_SPREAD/2),-Q637*B637*(1-BID_OFFER_SPREAD/2)))</f>
        <v/>
      </c>
      <c r="T637" s="155">
        <f>IF(B637="","", K637+S637)</f>
        <v/>
      </c>
      <c r="U637" s="155">
        <f>IF(B637="","", R637*B637)</f>
        <v/>
      </c>
      <c r="V637" s="155">
        <f>IF(E637="","",U637/(U637+T637))</f>
        <v/>
      </c>
      <c r="W637" s="86">
        <f>IF(B637="","", IF(ROUND(V637,10)=ROUND(D637,10),"Correct", "Error"))</f>
        <v/>
      </c>
      <c r="X637" s="156">
        <f>IF(B637="","", T637+U637)</f>
        <v/>
      </c>
    </row>
    <row customHeight="1" ht="13.5" r="638" s="75">
      <c r="A638" s="124">
        <f>IF('Time Series Inputs'!A638="","",'Time Series Inputs'!A638)</f>
        <v/>
      </c>
      <c r="B638" s="155">
        <f>IF('Time Series Inputs'!B638="","",'Time Series Inputs'!B638)</f>
        <v/>
      </c>
      <c r="C638" s="155">
        <f>IF('Time Series Inputs'!C638="","",'Time Series Inputs'!C638)</f>
        <v/>
      </c>
      <c r="D638" s="155">
        <f>IF(A638="","",'Apply Constraints'!A638)</f>
        <v/>
      </c>
      <c r="E638" s="155">
        <f>IF(B638="","",(V637*B638/B637/(1+V637*(B638/B637-1))))</f>
        <v/>
      </c>
      <c r="F638" s="155">
        <f>IF(B638="","",R637*B638+T637)</f>
        <v/>
      </c>
      <c r="G638" s="155">
        <f>IF(B638="","", E638*F638)</f>
        <v/>
      </c>
      <c r="H638" s="155">
        <f>IF(B638="","", F638 - R637*B638)</f>
        <v/>
      </c>
      <c r="I638" s="155">
        <f>IF(B638="","", G638/B638)</f>
        <v/>
      </c>
      <c r="J638" s="155">
        <f>IF(B638="","", -F638* (1-(1-ANNUAL_STRATEGY_FEE)^(1/252)))</f>
        <v/>
      </c>
      <c r="K638" s="155">
        <f>IF(B638="","", H638+J638)</f>
        <v/>
      </c>
      <c r="L638" s="155">
        <f>IF(B638="","", K638+G638)</f>
        <v/>
      </c>
      <c r="M638" s="155">
        <f>IF(B638="","", G638/L638)</f>
        <v/>
      </c>
      <c r="N638" s="155">
        <f>IF(B638="","",(D638-M638))</f>
        <v/>
      </c>
      <c r="O638" s="155">
        <f>IF(B638="","",BID_OFFER_SPREAD/2*D638)</f>
        <v/>
      </c>
      <c r="P638" s="155">
        <f>IF(A638="","",IF(D638=0,-E638,IF(AND(D638=(N638+O638),NOT(O638=0)),0,IF(D638&gt;=M638,N638/(1+O638),N638/(1-O638)))))</f>
        <v/>
      </c>
      <c r="Q638" s="155">
        <f>IF(B638="","", IF(D638=0,F638*P638/B638, L638*P638/B638))</f>
        <v/>
      </c>
      <c r="R638" s="155">
        <f>IF(B638="","", Q638+I638)</f>
        <v/>
      </c>
      <c r="S638" s="155">
        <f>IF(A638="","",IF(Q638&gt;0,-Q638*B638*(1+BID_OFFER_SPREAD/2),-Q638*B638*(1-BID_OFFER_SPREAD/2)))</f>
        <v/>
      </c>
      <c r="T638" s="155">
        <f>IF(B638="","", K638+S638)</f>
        <v/>
      </c>
      <c r="U638" s="155">
        <f>IF(B638="","", R638*B638)</f>
        <v/>
      </c>
      <c r="V638" s="155">
        <f>IF(E638="","",U638/(U638+T638))</f>
        <v/>
      </c>
      <c r="W638" s="86">
        <f>IF(B638="","", IF(ROUND(V638,10)=ROUND(D638,10),"Correct", "Error"))</f>
        <v/>
      </c>
      <c r="X638" s="156">
        <f>IF(B638="","", T638+U638)</f>
        <v/>
      </c>
    </row>
    <row customHeight="1" ht="13.5" r="639" s="75">
      <c r="A639" s="124">
        <f>IF('Time Series Inputs'!A639="","",'Time Series Inputs'!A639)</f>
        <v/>
      </c>
      <c r="B639" s="155">
        <f>IF('Time Series Inputs'!B639="","",'Time Series Inputs'!B639)</f>
        <v/>
      </c>
      <c r="C639" s="155">
        <f>IF('Time Series Inputs'!C639="","",'Time Series Inputs'!C639)</f>
        <v/>
      </c>
      <c r="D639" s="155">
        <f>IF(A639="","",'Apply Constraints'!A639)</f>
        <v/>
      </c>
      <c r="E639" s="155">
        <f>IF(B639="","",(V638*B639/B638/(1+V638*(B639/B638-1))))</f>
        <v/>
      </c>
      <c r="F639" s="155">
        <f>IF(B639="","",R638*B639+T638)</f>
        <v/>
      </c>
      <c r="G639" s="155">
        <f>IF(B639="","", E639*F639)</f>
        <v/>
      </c>
      <c r="H639" s="155">
        <f>IF(B639="","", F639 - R638*B639)</f>
        <v/>
      </c>
      <c r="I639" s="155">
        <f>IF(B639="","", G639/B639)</f>
        <v/>
      </c>
      <c r="J639" s="155">
        <f>IF(B639="","", -F639* (1-(1-ANNUAL_STRATEGY_FEE)^(1/252)))</f>
        <v/>
      </c>
      <c r="K639" s="155">
        <f>IF(B639="","", H639+J639)</f>
        <v/>
      </c>
      <c r="L639" s="155">
        <f>IF(B639="","", K639+G639)</f>
        <v/>
      </c>
      <c r="M639" s="155">
        <f>IF(B639="","", G639/L639)</f>
        <v/>
      </c>
      <c r="N639" s="155">
        <f>IF(B639="","",(D639-M639))</f>
        <v/>
      </c>
      <c r="O639" s="155">
        <f>IF(B639="","",BID_OFFER_SPREAD/2*D639)</f>
        <v/>
      </c>
      <c r="P639" s="155">
        <f>IF(A639="","",IF(D639=0,-E639,IF(AND(D639=(N639+O639),NOT(O639=0)),0,IF(D639&gt;=M639,N639/(1+O639),N639/(1-O639)))))</f>
        <v/>
      </c>
      <c r="Q639" s="155">
        <f>IF(B639="","", IF(D639=0,F639*P639/B639, L639*P639/B639))</f>
        <v/>
      </c>
      <c r="R639" s="155">
        <f>IF(B639="","", Q639+I639)</f>
        <v/>
      </c>
      <c r="S639" s="155">
        <f>IF(A639="","",IF(Q639&gt;0,-Q639*B639*(1+BID_OFFER_SPREAD/2),-Q639*B639*(1-BID_OFFER_SPREAD/2)))</f>
        <v/>
      </c>
      <c r="T639" s="155">
        <f>IF(B639="","", K639+S639)</f>
        <v/>
      </c>
      <c r="U639" s="155">
        <f>IF(B639="","", R639*B639)</f>
        <v/>
      </c>
      <c r="V639" s="155">
        <f>IF(E639="","",U639/(U639+T639))</f>
        <v/>
      </c>
      <c r="W639" s="86">
        <f>IF(B639="","", IF(ROUND(V639,10)=ROUND(D639,10),"Correct", "Error"))</f>
        <v/>
      </c>
      <c r="X639" s="156">
        <f>IF(B639="","", T639+U639)</f>
        <v/>
      </c>
    </row>
    <row customHeight="1" ht="13.5" r="640" s="75">
      <c r="A640" s="124">
        <f>IF('Time Series Inputs'!A640="","",'Time Series Inputs'!A640)</f>
        <v/>
      </c>
      <c r="B640" s="155">
        <f>IF('Time Series Inputs'!B640="","",'Time Series Inputs'!B640)</f>
        <v/>
      </c>
      <c r="C640" s="155">
        <f>IF('Time Series Inputs'!C640="","",'Time Series Inputs'!C640)</f>
        <v/>
      </c>
      <c r="D640" s="155">
        <f>IF(A640="","",'Apply Constraints'!A640)</f>
        <v/>
      </c>
      <c r="E640" s="155">
        <f>IF(B640="","",(V639*B640/B639/(1+V639*(B640/B639-1))))</f>
        <v/>
      </c>
      <c r="F640" s="155">
        <f>IF(B640="","",R639*B640+T639)</f>
        <v/>
      </c>
      <c r="G640" s="155">
        <f>IF(B640="","", E640*F640)</f>
        <v/>
      </c>
      <c r="H640" s="155">
        <f>IF(B640="","", F640 - R639*B640)</f>
        <v/>
      </c>
      <c r="I640" s="155">
        <f>IF(B640="","", G640/B640)</f>
        <v/>
      </c>
      <c r="J640" s="155">
        <f>IF(B640="","", -F640* (1-(1-ANNUAL_STRATEGY_FEE)^(1/252)))</f>
        <v/>
      </c>
      <c r="K640" s="155">
        <f>IF(B640="","", H640+J640)</f>
        <v/>
      </c>
      <c r="L640" s="155">
        <f>IF(B640="","", K640+G640)</f>
        <v/>
      </c>
      <c r="M640" s="155">
        <f>IF(B640="","", G640/L640)</f>
        <v/>
      </c>
      <c r="N640" s="155">
        <f>IF(B640="","",(D640-M640))</f>
        <v/>
      </c>
      <c r="O640" s="155">
        <f>IF(B640="","",BID_OFFER_SPREAD/2*D640)</f>
        <v/>
      </c>
      <c r="P640" s="155">
        <f>IF(A640="","",IF(D640=0,-E640,IF(AND(D640=(N640+O640),NOT(O640=0)),0,IF(D640&gt;=M640,N640/(1+O640),N640/(1-O640)))))</f>
        <v/>
      </c>
      <c r="Q640" s="155">
        <f>IF(B640="","", IF(D640=0,F640*P640/B640, L640*P640/B640))</f>
        <v/>
      </c>
      <c r="R640" s="155">
        <f>IF(B640="","", Q640+I640)</f>
        <v/>
      </c>
      <c r="S640" s="155">
        <f>IF(A640="","",IF(Q640&gt;0,-Q640*B640*(1+BID_OFFER_SPREAD/2),-Q640*B640*(1-BID_OFFER_SPREAD/2)))</f>
        <v/>
      </c>
      <c r="T640" s="155">
        <f>IF(B640="","", K640+S640)</f>
        <v/>
      </c>
      <c r="U640" s="155">
        <f>IF(B640="","", R640*B640)</f>
        <v/>
      </c>
      <c r="V640" s="155">
        <f>IF(E640="","",U640/(U640+T640))</f>
        <v/>
      </c>
      <c r="W640" s="86">
        <f>IF(B640="","", IF(ROUND(V640,10)=ROUND(D640,10),"Correct", "Error"))</f>
        <v/>
      </c>
      <c r="X640" s="156">
        <f>IF(B640="","", T640+U640)</f>
        <v/>
      </c>
    </row>
    <row customHeight="1" ht="13.5" r="641" s="75">
      <c r="A641" s="124">
        <f>IF('Time Series Inputs'!A641="","",'Time Series Inputs'!A641)</f>
        <v/>
      </c>
      <c r="B641" s="155">
        <f>IF('Time Series Inputs'!B641="","",'Time Series Inputs'!B641)</f>
        <v/>
      </c>
      <c r="C641" s="155">
        <f>IF('Time Series Inputs'!C641="","",'Time Series Inputs'!C641)</f>
        <v/>
      </c>
      <c r="D641" s="155">
        <f>IF(A641="","",'Apply Constraints'!A641)</f>
        <v/>
      </c>
      <c r="E641" s="155">
        <f>IF(B641="","",(V640*B641/B640/(1+V640*(B641/B640-1))))</f>
        <v/>
      </c>
      <c r="F641" s="155">
        <f>IF(B641="","",R640*B641+T640)</f>
        <v/>
      </c>
      <c r="G641" s="155">
        <f>IF(B641="","", E641*F641)</f>
        <v/>
      </c>
      <c r="H641" s="155">
        <f>IF(B641="","", F641 - R640*B641)</f>
        <v/>
      </c>
      <c r="I641" s="155">
        <f>IF(B641="","", G641/B641)</f>
        <v/>
      </c>
      <c r="J641" s="155">
        <f>IF(B641="","", -F641* (1-(1-ANNUAL_STRATEGY_FEE)^(1/252)))</f>
        <v/>
      </c>
      <c r="K641" s="155">
        <f>IF(B641="","", H641+J641)</f>
        <v/>
      </c>
      <c r="L641" s="155">
        <f>IF(B641="","", K641+G641)</f>
        <v/>
      </c>
      <c r="M641" s="155">
        <f>IF(B641="","", G641/L641)</f>
        <v/>
      </c>
      <c r="N641" s="155">
        <f>IF(B641="","",(D641-M641))</f>
        <v/>
      </c>
      <c r="O641" s="155">
        <f>IF(B641="","",BID_OFFER_SPREAD/2*D641)</f>
        <v/>
      </c>
      <c r="P641" s="155">
        <f>IF(A641="","",IF(D641=0,-E641,IF(AND(D641=(N641+O641),NOT(O641=0)),0,IF(D641&gt;=M641,N641/(1+O641),N641/(1-O641)))))</f>
        <v/>
      </c>
      <c r="Q641" s="155">
        <f>IF(B641="","", IF(D641=0,F641*P641/B641, L641*P641/B641))</f>
        <v/>
      </c>
      <c r="R641" s="155">
        <f>IF(B641="","", Q641+I641)</f>
        <v/>
      </c>
      <c r="S641" s="155">
        <f>IF(A641="","",IF(Q641&gt;0,-Q641*B641*(1+BID_OFFER_SPREAD/2),-Q641*B641*(1-BID_OFFER_SPREAD/2)))</f>
        <v/>
      </c>
      <c r="T641" s="155">
        <f>IF(B641="","", K641+S641)</f>
        <v/>
      </c>
      <c r="U641" s="155">
        <f>IF(B641="","", R641*B641)</f>
        <v/>
      </c>
      <c r="V641" s="155">
        <f>IF(E641="","",U641/(U641+T641))</f>
        <v/>
      </c>
      <c r="W641" s="86">
        <f>IF(B641="","", IF(ROUND(V641,10)=ROUND(D641,10),"Correct", "Error"))</f>
        <v/>
      </c>
      <c r="X641" s="156">
        <f>IF(B641="","", T641+U641)</f>
        <v/>
      </c>
    </row>
    <row customHeight="1" ht="13.5" r="642" s="75">
      <c r="A642" s="124">
        <f>IF('Time Series Inputs'!A642="","",'Time Series Inputs'!A642)</f>
        <v/>
      </c>
      <c r="B642" s="155">
        <f>IF('Time Series Inputs'!B642="","",'Time Series Inputs'!B642)</f>
        <v/>
      </c>
      <c r="C642" s="155">
        <f>IF('Time Series Inputs'!C642="","",'Time Series Inputs'!C642)</f>
        <v/>
      </c>
      <c r="D642" s="155">
        <f>IF(A642="","",'Apply Constraints'!A642)</f>
        <v/>
      </c>
      <c r="E642" s="155">
        <f>IF(B642="","",(V641*B642/B641/(1+V641*(B642/B641-1))))</f>
        <v/>
      </c>
      <c r="F642" s="155">
        <f>IF(B642="","",R641*B642+T641)</f>
        <v/>
      </c>
      <c r="G642" s="155">
        <f>IF(B642="","", E642*F642)</f>
        <v/>
      </c>
      <c r="H642" s="155">
        <f>IF(B642="","", F642 - R641*B642)</f>
        <v/>
      </c>
      <c r="I642" s="155">
        <f>IF(B642="","", G642/B642)</f>
        <v/>
      </c>
      <c r="J642" s="155">
        <f>IF(B642="","", -F642* (1-(1-ANNUAL_STRATEGY_FEE)^(1/252)))</f>
        <v/>
      </c>
      <c r="K642" s="155">
        <f>IF(B642="","", H642+J642)</f>
        <v/>
      </c>
      <c r="L642" s="155">
        <f>IF(B642="","", K642+G642)</f>
        <v/>
      </c>
      <c r="M642" s="155">
        <f>IF(B642="","", G642/L642)</f>
        <v/>
      </c>
      <c r="N642" s="155">
        <f>IF(B642="","",(D642-M642))</f>
        <v/>
      </c>
      <c r="O642" s="155">
        <f>IF(B642="","",BID_OFFER_SPREAD/2*D642)</f>
        <v/>
      </c>
      <c r="P642" s="155">
        <f>IF(A642="","",IF(D642=0,-E642,IF(AND(D642=(N642+O642),NOT(O642=0)),0,IF(D642&gt;=M642,N642/(1+O642),N642/(1-O642)))))</f>
        <v/>
      </c>
      <c r="Q642" s="155">
        <f>IF(B642="","", IF(D642=0,F642*P642/B642, L642*P642/B642))</f>
        <v/>
      </c>
      <c r="R642" s="155">
        <f>IF(B642="","", Q642+I642)</f>
        <v/>
      </c>
      <c r="S642" s="155">
        <f>IF(A642="","",IF(Q642&gt;0,-Q642*B642*(1+BID_OFFER_SPREAD/2),-Q642*B642*(1-BID_OFFER_SPREAD/2)))</f>
        <v/>
      </c>
      <c r="T642" s="155">
        <f>IF(B642="","", K642+S642)</f>
        <v/>
      </c>
      <c r="U642" s="155">
        <f>IF(B642="","", R642*B642)</f>
        <v/>
      </c>
      <c r="V642" s="155">
        <f>IF(E642="","",U642/(U642+T642))</f>
        <v/>
      </c>
      <c r="W642" s="86">
        <f>IF(B642="","", IF(ROUND(V642,10)=ROUND(D642,10),"Correct", "Error"))</f>
        <v/>
      </c>
      <c r="X642" s="156">
        <f>IF(B642="","", T642+U642)</f>
        <v/>
      </c>
    </row>
    <row customHeight="1" ht="13.5" r="643" s="75">
      <c r="A643" s="124">
        <f>IF('Time Series Inputs'!A643="","",'Time Series Inputs'!A643)</f>
        <v/>
      </c>
      <c r="B643" s="155">
        <f>IF('Time Series Inputs'!B643="","",'Time Series Inputs'!B643)</f>
        <v/>
      </c>
      <c r="C643" s="155">
        <f>IF('Time Series Inputs'!C643="","",'Time Series Inputs'!C643)</f>
        <v/>
      </c>
      <c r="D643" s="155">
        <f>IF(A643="","",'Apply Constraints'!A643)</f>
        <v/>
      </c>
      <c r="E643" s="155">
        <f>IF(B643="","",(V642*B643/B642/(1+V642*(B643/B642-1))))</f>
        <v/>
      </c>
      <c r="F643" s="155">
        <f>IF(B643="","",R642*B643+T642)</f>
        <v/>
      </c>
      <c r="G643" s="155">
        <f>IF(B643="","", E643*F643)</f>
        <v/>
      </c>
      <c r="H643" s="155">
        <f>IF(B643="","", F643 - R642*B643)</f>
        <v/>
      </c>
      <c r="I643" s="155">
        <f>IF(B643="","", G643/B643)</f>
        <v/>
      </c>
      <c r="J643" s="155">
        <f>IF(B643="","", -F643* (1-(1-ANNUAL_STRATEGY_FEE)^(1/252)))</f>
        <v/>
      </c>
      <c r="K643" s="155">
        <f>IF(B643="","", H643+J643)</f>
        <v/>
      </c>
      <c r="L643" s="155">
        <f>IF(B643="","", K643+G643)</f>
        <v/>
      </c>
      <c r="M643" s="155">
        <f>IF(B643="","", G643/L643)</f>
        <v/>
      </c>
      <c r="N643" s="155">
        <f>IF(B643="","",(D643-M643))</f>
        <v/>
      </c>
      <c r="O643" s="155">
        <f>IF(B643="","",BID_OFFER_SPREAD/2*D643)</f>
        <v/>
      </c>
      <c r="P643" s="155">
        <f>IF(A643="","",IF(D643=0,-E643,IF(AND(D643=(N643+O643),NOT(O643=0)),0,IF(D643&gt;=M643,N643/(1+O643),N643/(1-O643)))))</f>
        <v/>
      </c>
      <c r="Q643" s="155">
        <f>IF(B643="","", IF(D643=0,F643*P643/B643, L643*P643/B643))</f>
        <v/>
      </c>
      <c r="R643" s="155">
        <f>IF(B643="","", Q643+I643)</f>
        <v/>
      </c>
      <c r="S643" s="155">
        <f>IF(A643="","",IF(Q643&gt;0,-Q643*B643*(1+BID_OFFER_SPREAD/2),-Q643*B643*(1-BID_OFFER_SPREAD/2)))</f>
        <v/>
      </c>
      <c r="T643" s="155">
        <f>IF(B643="","", K643+S643)</f>
        <v/>
      </c>
      <c r="U643" s="155">
        <f>IF(B643="","", R643*B643)</f>
        <v/>
      </c>
      <c r="V643" s="155">
        <f>IF(E643="","",U643/(U643+T643))</f>
        <v/>
      </c>
      <c r="W643" s="86">
        <f>IF(B643="","", IF(ROUND(V643,10)=ROUND(D643,10),"Correct", "Error"))</f>
        <v/>
      </c>
      <c r="X643" s="156">
        <f>IF(B643="","", T643+U643)</f>
        <v/>
      </c>
    </row>
    <row customHeight="1" ht="13.5" r="644" s="75">
      <c r="A644" s="124">
        <f>IF('Time Series Inputs'!A644="","",'Time Series Inputs'!A644)</f>
        <v/>
      </c>
      <c r="B644" s="155">
        <f>IF('Time Series Inputs'!B644="","",'Time Series Inputs'!B644)</f>
        <v/>
      </c>
      <c r="C644" s="155">
        <f>IF('Time Series Inputs'!C644="","",'Time Series Inputs'!C644)</f>
        <v/>
      </c>
      <c r="D644" s="155">
        <f>IF(A644="","",'Apply Constraints'!A644)</f>
        <v/>
      </c>
      <c r="E644" s="155">
        <f>IF(B644="","",(V643*B644/B643/(1+V643*(B644/B643-1))))</f>
        <v/>
      </c>
      <c r="F644" s="155">
        <f>IF(B644="","",R643*B644+T643)</f>
        <v/>
      </c>
      <c r="G644" s="155">
        <f>IF(B644="","", E644*F644)</f>
        <v/>
      </c>
      <c r="H644" s="155">
        <f>IF(B644="","", F644 - R643*B644)</f>
        <v/>
      </c>
      <c r="I644" s="155">
        <f>IF(B644="","", G644/B644)</f>
        <v/>
      </c>
      <c r="J644" s="155">
        <f>IF(B644="","", -F644* (1-(1-ANNUAL_STRATEGY_FEE)^(1/252)))</f>
        <v/>
      </c>
      <c r="K644" s="155">
        <f>IF(B644="","", H644+J644)</f>
        <v/>
      </c>
      <c r="L644" s="155">
        <f>IF(B644="","", K644+G644)</f>
        <v/>
      </c>
      <c r="M644" s="155">
        <f>IF(B644="","", G644/L644)</f>
        <v/>
      </c>
      <c r="N644" s="155">
        <f>IF(B644="","",(D644-M644))</f>
        <v/>
      </c>
      <c r="O644" s="155">
        <f>IF(B644="","",BID_OFFER_SPREAD/2*D644)</f>
        <v/>
      </c>
      <c r="P644" s="155">
        <f>IF(A644="","",IF(D644=0,-E644,IF(AND(D644=(N644+O644),NOT(O644=0)),0,IF(D644&gt;=M644,N644/(1+O644),N644/(1-O644)))))</f>
        <v/>
      </c>
      <c r="Q644" s="155">
        <f>IF(B644="","", IF(D644=0,F644*P644/B644, L644*P644/B644))</f>
        <v/>
      </c>
      <c r="R644" s="155">
        <f>IF(B644="","", Q644+I644)</f>
        <v/>
      </c>
      <c r="S644" s="155">
        <f>IF(A644="","",IF(Q644&gt;0,-Q644*B644*(1+BID_OFFER_SPREAD/2),-Q644*B644*(1-BID_OFFER_SPREAD/2)))</f>
        <v/>
      </c>
      <c r="T644" s="155">
        <f>IF(B644="","", K644+S644)</f>
        <v/>
      </c>
      <c r="U644" s="155">
        <f>IF(B644="","", R644*B644)</f>
        <v/>
      </c>
      <c r="V644" s="155">
        <f>IF(E644="","",U644/(U644+T644))</f>
        <v/>
      </c>
      <c r="W644" s="86">
        <f>IF(B644="","", IF(ROUND(V644,10)=ROUND(D644,10),"Correct", "Error"))</f>
        <v/>
      </c>
      <c r="X644" s="156">
        <f>IF(B644="","", T644+U644)</f>
        <v/>
      </c>
    </row>
    <row customHeight="1" ht="13.5" r="645" s="75">
      <c r="A645" s="124">
        <f>IF('Time Series Inputs'!A645="","",'Time Series Inputs'!A645)</f>
        <v/>
      </c>
      <c r="B645" s="155">
        <f>IF('Time Series Inputs'!B645="","",'Time Series Inputs'!B645)</f>
        <v/>
      </c>
      <c r="C645" s="155">
        <f>IF('Time Series Inputs'!C645="","",'Time Series Inputs'!C645)</f>
        <v/>
      </c>
      <c r="D645" s="155">
        <f>IF(A645="","",'Apply Constraints'!A645)</f>
        <v/>
      </c>
      <c r="E645" s="155">
        <f>IF(B645="","",(V644*B645/B644/(1+V644*(B645/B644-1))))</f>
        <v/>
      </c>
      <c r="F645" s="155">
        <f>IF(B645="","",R644*B645+T644)</f>
        <v/>
      </c>
      <c r="G645" s="155">
        <f>IF(B645="","", E645*F645)</f>
        <v/>
      </c>
      <c r="H645" s="155">
        <f>IF(B645="","", F645 - R644*B645)</f>
        <v/>
      </c>
      <c r="I645" s="155">
        <f>IF(B645="","", G645/B645)</f>
        <v/>
      </c>
      <c r="J645" s="155">
        <f>IF(B645="","", -F645* (1-(1-ANNUAL_STRATEGY_FEE)^(1/252)))</f>
        <v/>
      </c>
      <c r="K645" s="155">
        <f>IF(B645="","", H645+J645)</f>
        <v/>
      </c>
      <c r="L645" s="155">
        <f>IF(B645="","", K645+G645)</f>
        <v/>
      </c>
      <c r="M645" s="155">
        <f>IF(B645="","", G645/L645)</f>
        <v/>
      </c>
      <c r="N645" s="155">
        <f>IF(B645="","",(D645-M645))</f>
        <v/>
      </c>
      <c r="O645" s="155">
        <f>IF(B645="","",BID_OFFER_SPREAD/2*D645)</f>
        <v/>
      </c>
      <c r="P645" s="155">
        <f>IF(A645="","",IF(D645=0,-E645,IF(AND(D645=(N645+O645),NOT(O645=0)),0,IF(D645&gt;=M645,N645/(1+O645),N645/(1-O645)))))</f>
        <v/>
      </c>
      <c r="Q645" s="155">
        <f>IF(B645="","", IF(D645=0,F645*P645/B645, L645*P645/B645))</f>
        <v/>
      </c>
      <c r="R645" s="155">
        <f>IF(B645="","", Q645+I645)</f>
        <v/>
      </c>
      <c r="S645" s="155">
        <f>IF(A645="","",IF(Q645&gt;0,-Q645*B645*(1+BID_OFFER_SPREAD/2),-Q645*B645*(1-BID_OFFER_SPREAD/2)))</f>
        <v/>
      </c>
      <c r="T645" s="155">
        <f>IF(B645="","", K645+S645)</f>
        <v/>
      </c>
      <c r="U645" s="155">
        <f>IF(B645="","", R645*B645)</f>
        <v/>
      </c>
      <c r="V645" s="155">
        <f>IF(E645="","",U645/(U645+T645))</f>
        <v/>
      </c>
      <c r="W645" s="86">
        <f>IF(B645="","", IF(ROUND(V645,10)=ROUND(D645,10),"Correct", "Error"))</f>
        <v/>
      </c>
      <c r="X645" s="156">
        <f>IF(B645="","", T645+U645)</f>
        <v/>
      </c>
    </row>
    <row customHeight="1" ht="13.5" r="646" s="75">
      <c r="A646" s="124">
        <f>IF('Time Series Inputs'!A646="","",'Time Series Inputs'!A646)</f>
        <v/>
      </c>
      <c r="B646" s="155">
        <f>IF('Time Series Inputs'!B646="","",'Time Series Inputs'!B646)</f>
        <v/>
      </c>
      <c r="C646" s="155">
        <f>IF('Time Series Inputs'!C646="","",'Time Series Inputs'!C646)</f>
        <v/>
      </c>
      <c r="D646" s="155">
        <f>IF(A646="","",'Apply Constraints'!A646)</f>
        <v/>
      </c>
      <c r="E646" s="155">
        <f>IF(B646="","",(V645*B646/B645/(1+V645*(B646/B645-1))))</f>
        <v/>
      </c>
      <c r="F646" s="155">
        <f>IF(B646="","",R645*B646+T645)</f>
        <v/>
      </c>
      <c r="G646" s="155">
        <f>IF(B646="","", E646*F646)</f>
        <v/>
      </c>
      <c r="H646" s="155">
        <f>IF(B646="","", F646 - R645*B646)</f>
        <v/>
      </c>
      <c r="I646" s="155">
        <f>IF(B646="","", G646/B646)</f>
        <v/>
      </c>
      <c r="J646" s="155">
        <f>IF(B646="","", -F646* (1-(1-ANNUAL_STRATEGY_FEE)^(1/252)))</f>
        <v/>
      </c>
      <c r="K646" s="155">
        <f>IF(B646="","", H646+J646)</f>
        <v/>
      </c>
      <c r="L646" s="155">
        <f>IF(B646="","", K646+G646)</f>
        <v/>
      </c>
      <c r="M646" s="155">
        <f>IF(B646="","", G646/L646)</f>
        <v/>
      </c>
      <c r="N646" s="155">
        <f>IF(B646="","",(D646-M646))</f>
        <v/>
      </c>
      <c r="O646" s="155">
        <f>IF(B646="","",BID_OFFER_SPREAD/2*D646)</f>
        <v/>
      </c>
      <c r="P646" s="155">
        <f>IF(A646="","",IF(D646=0,-E646,IF(AND(D646=(N646+O646),NOT(O646=0)),0,IF(D646&gt;=M646,N646/(1+O646),N646/(1-O646)))))</f>
        <v/>
      </c>
      <c r="Q646" s="155">
        <f>IF(B646="","", IF(D646=0,F646*P646/B646, L646*P646/B646))</f>
        <v/>
      </c>
      <c r="R646" s="155">
        <f>IF(B646="","", Q646+I646)</f>
        <v/>
      </c>
      <c r="S646" s="155">
        <f>IF(A646="","",IF(Q646&gt;0,-Q646*B646*(1+BID_OFFER_SPREAD/2),-Q646*B646*(1-BID_OFFER_SPREAD/2)))</f>
        <v/>
      </c>
      <c r="T646" s="155">
        <f>IF(B646="","", K646+S646)</f>
        <v/>
      </c>
      <c r="U646" s="155">
        <f>IF(B646="","", R646*B646)</f>
        <v/>
      </c>
      <c r="V646" s="155">
        <f>IF(E646="","",U646/(U646+T646))</f>
        <v/>
      </c>
      <c r="W646" s="86">
        <f>IF(B646="","", IF(ROUND(V646,10)=ROUND(D646,10),"Correct", "Error"))</f>
        <v/>
      </c>
      <c r="X646" s="156">
        <f>IF(B646="","", T646+U646)</f>
        <v/>
      </c>
    </row>
    <row customHeight="1" ht="13.5" r="647" s="75">
      <c r="A647" s="124">
        <f>IF('Time Series Inputs'!A647="","",'Time Series Inputs'!A647)</f>
        <v/>
      </c>
      <c r="B647" s="155">
        <f>IF('Time Series Inputs'!B647="","",'Time Series Inputs'!B647)</f>
        <v/>
      </c>
      <c r="C647" s="155">
        <f>IF('Time Series Inputs'!C647="","",'Time Series Inputs'!C647)</f>
        <v/>
      </c>
      <c r="D647" s="155">
        <f>IF(A647="","",'Apply Constraints'!A647)</f>
        <v/>
      </c>
      <c r="E647" s="155">
        <f>IF(B647="","",(V646*B647/B646/(1+V646*(B647/B646-1))))</f>
        <v/>
      </c>
      <c r="F647" s="155">
        <f>IF(B647="","",R646*B647+T646)</f>
        <v/>
      </c>
      <c r="G647" s="155">
        <f>IF(B647="","", E647*F647)</f>
        <v/>
      </c>
      <c r="H647" s="155">
        <f>IF(B647="","", F647 - R646*B647)</f>
        <v/>
      </c>
      <c r="I647" s="155">
        <f>IF(B647="","", G647/B647)</f>
        <v/>
      </c>
      <c r="J647" s="155">
        <f>IF(B647="","", -F647* (1-(1-ANNUAL_STRATEGY_FEE)^(1/252)))</f>
        <v/>
      </c>
      <c r="K647" s="155">
        <f>IF(B647="","", H647+J647)</f>
        <v/>
      </c>
      <c r="L647" s="155">
        <f>IF(B647="","", K647+G647)</f>
        <v/>
      </c>
      <c r="M647" s="155">
        <f>IF(B647="","", G647/L647)</f>
        <v/>
      </c>
      <c r="N647" s="155">
        <f>IF(B647="","",(D647-M647))</f>
        <v/>
      </c>
      <c r="O647" s="155">
        <f>IF(B647="","",BID_OFFER_SPREAD/2*D647)</f>
        <v/>
      </c>
      <c r="P647" s="155">
        <f>IF(A647="","",IF(D647=0,-E647,IF(AND(D647=(N647+O647),NOT(O647=0)),0,IF(D647&gt;=M647,N647/(1+O647),N647/(1-O647)))))</f>
        <v/>
      </c>
      <c r="Q647" s="155">
        <f>IF(B647="","", IF(D647=0,F647*P647/B647, L647*P647/B647))</f>
        <v/>
      </c>
      <c r="R647" s="155">
        <f>IF(B647="","", Q647+I647)</f>
        <v/>
      </c>
      <c r="S647" s="155">
        <f>IF(A647="","",IF(Q647&gt;0,-Q647*B647*(1+BID_OFFER_SPREAD/2),-Q647*B647*(1-BID_OFFER_SPREAD/2)))</f>
        <v/>
      </c>
      <c r="T647" s="155">
        <f>IF(B647="","", K647+S647)</f>
        <v/>
      </c>
      <c r="U647" s="155">
        <f>IF(B647="","", R647*B647)</f>
        <v/>
      </c>
      <c r="V647" s="155">
        <f>IF(E647="","",U647/(U647+T647))</f>
        <v/>
      </c>
      <c r="W647" s="86">
        <f>IF(B647="","", IF(ROUND(V647,10)=ROUND(D647,10),"Correct", "Error"))</f>
        <v/>
      </c>
      <c r="X647" s="156">
        <f>IF(B647="","", T647+U647)</f>
        <v/>
      </c>
    </row>
    <row customHeight="1" ht="13.5" r="648" s="75">
      <c r="A648" s="124">
        <f>IF('Time Series Inputs'!A648="","",'Time Series Inputs'!A648)</f>
        <v/>
      </c>
      <c r="B648" s="155">
        <f>IF('Time Series Inputs'!B648="","",'Time Series Inputs'!B648)</f>
        <v/>
      </c>
      <c r="C648" s="155">
        <f>IF('Time Series Inputs'!C648="","",'Time Series Inputs'!C648)</f>
        <v/>
      </c>
      <c r="D648" s="155">
        <f>IF(A648="","",'Apply Constraints'!A648)</f>
        <v/>
      </c>
      <c r="E648" s="155">
        <f>IF(B648="","",(V647*B648/B647/(1+V647*(B648/B647-1))))</f>
        <v/>
      </c>
      <c r="F648" s="155">
        <f>IF(B648="","",R647*B648+T647)</f>
        <v/>
      </c>
      <c r="G648" s="155">
        <f>IF(B648="","", E648*F648)</f>
        <v/>
      </c>
      <c r="H648" s="155">
        <f>IF(B648="","", F648 - R647*B648)</f>
        <v/>
      </c>
      <c r="I648" s="155">
        <f>IF(B648="","", G648/B648)</f>
        <v/>
      </c>
      <c r="J648" s="155">
        <f>IF(B648="","", -F648* (1-(1-ANNUAL_STRATEGY_FEE)^(1/252)))</f>
        <v/>
      </c>
      <c r="K648" s="155">
        <f>IF(B648="","", H648+J648)</f>
        <v/>
      </c>
      <c r="L648" s="155">
        <f>IF(B648="","", K648+G648)</f>
        <v/>
      </c>
      <c r="M648" s="155">
        <f>IF(B648="","", G648/L648)</f>
        <v/>
      </c>
      <c r="N648" s="155">
        <f>IF(B648="","",(D648-M648))</f>
        <v/>
      </c>
      <c r="O648" s="155">
        <f>IF(B648="","",BID_OFFER_SPREAD/2*D648)</f>
        <v/>
      </c>
      <c r="P648" s="155">
        <f>IF(A648="","",IF(D648=0,-E648,IF(AND(D648=(N648+O648),NOT(O648=0)),0,IF(D648&gt;=M648,N648/(1+O648),N648/(1-O648)))))</f>
        <v/>
      </c>
      <c r="Q648" s="155">
        <f>IF(B648="","", IF(D648=0,F648*P648/B648, L648*P648/B648))</f>
        <v/>
      </c>
      <c r="R648" s="155">
        <f>IF(B648="","", Q648+I648)</f>
        <v/>
      </c>
      <c r="S648" s="155">
        <f>IF(A648="","",IF(Q648&gt;0,-Q648*B648*(1+BID_OFFER_SPREAD/2),-Q648*B648*(1-BID_OFFER_SPREAD/2)))</f>
        <v/>
      </c>
      <c r="T648" s="155">
        <f>IF(B648="","", K648+S648)</f>
        <v/>
      </c>
      <c r="U648" s="155">
        <f>IF(B648="","", R648*B648)</f>
        <v/>
      </c>
      <c r="V648" s="155">
        <f>IF(E648="","",U648/(U648+T648))</f>
        <v/>
      </c>
      <c r="W648" s="86">
        <f>IF(B648="","", IF(ROUND(V648,10)=ROUND(D648,10),"Correct", "Error"))</f>
        <v/>
      </c>
      <c r="X648" s="156">
        <f>IF(B648="","", T648+U648)</f>
        <v/>
      </c>
    </row>
    <row customHeight="1" ht="13.5" r="649" s="75">
      <c r="A649" s="124">
        <f>IF('Time Series Inputs'!A649="","",'Time Series Inputs'!A649)</f>
        <v/>
      </c>
      <c r="B649" s="155">
        <f>IF('Time Series Inputs'!B649="","",'Time Series Inputs'!B649)</f>
        <v/>
      </c>
      <c r="C649" s="155">
        <f>IF('Time Series Inputs'!C649="","",'Time Series Inputs'!C649)</f>
        <v/>
      </c>
      <c r="D649" s="155">
        <f>IF(A649="","",'Apply Constraints'!A649)</f>
        <v/>
      </c>
      <c r="E649" s="155">
        <f>IF(B649="","",(V648*B649/B648/(1+V648*(B649/B648-1))))</f>
        <v/>
      </c>
      <c r="F649" s="155">
        <f>IF(B649="","",R648*B649+T648)</f>
        <v/>
      </c>
      <c r="G649" s="155">
        <f>IF(B649="","", E649*F649)</f>
        <v/>
      </c>
      <c r="H649" s="155">
        <f>IF(B649="","", F649 - R648*B649)</f>
        <v/>
      </c>
      <c r="I649" s="155">
        <f>IF(B649="","", G649/B649)</f>
        <v/>
      </c>
      <c r="J649" s="155">
        <f>IF(B649="","", -F649* (1-(1-ANNUAL_STRATEGY_FEE)^(1/252)))</f>
        <v/>
      </c>
      <c r="K649" s="155">
        <f>IF(B649="","", H649+J649)</f>
        <v/>
      </c>
      <c r="L649" s="155">
        <f>IF(B649="","", K649+G649)</f>
        <v/>
      </c>
      <c r="M649" s="155">
        <f>IF(B649="","", G649/L649)</f>
        <v/>
      </c>
      <c r="N649" s="155">
        <f>IF(B649="","",(D649-M649))</f>
        <v/>
      </c>
      <c r="O649" s="155">
        <f>IF(B649="","",BID_OFFER_SPREAD/2*D649)</f>
        <v/>
      </c>
      <c r="P649" s="155">
        <f>IF(A649="","",IF(D649=0,-E649,IF(AND(D649=(N649+O649),NOT(O649=0)),0,IF(D649&gt;=M649,N649/(1+O649),N649/(1-O649)))))</f>
        <v/>
      </c>
      <c r="Q649" s="155">
        <f>IF(B649="","", IF(D649=0,F649*P649/B649, L649*P649/B649))</f>
        <v/>
      </c>
      <c r="R649" s="155">
        <f>IF(B649="","", Q649+I649)</f>
        <v/>
      </c>
      <c r="S649" s="155">
        <f>IF(A649="","",IF(Q649&gt;0,-Q649*B649*(1+BID_OFFER_SPREAD/2),-Q649*B649*(1-BID_OFFER_SPREAD/2)))</f>
        <v/>
      </c>
      <c r="T649" s="155">
        <f>IF(B649="","", K649+S649)</f>
        <v/>
      </c>
      <c r="U649" s="155">
        <f>IF(B649="","", R649*B649)</f>
        <v/>
      </c>
      <c r="V649" s="155">
        <f>IF(E649="","",U649/(U649+T649))</f>
        <v/>
      </c>
      <c r="W649" s="86">
        <f>IF(B649="","", IF(ROUND(V649,10)=ROUND(D649,10),"Correct", "Error"))</f>
        <v/>
      </c>
      <c r="X649" s="156">
        <f>IF(B649="","", T649+U649)</f>
        <v/>
      </c>
    </row>
    <row customHeight="1" ht="13.5" r="650" s="75">
      <c r="A650" s="124">
        <f>IF('Time Series Inputs'!A650="","",'Time Series Inputs'!A650)</f>
        <v/>
      </c>
      <c r="B650" s="155">
        <f>IF('Time Series Inputs'!B650="","",'Time Series Inputs'!B650)</f>
        <v/>
      </c>
      <c r="C650" s="155">
        <f>IF('Time Series Inputs'!C650="","",'Time Series Inputs'!C650)</f>
        <v/>
      </c>
      <c r="D650" s="155">
        <f>IF(A650="","",'Apply Constraints'!A650)</f>
        <v/>
      </c>
      <c r="E650" s="155">
        <f>IF(B650="","",(V649*B650/B649/(1+V649*(B650/B649-1))))</f>
        <v/>
      </c>
      <c r="F650" s="155">
        <f>IF(B650="","",R649*B650+T649)</f>
        <v/>
      </c>
      <c r="G650" s="155">
        <f>IF(B650="","", E650*F650)</f>
        <v/>
      </c>
      <c r="H650" s="155">
        <f>IF(B650="","", F650 - R649*B650)</f>
        <v/>
      </c>
      <c r="I650" s="155">
        <f>IF(B650="","", G650/B650)</f>
        <v/>
      </c>
      <c r="J650" s="155">
        <f>IF(B650="","", -F650* (1-(1-ANNUAL_STRATEGY_FEE)^(1/252)))</f>
        <v/>
      </c>
      <c r="K650" s="155">
        <f>IF(B650="","", H650+J650)</f>
        <v/>
      </c>
      <c r="L650" s="155">
        <f>IF(B650="","", K650+G650)</f>
        <v/>
      </c>
      <c r="M650" s="155">
        <f>IF(B650="","", G650/L650)</f>
        <v/>
      </c>
      <c r="N650" s="155">
        <f>IF(B650="","",(D650-M650))</f>
        <v/>
      </c>
      <c r="O650" s="155">
        <f>IF(B650="","",BID_OFFER_SPREAD/2*D650)</f>
        <v/>
      </c>
      <c r="P650" s="155">
        <f>IF(A650="","",IF(D650=0,-E650,IF(AND(D650=(N650+O650),NOT(O650=0)),0,IF(D650&gt;=M650,N650/(1+O650),N650/(1-O650)))))</f>
        <v/>
      </c>
      <c r="Q650" s="155">
        <f>IF(B650="","", IF(D650=0,F650*P650/B650, L650*P650/B650))</f>
        <v/>
      </c>
      <c r="R650" s="155">
        <f>IF(B650="","", Q650+I650)</f>
        <v/>
      </c>
      <c r="S650" s="155">
        <f>IF(A650="","",IF(Q650&gt;0,-Q650*B650*(1+BID_OFFER_SPREAD/2),-Q650*B650*(1-BID_OFFER_SPREAD/2)))</f>
        <v/>
      </c>
      <c r="T650" s="155">
        <f>IF(B650="","", K650+S650)</f>
        <v/>
      </c>
      <c r="U650" s="155">
        <f>IF(B650="","", R650*B650)</f>
        <v/>
      </c>
      <c r="V650" s="155">
        <f>IF(E650="","",U650/(U650+T650))</f>
        <v/>
      </c>
      <c r="W650" s="86">
        <f>IF(B650="","", IF(ROUND(V650,10)=ROUND(D650,10),"Correct", "Error"))</f>
        <v/>
      </c>
      <c r="X650" s="156">
        <f>IF(B650="","", T650+U650)</f>
        <v/>
      </c>
    </row>
    <row customHeight="1" ht="13.5" r="651" s="75">
      <c r="A651" s="124">
        <f>IF('Time Series Inputs'!A651="","",'Time Series Inputs'!A651)</f>
        <v/>
      </c>
      <c r="B651" s="155">
        <f>IF('Time Series Inputs'!B651="","",'Time Series Inputs'!B651)</f>
        <v/>
      </c>
      <c r="C651" s="155">
        <f>IF('Time Series Inputs'!C651="","",'Time Series Inputs'!C651)</f>
        <v/>
      </c>
      <c r="D651" s="155">
        <f>IF(A651="","",'Apply Constraints'!A651)</f>
        <v/>
      </c>
      <c r="E651" s="155">
        <f>IF(B651="","",(V650*B651/B650/(1+V650*(B651/B650-1))))</f>
        <v/>
      </c>
      <c r="F651" s="155">
        <f>IF(B651="","",R650*B651+T650)</f>
        <v/>
      </c>
      <c r="G651" s="155">
        <f>IF(B651="","", E651*F651)</f>
        <v/>
      </c>
      <c r="H651" s="155">
        <f>IF(B651="","", F651 - R650*B651)</f>
        <v/>
      </c>
      <c r="I651" s="155">
        <f>IF(B651="","", G651/B651)</f>
        <v/>
      </c>
      <c r="J651" s="155">
        <f>IF(B651="","", -F651* (1-(1-ANNUAL_STRATEGY_FEE)^(1/252)))</f>
        <v/>
      </c>
      <c r="K651" s="155">
        <f>IF(B651="","", H651+J651)</f>
        <v/>
      </c>
      <c r="L651" s="155">
        <f>IF(B651="","", K651+G651)</f>
        <v/>
      </c>
      <c r="M651" s="155">
        <f>IF(B651="","", G651/L651)</f>
        <v/>
      </c>
      <c r="N651" s="155">
        <f>IF(B651="","",(D651-M651))</f>
        <v/>
      </c>
      <c r="O651" s="155">
        <f>IF(B651="","",BID_OFFER_SPREAD/2*D651)</f>
        <v/>
      </c>
      <c r="P651" s="155">
        <f>IF(A651="","",IF(D651=0,-E651,IF(AND(D651=(N651+O651),NOT(O651=0)),0,IF(D651&gt;=M651,N651/(1+O651),N651/(1-O651)))))</f>
        <v/>
      </c>
      <c r="Q651" s="155">
        <f>IF(B651="","", IF(D651=0,F651*P651/B651, L651*P651/B651))</f>
        <v/>
      </c>
      <c r="R651" s="155">
        <f>IF(B651="","", Q651+I651)</f>
        <v/>
      </c>
      <c r="S651" s="155">
        <f>IF(A651="","",IF(Q651&gt;0,-Q651*B651*(1+BID_OFFER_SPREAD/2),-Q651*B651*(1-BID_OFFER_SPREAD/2)))</f>
        <v/>
      </c>
      <c r="T651" s="155">
        <f>IF(B651="","", K651+S651)</f>
        <v/>
      </c>
      <c r="U651" s="155">
        <f>IF(B651="","", R651*B651)</f>
        <v/>
      </c>
      <c r="V651" s="155">
        <f>IF(E651="","",U651/(U651+T651))</f>
        <v/>
      </c>
      <c r="W651" s="86">
        <f>IF(B651="","", IF(ROUND(V651,10)=ROUND(D651,10),"Correct", "Error"))</f>
        <v/>
      </c>
      <c r="X651" s="156">
        <f>IF(B651="","", T651+U651)</f>
        <v/>
      </c>
    </row>
    <row customHeight="1" ht="13.5" r="652" s="75">
      <c r="A652" s="124">
        <f>IF('Time Series Inputs'!A652="","",'Time Series Inputs'!A652)</f>
        <v/>
      </c>
      <c r="B652" s="155">
        <f>IF('Time Series Inputs'!B652="","",'Time Series Inputs'!B652)</f>
        <v/>
      </c>
      <c r="C652" s="155">
        <f>IF('Time Series Inputs'!C652="","",'Time Series Inputs'!C652)</f>
        <v/>
      </c>
      <c r="D652" s="155">
        <f>IF(A652="","",'Apply Constraints'!A652)</f>
        <v/>
      </c>
      <c r="E652" s="155">
        <f>IF(B652="","",(V651*B652/B651/(1+V651*(B652/B651-1))))</f>
        <v/>
      </c>
      <c r="F652" s="155">
        <f>IF(B652="","",R651*B652+T651)</f>
        <v/>
      </c>
      <c r="G652" s="155">
        <f>IF(B652="","", E652*F652)</f>
        <v/>
      </c>
      <c r="H652" s="155">
        <f>IF(B652="","", F652 - R651*B652)</f>
        <v/>
      </c>
      <c r="I652" s="155">
        <f>IF(B652="","", G652/B652)</f>
        <v/>
      </c>
      <c r="J652" s="155">
        <f>IF(B652="","", -F652* (1-(1-ANNUAL_STRATEGY_FEE)^(1/252)))</f>
        <v/>
      </c>
      <c r="K652" s="155">
        <f>IF(B652="","", H652+J652)</f>
        <v/>
      </c>
      <c r="L652" s="155">
        <f>IF(B652="","", K652+G652)</f>
        <v/>
      </c>
      <c r="M652" s="155">
        <f>IF(B652="","", G652/L652)</f>
        <v/>
      </c>
      <c r="N652" s="155">
        <f>IF(B652="","",(D652-M652))</f>
        <v/>
      </c>
      <c r="O652" s="155">
        <f>IF(B652="","",BID_OFFER_SPREAD/2*D652)</f>
        <v/>
      </c>
      <c r="P652" s="155">
        <f>IF(A652="","",IF(D652=0,-E652,IF(AND(D652=(N652+O652),NOT(O652=0)),0,IF(D652&gt;=M652,N652/(1+O652),N652/(1-O652)))))</f>
        <v/>
      </c>
      <c r="Q652" s="155">
        <f>IF(B652="","", IF(D652=0,F652*P652/B652, L652*P652/B652))</f>
        <v/>
      </c>
      <c r="R652" s="155">
        <f>IF(B652="","", Q652+I652)</f>
        <v/>
      </c>
      <c r="S652" s="155">
        <f>IF(A652="","",IF(Q652&gt;0,-Q652*B652*(1+BID_OFFER_SPREAD/2),-Q652*B652*(1-BID_OFFER_SPREAD/2)))</f>
        <v/>
      </c>
      <c r="T652" s="155">
        <f>IF(B652="","", K652+S652)</f>
        <v/>
      </c>
      <c r="U652" s="155">
        <f>IF(B652="","", R652*B652)</f>
        <v/>
      </c>
      <c r="V652" s="155">
        <f>IF(E652="","",U652/(U652+T652))</f>
        <v/>
      </c>
      <c r="W652" s="86">
        <f>IF(B652="","", IF(ROUND(V652,10)=ROUND(D652,10),"Correct", "Error"))</f>
        <v/>
      </c>
      <c r="X652" s="156">
        <f>IF(B652="","", T652+U652)</f>
        <v/>
      </c>
    </row>
    <row customHeight="1" ht="13.5" r="653" s="75">
      <c r="A653" s="124">
        <f>IF('Time Series Inputs'!A653="","",'Time Series Inputs'!A653)</f>
        <v/>
      </c>
      <c r="B653" s="155">
        <f>IF('Time Series Inputs'!B653="","",'Time Series Inputs'!B653)</f>
        <v/>
      </c>
      <c r="C653" s="155">
        <f>IF('Time Series Inputs'!C653="","",'Time Series Inputs'!C653)</f>
        <v/>
      </c>
      <c r="D653" s="155">
        <f>IF(A653="","",'Apply Constraints'!A653)</f>
        <v/>
      </c>
      <c r="E653" s="155">
        <f>IF(B653="","",(V652*B653/B652/(1+V652*(B653/B652-1))))</f>
        <v/>
      </c>
      <c r="F653" s="155">
        <f>IF(B653="","",R652*B653+T652)</f>
        <v/>
      </c>
      <c r="G653" s="155">
        <f>IF(B653="","", E653*F653)</f>
        <v/>
      </c>
      <c r="H653" s="155">
        <f>IF(B653="","", F653 - R652*B653)</f>
        <v/>
      </c>
      <c r="I653" s="155">
        <f>IF(B653="","", G653/B653)</f>
        <v/>
      </c>
      <c r="J653" s="155">
        <f>IF(B653="","", -F653* (1-(1-ANNUAL_STRATEGY_FEE)^(1/252)))</f>
        <v/>
      </c>
      <c r="K653" s="155">
        <f>IF(B653="","", H653+J653)</f>
        <v/>
      </c>
      <c r="L653" s="155">
        <f>IF(B653="","", K653+G653)</f>
        <v/>
      </c>
      <c r="M653" s="155">
        <f>IF(B653="","", G653/L653)</f>
        <v/>
      </c>
      <c r="N653" s="155">
        <f>IF(B653="","",(D653-M653))</f>
        <v/>
      </c>
      <c r="O653" s="155">
        <f>IF(B653="","",BID_OFFER_SPREAD/2*D653)</f>
        <v/>
      </c>
      <c r="P653" s="155">
        <f>IF(A653="","",IF(D653=0,-E653,IF(AND(D653=(N653+O653),NOT(O653=0)),0,IF(D653&gt;=M653,N653/(1+O653),N653/(1-O653)))))</f>
        <v/>
      </c>
      <c r="Q653" s="155">
        <f>IF(B653="","", IF(D653=0,F653*P653/B653, L653*P653/B653))</f>
        <v/>
      </c>
      <c r="R653" s="155">
        <f>IF(B653="","", Q653+I653)</f>
        <v/>
      </c>
      <c r="S653" s="155">
        <f>IF(A653="","",IF(Q653&gt;0,-Q653*B653*(1+BID_OFFER_SPREAD/2),-Q653*B653*(1-BID_OFFER_SPREAD/2)))</f>
        <v/>
      </c>
      <c r="T653" s="155">
        <f>IF(B653="","", K653+S653)</f>
        <v/>
      </c>
      <c r="U653" s="155">
        <f>IF(B653="","", R653*B653)</f>
        <v/>
      </c>
      <c r="V653" s="155">
        <f>IF(E653="","",U653/(U653+T653))</f>
        <v/>
      </c>
      <c r="W653" s="86">
        <f>IF(B653="","", IF(ROUND(V653,10)=ROUND(D653,10),"Correct", "Error"))</f>
        <v/>
      </c>
      <c r="X653" s="156">
        <f>IF(B653="","", T653+U653)</f>
        <v/>
      </c>
    </row>
    <row customHeight="1" ht="13.5" r="654" s="75">
      <c r="A654" s="124">
        <f>IF('Time Series Inputs'!A654="","",'Time Series Inputs'!A654)</f>
        <v/>
      </c>
      <c r="B654" s="155">
        <f>IF('Time Series Inputs'!B654="","",'Time Series Inputs'!B654)</f>
        <v/>
      </c>
      <c r="C654" s="155">
        <f>IF('Time Series Inputs'!C654="","",'Time Series Inputs'!C654)</f>
        <v/>
      </c>
      <c r="D654" s="155">
        <f>IF(A654="","",'Apply Constraints'!A654)</f>
        <v/>
      </c>
      <c r="E654" s="155">
        <f>IF(B654="","",(V653*B654/B653/(1+V653*(B654/B653-1))))</f>
        <v/>
      </c>
      <c r="F654" s="155">
        <f>IF(B654="","",R653*B654+T653)</f>
        <v/>
      </c>
      <c r="G654" s="155">
        <f>IF(B654="","", E654*F654)</f>
        <v/>
      </c>
      <c r="H654" s="155">
        <f>IF(B654="","", F654 - R653*B654)</f>
        <v/>
      </c>
      <c r="I654" s="155">
        <f>IF(B654="","", G654/B654)</f>
        <v/>
      </c>
      <c r="J654" s="155">
        <f>IF(B654="","", -F654* (1-(1-ANNUAL_STRATEGY_FEE)^(1/252)))</f>
        <v/>
      </c>
      <c r="K654" s="155">
        <f>IF(B654="","", H654+J654)</f>
        <v/>
      </c>
      <c r="L654" s="155">
        <f>IF(B654="","", K654+G654)</f>
        <v/>
      </c>
      <c r="M654" s="155">
        <f>IF(B654="","", G654/L654)</f>
        <v/>
      </c>
      <c r="N654" s="155">
        <f>IF(B654="","",(D654-M654))</f>
        <v/>
      </c>
      <c r="O654" s="155">
        <f>IF(B654="","",BID_OFFER_SPREAD/2*D654)</f>
        <v/>
      </c>
      <c r="P654" s="155">
        <f>IF(A654="","",IF(D654=0,-E654,IF(AND(D654=(N654+O654),NOT(O654=0)),0,IF(D654&gt;=M654,N654/(1+O654),N654/(1-O654)))))</f>
        <v/>
      </c>
      <c r="Q654" s="155">
        <f>IF(B654="","", IF(D654=0,F654*P654/B654, L654*P654/B654))</f>
        <v/>
      </c>
      <c r="R654" s="155">
        <f>IF(B654="","", Q654+I654)</f>
        <v/>
      </c>
      <c r="S654" s="155">
        <f>IF(A654="","",IF(Q654&gt;0,-Q654*B654*(1+BID_OFFER_SPREAD/2),-Q654*B654*(1-BID_OFFER_SPREAD/2)))</f>
        <v/>
      </c>
      <c r="T654" s="155">
        <f>IF(B654="","", K654+S654)</f>
        <v/>
      </c>
      <c r="U654" s="155">
        <f>IF(B654="","", R654*B654)</f>
        <v/>
      </c>
      <c r="V654" s="155">
        <f>IF(E654="","",U654/(U654+T654))</f>
        <v/>
      </c>
      <c r="W654" s="86">
        <f>IF(B654="","", IF(ROUND(V654,10)=ROUND(D654,10),"Correct", "Error"))</f>
        <v/>
      </c>
      <c r="X654" s="156">
        <f>IF(B654="","", T654+U654)</f>
        <v/>
      </c>
    </row>
    <row customHeight="1" ht="13.5" r="655" s="75">
      <c r="A655" s="124">
        <f>IF('Time Series Inputs'!A655="","",'Time Series Inputs'!A655)</f>
        <v/>
      </c>
      <c r="B655" s="155">
        <f>IF('Time Series Inputs'!B655="","",'Time Series Inputs'!B655)</f>
        <v/>
      </c>
      <c r="C655" s="155">
        <f>IF('Time Series Inputs'!C655="","",'Time Series Inputs'!C655)</f>
        <v/>
      </c>
      <c r="D655" s="155">
        <f>IF(A655="","",'Apply Constraints'!A655)</f>
        <v/>
      </c>
      <c r="E655" s="155">
        <f>IF(B655="","",(V654*B655/B654/(1+V654*(B655/B654-1))))</f>
        <v/>
      </c>
      <c r="F655" s="155">
        <f>IF(B655="","",R654*B655+T654)</f>
        <v/>
      </c>
      <c r="G655" s="155">
        <f>IF(B655="","", E655*F655)</f>
        <v/>
      </c>
      <c r="H655" s="155">
        <f>IF(B655="","", F655 - R654*B655)</f>
        <v/>
      </c>
      <c r="I655" s="155">
        <f>IF(B655="","", G655/B655)</f>
        <v/>
      </c>
      <c r="J655" s="155">
        <f>IF(B655="","", -F655* (1-(1-ANNUAL_STRATEGY_FEE)^(1/252)))</f>
        <v/>
      </c>
      <c r="K655" s="155">
        <f>IF(B655="","", H655+J655)</f>
        <v/>
      </c>
      <c r="L655" s="155">
        <f>IF(B655="","", K655+G655)</f>
        <v/>
      </c>
      <c r="M655" s="155">
        <f>IF(B655="","", G655/L655)</f>
        <v/>
      </c>
      <c r="N655" s="155">
        <f>IF(B655="","",(D655-M655))</f>
        <v/>
      </c>
      <c r="O655" s="155">
        <f>IF(B655="","",BID_OFFER_SPREAD/2*D655)</f>
        <v/>
      </c>
      <c r="P655" s="155">
        <f>IF(A655="","",IF(D655=0,-E655,IF(AND(D655=(N655+O655),NOT(O655=0)),0,IF(D655&gt;=M655,N655/(1+O655),N655/(1-O655)))))</f>
        <v/>
      </c>
      <c r="Q655" s="155">
        <f>IF(B655="","", IF(D655=0,F655*P655/B655, L655*P655/B655))</f>
        <v/>
      </c>
      <c r="R655" s="155">
        <f>IF(B655="","", Q655+I655)</f>
        <v/>
      </c>
      <c r="S655" s="155">
        <f>IF(A655="","",IF(Q655&gt;0,-Q655*B655*(1+BID_OFFER_SPREAD/2),-Q655*B655*(1-BID_OFFER_SPREAD/2)))</f>
        <v/>
      </c>
      <c r="T655" s="155">
        <f>IF(B655="","", K655+S655)</f>
        <v/>
      </c>
      <c r="U655" s="155">
        <f>IF(B655="","", R655*B655)</f>
        <v/>
      </c>
      <c r="V655" s="155">
        <f>IF(E655="","",U655/(U655+T655))</f>
        <v/>
      </c>
      <c r="W655" s="86">
        <f>IF(B655="","", IF(ROUND(V655,10)=ROUND(D655,10),"Correct", "Error"))</f>
        <v/>
      </c>
      <c r="X655" s="156">
        <f>IF(B655="","", T655+U655)</f>
        <v/>
      </c>
    </row>
    <row customHeight="1" ht="13.5" r="656" s="75">
      <c r="A656" s="124">
        <f>IF('Time Series Inputs'!A656="","",'Time Series Inputs'!A656)</f>
        <v/>
      </c>
      <c r="B656" s="155">
        <f>IF('Time Series Inputs'!B656="","",'Time Series Inputs'!B656)</f>
        <v/>
      </c>
      <c r="C656" s="155">
        <f>IF('Time Series Inputs'!C656="","",'Time Series Inputs'!C656)</f>
        <v/>
      </c>
      <c r="D656" s="155">
        <f>IF(A656="","",'Apply Constraints'!A656)</f>
        <v/>
      </c>
      <c r="E656" s="155">
        <f>IF(B656="","",(V655*B656/B655/(1+V655*(B656/B655-1))))</f>
        <v/>
      </c>
      <c r="F656" s="155">
        <f>IF(B656="","",R655*B656+T655)</f>
        <v/>
      </c>
      <c r="G656" s="155">
        <f>IF(B656="","", E656*F656)</f>
        <v/>
      </c>
      <c r="H656" s="155">
        <f>IF(B656="","", F656 - R655*B656)</f>
        <v/>
      </c>
      <c r="I656" s="155">
        <f>IF(B656="","", G656/B656)</f>
        <v/>
      </c>
      <c r="J656" s="155">
        <f>IF(B656="","", -F656* (1-(1-ANNUAL_STRATEGY_FEE)^(1/252)))</f>
        <v/>
      </c>
      <c r="K656" s="155">
        <f>IF(B656="","", H656+J656)</f>
        <v/>
      </c>
      <c r="L656" s="155">
        <f>IF(B656="","", K656+G656)</f>
        <v/>
      </c>
      <c r="M656" s="155">
        <f>IF(B656="","", G656/L656)</f>
        <v/>
      </c>
      <c r="N656" s="155">
        <f>IF(B656="","",(D656-M656))</f>
        <v/>
      </c>
      <c r="O656" s="155">
        <f>IF(B656="","",BID_OFFER_SPREAD/2*D656)</f>
        <v/>
      </c>
      <c r="P656" s="155">
        <f>IF(A656="","",IF(D656=0,-E656,IF(AND(D656=(N656+O656),NOT(O656=0)),0,IF(D656&gt;=M656,N656/(1+O656),N656/(1-O656)))))</f>
        <v/>
      </c>
      <c r="Q656" s="155">
        <f>IF(B656="","", IF(D656=0,F656*P656/B656, L656*P656/B656))</f>
        <v/>
      </c>
      <c r="R656" s="155">
        <f>IF(B656="","", Q656+I656)</f>
        <v/>
      </c>
      <c r="S656" s="155">
        <f>IF(A656="","",IF(Q656&gt;0,-Q656*B656*(1+BID_OFFER_SPREAD/2),-Q656*B656*(1-BID_OFFER_SPREAD/2)))</f>
        <v/>
      </c>
      <c r="T656" s="155">
        <f>IF(B656="","", K656+S656)</f>
        <v/>
      </c>
      <c r="U656" s="155">
        <f>IF(B656="","", R656*B656)</f>
        <v/>
      </c>
      <c r="V656" s="155">
        <f>IF(E656="","",U656/(U656+T656))</f>
        <v/>
      </c>
      <c r="W656" s="86">
        <f>IF(B656="","", IF(ROUND(V656,10)=ROUND(D656,10),"Correct", "Error"))</f>
        <v/>
      </c>
      <c r="X656" s="156">
        <f>IF(B656="","", T656+U656)</f>
        <v/>
      </c>
    </row>
    <row customHeight="1" ht="13.5" r="657" s="75">
      <c r="A657" s="124">
        <f>IF('Time Series Inputs'!A657="","",'Time Series Inputs'!A657)</f>
        <v/>
      </c>
      <c r="B657" s="155">
        <f>IF('Time Series Inputs'!B657="","",'Time Series Inputs'!B657)</f>
        <v/>
      </c>
      <c r="C657" s="155">
        <f>IF('Time Series Inputs'!C657="","",'Time Series Inputs'!C657)</f>
        <v/>
      </c>
      <c r="D657" s="155">
        <f>IF(A657="","",'Apply Constraints'!A657)</f>
        <v/>
      </c>
      <c r="E657" s="155">
        <f>IF(B657="","",(V656*B657/B656/(1+V656*(B657/B656-1))))</f>
        <v/>
      </c>
      <c r="F657" s="155">
        <f>IF(B657="","",R656*B657+T656)</f>
        <v/>
      </c>
      <c r="G657" s="155">
        <f>IF(B657="","", E657*F657)</f>
        <v/>
      </c>
      <c r="H657" s="155">
        <f>IF(B657="","", F657 - R656*B657)</f>
        <v/>
      </c>
      <c r="I657" s="155">
        <f>IF(B657="","", G657/B657)</f>
        <v/>
      </c>
      <c r="J657" s="155">
        <f>IF(B657="","", -F657* (1-(1-ANNUAL_STRATEGY_FEE)^(1/252)))</f>
        <v/>
      </c>
      <c r="K657" s="155">
        <f>IF(B657="","", H657+J657)</f>
        <v/>
      </c>
      <c r="L657" s="155">
        <f>IF(B657="","", K657+G657)</f>
        <v/>
      </c>
      <c r="M657" s="155">
        <f>IF(B657="","", G657/L657)</f>
        <v/>
      </c>
      <c r="N657" s="155">
        <f>IF(B657="","",(D657-M657))</f>
        <v/>
      </c>
      <c r="O657" s="155">
        <f>IF(B657="","",BID_OFFER_SPREAD/2*D657)</f>
        <v/>
      </c>
      <c r="P657" s="155">
        <f>IF(A657="","",IF(D657=0,-E657,IF(AND(D657=(N657+O657),NOT(O657=0)),0,IF(D657&gt;=M657,N657/(1+O657),N657/(1-O657)))))</f>
        <v/>
      </c>
      <c r="Q657" s="155">
        <f>IF(B657="","", IF(D657=0,F657*P657/B657, L657*P657/B657))</f>
        <v/>
      </c>
      <c r="R657" s="155">
        <f>IF(B657="","", Q657+I657)</f>
        <v/>
      </c>
      <c r="S657" s="155">
        <f>IF(A657="","",IF(Q657&gt;0,-Q657*B657*(1+BID_OFFER_SPREAD/2),-Q657*B657*(1-BID_OFFER_SPREAD/2)))</f>
        <v/>
      </c>
      <c r="T657" s="155">
        <f>IF(B657="","", K657+S657)</f>
        <v/>
      </c>
      <c r="U657" s="155">
        <f>IF(B657="","", R657*B657)</f>
        <v/>
      </c>
      <c r="V657" s="155">
        <f>IF(E657="","",U657/(U657+T657))</f>
        <v/>
      </c>
      <c r="W657" s="86">
        <f>IF(B657="","", IF(ROUND(V657,10)=ROUND(D657,10),"Correct", "Error"))</f>
        <v/>
      </c>
      <c r="X657" s="156">
        <f>IF(B657="","", T657+U657)</f>
        <v/>
      </c>
    </row>
    <row customHeight="1" ht="13.5" r="658" s="75">
      <c r="A658" s="124">
        <f>IF('Time Series Inputs'!A658="","",'Time Series Inputs'!A658)</f>
        <v/>
      </c>
      <c r="B658" s="155">
        <f>IF('Time Series Inputs'!B658="","",'Time Series Inputs'!B658)</f>
        <v/>
      </c>
      <c r="C658" s="155">
        <f>IF('Time Series Inputs'!C658="","",'Time Series Inputs'!C658)</f>
        <v/>
      </c>
      <c r="D658" s="155">
        <f>IF(A658="","",'Apply Constraints'!A658)</f>
        <v/>
      </c>
      <c r="E658" s="155">
        <f>IF(B658="","",(V657*B658/B657/(1+V657*(B658/B657-1))))</f>
        <v/>
      </c>
      <c r="F658" s="155">
        <f>IF(B658="","",R657*B658+T657)</f>
        <v/>
      </c>
      <c r="G658" s="155">
        <f>IF(B658="","", E658*F658)</f>
        <v/>
      </c>
      <c r="H658" s="155">
        <f>IF(B658="","", F658 - R657*B658)</f>
        <v/>
      </c>
      <c r="I658" s="155">
        <f>IF(B658="","", G658/B658)</f>
        <v/>
      </c>
      <c r="J658" s="155">
        <f>IF(B658="","", -F658* (1-(1-ANNUAL_STRATEGY_FEE)^(1/252)))</f>
        <v/>
      </c>
      <c r="K658" s="155">
        <f>IF(B658="","", H658+J658)</f>
        <v/>
      </c>
      <c r="L658" s="155">
        <f>IF(B658="","", K658+G658)</f>
        <v/>
      </c>
      <c r="M658" s="155">
        <f>IF(B658="","", G658/L658)</f>
        <v/>
      </c>
      <c r="N658" s="155">
        <f>IF(B658="","",(D658-M658))</f>
        <v/>
      </c>
      <c r="O658" s="155">
        <f>IF(B658="","",BID_OFFER_SPREAD/2*D658)</f>
        <v/>
      </c>
      <c r="P658" s="155">
        <f>IF(A658="","",IF(D658=0,-E658,IF(AND(D658=(N658+O658),NOT(O658=0)),0,IF(D658&gt;=M658,N658/(1+O658),N658/(1-O658)))))</f>
        <v/>
      </c>
      <c r="Q658" s="155">
        <f>IF(B658="","", IF(D658=0,F658*P658/B658, L658*P658/B658))</f>
        <v/>
      </c>
      <c r="R658" s="155">
        <f>IF(B658="","", Q658+I658)</f>
        <v/>
      </c>
      <c r="S658" s="155">
        <f>IF(A658="","",IF(Q658&gt;0,-Q658*B658*(1+BID_OFFER_SPREAD/2),-Q658*B658*(1-BID_OFFER_SPREAD/2)))</f>
        <v/>
      </c>
      <c r="T658" s="155">
        <f>IF(B658="","", K658+S658)</f>
        <v/>
      </c>
      <c r="U658" s="155">
        <f>IF(B658="","", R658*B658)</f>
        <v/>
      </c>
      <c r="V658" s="155">
        <f>IF(E658="","",U658/(U658+T658))</f>
        <v/>
      </c>
      <c r="W658" s="86">
        <f>IF(B658="","", IF(ROUND(V658,10)=ROUND(D658,10),"Correct", "Error"))</f>
        <v/>
      </c>
      <c r="X658" s="156">
        <f>IF(B658="","", T658+U658)</f>
        <v/>
      </c>
    </row>
    <row customHeight="1" ht="13.5" r="659" s="75">
      <c r="A659" s="124">
        <f>IF('Time Series Inputs'!A659="","",'Time Series Inputs'!A659)</f>
        <v/>
      </c>
      <c r="B659" s="155">
        <f>IF('Time Series Inputs'!B659="","",'Time Series Inputs'!B659)</f>
        <v/>
      </c>
      <c r="C659" s="155">
        <f>IF('Time Series Inputs'!C659="","",'Time Series Inputs'!C659)</f>
        <v/>
      </c>
      <c r="D659" s="155">
        <f>IF(A659="","",'Apply Constraints'!A659)</f>
        <v/>
      </c>
      <c r="E659" s="155">
        <f>IF(B659="","",(V658*B659/B658/(1+V658*(B659/B658-1))))</f>
        <v/>
      </c>
      <c r="F659" s="155">
        <f>IF(B659="","",R658*B659+T658)</f>
        <v/>
      </c>
      <c r="G659" s="155">
        <f>IF(B659="","", E659*F659)</f>
        <v/>
      </c>
      <c r="H659" s="155">
        <f>IF(B659="","", F659 - R658*B659)</f>
        <v/>
      </c>
      <c r="I659" s="155">
        <f>IF(B659="","", G659/B659)</f>
        <v/>
      </c>
      <c r="J659" s="155">
        <f>IF(B659="","", -F659* (1-(1-ANNUAL_STRATEGY_FEE)^(1/252)))</f>
        <v/>
      </c>
      <c r="K659" s="155">
        <f>IF(B659="","", H659+J659)</f>
        <v/>
      </c>
      <c r="L659" s="155">
        <f>IF(B659="","", K659+G659)</f>
        <v/>
      </c>
      <c r="M659" s="155">
        <f>IF(B659="","", G659/L659)</f>
        <v/>
      </c>
      <c r="N659" s="155">
        <f>IF(B659="","",(D659-M659))</f>
        <v/>
      </c>
      <c r="O659" s="155">
        <f>IF(B659="","",BID_OFFER_SPREAD/2*D659)</f>
        <v/>
      </c>
      <c r="P659" s="155">
        <f>IF(A659="","",IF(D659=0,-E659,IF(AND(D659=(N659+O659),NOT(O659=0)),0,IF(D659&gt;=M659,N659/(1+O659),N659/(1-O659)))))</f>
        <v/>
      </c>
      <c r="Q659" s="155">
        <f>IF(B659="","", IF(D659=0,F659*P659/B659, L659*P659/B659))</f>
        <v/>
      </c>
      <c r="R659" s="155">
        <f>IF(B659="","", Q659+I659)</f>
        <v/>
      </c>
      <c r="S659" s="155">
        <f>IF(A659="","",IF(Q659&gt;0,-Q659*B659*(1+BID_OFFER_SPREAD/2),-Q659*B659*(1-BID_OFFER_SPREAD/2)))</f>
        <v/>
      </c>
      <c r="T659" s="155">
        <f>IF(B659="","", K659+S659)</f>
        <v/>
      </c>
      <c r="U659" s="155">
        <f>IF(B659="","", R659*B659)</f>
        <v/>
      </c>
      <c r="V659" s="155">
        <f>IF(E659="","",U659/(U659+T659))</f>
        <v/>
      </c>
      <c r="W659" s="86">
        <f>IF(B659="","", IF(ROUND(V659,10)=ROUND(D659,10),"Correct", "Error"))</f>
        <v/>
      </c>
      <c r="X659" s="156">
        <f>IF(B659="","", T659+U659)</f>
        <v/>
      </c>
    </row>
    <row customHeight="1" ht="13.5" r="660" s="75">
      <c r="A660" s="124">
        <f>IF('Time Series Inputs'!A660="","",'Time Series Inputs'!A660)</f>
        <v/>
      </c>
      <c r="B660" s="155">
        <f>IF('Time Series Inputs'!B660="","",'Time Series Inputs'!B660)</f>
        <v/>
      </c>
      <c r="C660" s="155">
        <f>IF('Time Series Inputs'!C660="","",'Time Series Inputs'!C660)</f>
        <v/>
      </c>
      <c r="D660" s="155">
        <f>IF(A660="","",'Apply Constraints'!A660)</f>
        <v/>
      </c>
      <c r="E660" s="155">
        <f>IF(B660="","",(V659*B660/B659/(1+V659*(B660/B659-1))))</f>
        <v/>
      </c>
      <c r="F660" s="155">
        <f>IF(B660="","",R659*B660+T659)</f>
        <v/>
      </c>
      <c r="G660" s="155">
        <f>IF(B660="","", E660*F660)</f>
        <v/>
      </c>
      <c r="H660" s="155">
        <f>IF(B660="","", F660 - R659*B660)</f>
        <v/>
      </c>
      <c r="I660" s="155">
        <f>IF(B660="","", G660/B660)</f>
        <v/>
      </c>
      <c r="J660" s="155">
        <f>IF(B660="","", -F660* (1-(1-ANNUAL_STRATEGY_FEE)^(1/252)))</f>
        <v/>
      </c>
      <c r="K660" s="155">
        <f>IF(B660="","", H660+J660)</f>
        <v/>
      </c>
      <c r="L660" s="155">
        <f>IF(B660="","", K660+G660)</f>
        <v/>
      </c>
      <c r="M660" s="155">
        <f>IF(B660="","", G660/L660)</f>
        <v/>
      </c>
      <c r="N660" s="155">
        <f>IF(B660="","",(D660-M660))</f>
        <v/>
      </c>
      <c r="O660" s="155">
        <f>IF(B660="","",BID_OFFER_SPREAD/2*D660)</f>
        <v/>
      </c>
      <c r="P660" s="155">
        <f>IF(A660="","",IF(D660=0,-E660,IF(AND(D660=(N660+O660),NOT(O660=0)),0,IF(D660&gt;=M660,N660/(1+O660),N660/(1-O660)))))</f>
        <v/>
      </c>
      <c r="Q660" s="155">
        <f>IF(B660="","", IF(D660=0,F660*P660/B660, L660*P660/B660))</f>
        <v/>
      </c>
      <c r="R660" s="155">
        <f>IF(B660="","", Q660+I660)</f>
        <v/>
      </c>
      <c r="S660" s="155">
        <f>IF(A660="","",IF(Q660&gt;0,-Q660*B660*(1+BID_OFFER_SPREAD/2),-Q660*B660*(1-BID_OFFER_SPREAD/2)))</f>
        <v/>
      </c>
      <c r="T660" s="155">
        <f>IF(B660="","", K660+S660)</f>
        <v/>
      </c>
      <c r="U660" s="155">
        <f>IF(B660="","", R660*B660)</f>
        <v/>
      </c>
      <c r="V660" s="155">
        <f>IF(E660="","",U660/(U660+T660))</f>
        <v/>
      </c>
      <c r="W660" s="86">
        <f>IF(B660="","", IF(ROUND(V660,10)=ROUND(D660,10),"Correct", "Error"))</f>
        <v/>
      </c>
      <c r="X660" s="156">
        <f>IF(B660="","", T660+U660)</f>
        <v/>
      </c>
    </row>
    <row customHeight="1" ht="13.5" r="661" s="75">
      <c r="A661" s="124">
        <f>IF('Time Series Inputs'!A661="","",'Time Series Inputs'!A661)</f>
        <v/>
      </c>
      <c r="B661" s="155">
        <f>IF('Time Series Inputs'!B661="","",'Time Series Inputs'!B661)</f>
        <v/>
      </c>
      <c r="C661" s="155">
        <f>IF('Time Series Inputs'!C661="","",'Time Series Inputs'!C661)</f>
        <v/>
      </c>
      <c r="D661" s="155">
        <f>IF(A661="","",'Apply Constraints'!A661)</f>
        <v/>
      </c>
      <c r="E661" s="155">
        <f>IF(B661="","",(V660*B661/B660/(1+V660*(B661/B660-1))))</f>
        <v/>
      </c>
      <c r="F661" s="155">
        <f>IF(B661="","",R660*B661+T660)</f>
        <v/>
      </c>
      <c r="G661" s="155">
        <f>IF(B661="","", E661*F661)</f>
        <v/>
      </c>
      <c r="H661" s="155">
        <f>IF(B661="","", F661 - R660*B661)</f>
        <v/>
      </c>
      <c r="I661" s="155">
        <f>IF(B661="","", G661/B661)</f>
        <v/>
      </c>
      <c r="J661" s="155">
        <f>IF(B661="","", -F661* (1-(1-ANNUAL_STRATEGY_FEE)^(1/252)))</f>
        <v/>
      </c>
      <c r="K661" s="155">
        <f>IF(B661="","", H661+J661)</f>
        <v/>
      </c>
      <c r="L661" s="155">
        <f>IF(B661="","", K661+G661)</f>
        <v/>
      </c>
      <c r="M661" s="155">
        <f>IF(B661="","", G661/L661)</f>
        <v/>
      </c>
      <c r="N661" s="155">
        <f>IF(B661="","",(D661-M661))</f>
        <v/>
      </c>
      <c r="O661" s="155">
        <f>IF(B661="","",BID_OFFER_SPREAD/2*D661)</f>
        <v/>
      </c>
      <c r="P661" s="155">
        <f>IF(A661="","",IF(D661=0,-E661,IF(AND(D661=(N661+O661),NOT(O661=0)),0,IF(D661&gt;=M661,N661/(1+O661),N661/(1-O661)))))</f>
        <v/>
      </c>
      <c r="Q661" s="155">
        <f>IF(B661="","", IF(D661=0,F661*P661/B661, L661*P661/B661))</f>
        <v/>
      </c>
      <c r="R661" s="155">
        <f>IF(B661="","", Q661+I661)</f>
        <v/>
      </c>
      <c r="S661" s="155">
        <f>IF(A661="","",IF(Q661&gt;0,-Q661*B661*(1+BID_OFFER_SPREAD/2),-Q661*B661*(1-BID_OFFER_SPREAD/2)))</f>
        <v/>
      </c>
      <c r="T661" s="155">
        <f>IF(B661="","", K661+S661)</f>
        <v/>
      </c>
      <c r="U661" s="155">
        <f>IF(B661="","", R661*B661)</f>
        <v/>
      </c>
      <c r="V661" s="155">
        <f>IF(E661="","",U661/(U661+T661))</f>
        <v/>
      </c>
      <c r="W661" s="86">
        <f>IF(B661="","", IF(ROUND(V661,10)=ROUND(D661,10),"Correct", "Error"))</f>
        <v/>
      </c>
      <c r="X661" s="156">
        <f>IF(B661="","", T661+U661)</f>
        <v/>
      </c>
    </row>
    <row customHeight="1" ht="13.5" r="662" s="75">
      <c r="A662" s="124">
        <f>IF('Time Series Inputs'!A662="","",'Time Series Inputs'!A662)</f>
        <v/>
      </c>
      <c r="B662" s="155">
        <f>IF('Time Series Inputs'!B662="","",'Time Series Inputs'!B662)</f>
        <v/>
      </c>
      <c r="C662" s="155">
        <f>IF('Time Series Inputs'!C662="","",'Time Series Inputs'!C662)</f>
        <v/>
      </c>
      <c r="D662" s="155">
        <f>IF(A662="","",'Apply Constraints'!A662)</f>
        <v/>
      </c>
      <c r="E662" s="155">
        <f>IF(B662="","",(V661*B662/B661/(1+V661*(B662/B661-1))))</f>
        <v/>
      </c>
      <c r="F662" s="155">
        <f>IF(B662="","",R661*B662+T661)</f>
        <v/>
      </c>
      <c r="G662" s="155">
        <f>IF(B662="","", E662*F662)</f>
        <v/>
      </c>
      <c r="H662" s="155">
        <f>IF(B662="","", F662 - R661*B662)</f>
        <v/>
      </c>
      <c r="I662" s="155">
        <f>IF(B662="","", G662/B662)</f>
        <v/>
      </c>
      <c r="J662" s="155">
        <f>IF(B662="","", -F662* (1-(1-ANNUAL_STRATEGY_FEE)^(1/252)))</f>
        <v/>
      </c>
      <c r="K662" s="155">
        <f>IF(B662="","", H662+J662)</f>
        <v/>
      </c>
      <c r="L662" s="155">
        <f>IF(B662="","", K662+G662)</f>
        <v/>
      </c>
      <c r="M662" s="155">
        <f>IF(B662="","", G662/L662)</f>
        <v/>
      </c>
      <c r="N662" s="155">
        <f>IF(B662="","",(D662-M662))</f>
        <v/>
      </c>
      <c r="O662" s="155">
        <f>IF(B662="","",BID_OFFER_SPREAD/2*D662)</f>
        <v/>
      </c>
      <c r="P662" s="155">
        <f>IF(A662="","",IF(D662=0,-E662,IF(AND(D662=(N662+O662),NOT(O662=0)),0,IF(D662&gt;=M662,N662/(1+O662),N662/(1-O662)))))</f>
        <v/>
      </c>
      <c r="Q662" s="155">
        <f>IF(B662="","", IF(D662=0,F662*P662/B662, L662*P662/B662))</f>
        <v/>
      </c>
      <c r="R662" s="155">
        <f>IF(B662="","", Q662+I662)</f>
        <v/>
      </c>
      <c r="S662" s="155">
        <f>IF(A662="","",IF(Q662&gt;0,-Q662*B662*(1+BID_OFFER_SPREAD/2),-Q662*B662*(1-BID_OFFER_SPREAD/2)))</f>
        <v/>
      </c>
      <c r="T662" s="155">
        <f>IF(B662="","", K662+S662)</f>
        <v/>
      </c>
      <c r="U662" s="155">
        <f>IF(B662="","", R662*B662)</f>
        <v/>
      </c>
      <c r="V662" s="155">
        <f>IF(E662="","",U662/(U662+T662))</f>
        <v/>
      </c>
      <c r="W662" s="86">
        <f>IF(B662="","", IF(ROUND(V662,10)=ROUND(D662,10),"Correct", "Error"))</f>
        <v/>
      </c>
      <c r="X662" s="156">
        <f>IF(B662="","", T662+U662)</f>
        <v/>
      </c>
    </row>
    <row customHeight="1" ht="13.5" r="663" s="75">
      <c r="A663" s="124">
        <f>IF('Time Series Inputs'!A663="","",'Time Series Inputs'!A663)</f>
        <v/>
      </c>
      <c r="B663" s="155">
        <f>IF('Time Series Inputs'!B663="","",'Time Series Inputs'!B663)</f>
        <v/>
      </c>
      <c r="C663" s="155">
        <f>IF('Time Series Inputs'!C663="","",'Time Series Inputs'!C663)</f>
        <v/>
      </c>
      <c r="D663" s="155">
        <f>IF(A663="","",'Apply Constraints'!A663)</f>
        <v/>
      </c>
      <c r="E663" s="155">
        <f>IF(B663="","",(V662*B663/B662/(1+V662*(B663/B662-1))))</f>
        <v/>
      </c>
      <c r="F663" s="155">
        <f>IF(B663="","",R662*B663+T662)</f>
        <v/>
      </c>
      <c r="G663" s="155">
        <f>IF(B663="","", E663*F663)</f>
        <v/>
      </c>
      <c r="H663" s="155">
        <f>IF(B663="","", F663 - R662*B663)</f>
        <v/>
      </c>
      <c r="I663" s="155">
        <f>IF(B663="","", G663/B663)</f>
        <v/>
      </c>
      <c r="J663" s="155">
        <f>IF(B663="","", -F663* (1-(1-ANNUAL_STRATEGY_FEE)^(1/252)))</f>
        <v/>
      </c>
      <c r="K663" s="155">
        <f>IF(B663="","", H663+J663)</f>
        <v/>
      </c>
      <c r="L663" s="155">
        <f>IF(B663="","", K663+G663)</f>
        <v/>
      </c>
      <c r="M663" s="155">
        <f>IF(B663="","", G663/L663)</f>
        <v/>
      </c>
      <c r="N663" s="155">
        <f>IF(B663="","",(D663-M663))</f>
        <v/>
      </c>
      <c r="O663" s="155">
        <f>IF(B663="","",BID_OFFER_SPREAD/2*D663)</f>
        <v/>
      </c>
      <c r="P663" s="155">
        <f>IF(A663="","",IF(D663=0,-E663,IF(AND(D663=(N663+O663),NOT(O663=0)),0,IF(D663&gt;=M663,N663/(1+O663),N663/(1-O663)))))</f>
        <v/>
      </c>
      <c r="Q663" s="155">
        <f>IF(B663="","", IF(D663=0,F663*P663/B663, L663*P663/B663))</f>
        <v/>
      </c>
      <c r="R663" s="155">
        <f>IF(B663="","", Q663+I663)</f>
        <v/>
      </c>
      <c r="S663" s="155">
        <f>IF(A663="","",IF(Q663&gt;0,-Q663*B663*(1+BID_OFFER_SPREAD/2),-Q663*B663*(1-BID_OFFER_SPREAD/2)))</f>
        <v/>
      </c>
      <c r="T663" s="155">
        <f>IF(B663="","", K663+S663)</f>
        <v/>
      </c>
      <c r="U663" s="155">
        <f>IF(B663="","", R663*B663)</f>
        <v/>
      </c>
      <c r="V663" s="155">
        <f>IF(E663="","",U663/(U663+T663))</f>
        <v/>
      </c>
      <c r="W663" s="86">
        <f>IF(B663="","", IF(ROUND(V663,10)=ROUND(D663,10),"Correct", "Error"))</f>
        <v/>
      </c>
      <c r="X663" s="156">
        <f>IF(B663="","", T663+U663)</f>
        <v/>
      </c>
    </row>
    <row customHeight="1" ht="13.5" r="664" s="75">
      <c r="A664" s="124">
        <f>IF('Time Series Inputs'!A664="","",'Time Series Inputs'!A664)</f>
        <v/>
      </c>
      <c r="B664" s="155">
        <f>IF('Time Series Inputs'!B664="","",'Time Series Inputs'!B664)</f>
        <v/>
      </c>
      <c r="C664" s="155">
        <f>IF('Time Series Inputs'!C664="","",'Time Series Inputs'!C664)</f>
        <v/>
      </c>
      <c r="D664" s="155">
        <f>IF(A664="","",'Apply Constraints'!A664)</f>
        <v/>
      </c>
      <c r="E664" s="155">
        <f>IF(B664="","",(V663*B664/B663/(1+V663*(B664/B663-1))))</f>
        <v/>
      </c>
      <c r="F664" s="155">
        <f>IF(B664="","",R663*B664+T663)</f>
        <v/>
      </c>
      <c r="G664" s="155">
        <f>IF(B664="","", E664*F664)</f>
        <v/>
      </c>
      <c r="H664" s="155">
        <f>IF(B664="","", F664 - R663*B664)</f>
        <v/>
      </c>
      <c r="I664" s="155">
        <f>IF(B664="","", G664/B664)</f>
        <v/>
      </c>
      <c r="J664" s="155">
        <f>IF(B664="","", -F664* (1-(1-ANNUAL_STRATEGY_FEE)^(1/252)))</f>
        <v/>
      </c>
      <c r="K664" s="155">
        <f>IF(B664="","", H664+J664)</f>
        <v/>
      </c>
      <c r="L664" s="155">
        <f>IF(B664="","", K664+G664)</f>
        <v/>
      </c>
      <c r="M664" s="155">
        <f>IF(B664="","", G664/L664)</f>
        <v/>
      </c>
      <c r="N664" s="155">
        <f>IF(B664="","",(D664-M664))</f>
        <v/>
      </c>
      <c r="O664" s="155">
        <f>IF(B664="","",BID_OFFER_SPREAD/2*D664)</f>
        <v/>
      </c>
      <c r="P664" s="155">
        <f>IF(A664="","",IF(D664=0,-E664,IF(AND(D664=(N664+O664),NOT(O664=0)),0,IF(D664&gt;=M664,N664/(1+O664),N664/(1-O664)))))</f>
        <v/>
      </c>
      <c r="Q664" s="155">
        <f>IF(B664="","", IF(D664=0,F664*P664/B664, L664*P664/B664))</f>
        <v/>
      </c>
      <c r="R664" s="155">
        <f>IF(B664="","", Q664+I664)</f>
        <v/>
      </c>
      <c r="S664" s="155">
        <f>IF(A664="","",IF(Q664&gt;0,-Q664*B664*(1+BID_OFFER_SPREAD/2),-Q664*B664*(1-BID_OFFER_SPREAD/2)))</f>
        <v/>
      </c>
      <c r="T664" s="155">
        <f>IF(B664="","", K664+S664)</f>
        <v/>
      </c>
      <c r="U664" s="155">
        <f>IF(B664="","", R664*B664)</f>
        <v/>
      </c>
      <c r="V664" s="155">
        <f>IF(E664="","",U664/(U664+T664))</f>
        <v/>
      </c>
      <c r="W664" s="86">
        <f>IF(B664="","", IF(ROUND(V664,10)=ROUND(D664,10),"Correct", "Error"))</f>
        <v/>
      </c>
      <c r="X664" s="156">
        <f>IF(B664="","", T664+U664)</f>
        <v/>
      </c>
    </row>
    <row customHeight="1" ht="13.5" r="665" s="75">
      <c r="A665" s="124">
        <f>IF('Time Series Inputs'!A665="","",'Time Series Inputs'!A665)</f>
        <v/>
      </c>
      <c r="B665" s="155">
        <f>IF('Time Series Inputs'!B665="","",'Time Series Inputs'!B665)</f>
        <v/>
      </c>
      <c r="C665" s="155">
        <f>IF('Time Series Inputs'!C665="","",'Time Series Inputs'!C665)</f>
        <v/>
      </c>
      <c r="D665" s="155">
        <f>IF(A665="","",'Apply Constraints'!A665)</f>
        <v/>
      </c>
      <c r="E665" s="155">
        <f>IF(B665="","",(V664*B665/B664/(1+V664*(B665/B664-1))))</f>
        <v/>
      </c>
      <c r="F665" s="155">
        <f>IF(B665="","",R664*B665+T664)</f>
        <v/>
      </c>
      <c r="G665" s="155">
        <f>IF(B665="","", E665*F665)</f>
        <v/>
      </c>
      <c r="H665" s="155">
        <f>IF(B665="","", F665 - R664*B665)</f>
        <v/>
      </c>
      <c r="I665" s="155">
        <f>IF(B665="","", G665/B665)</f>
        <v/>
      </c>
      <c r="J665" s="155">
        <f>IF(B665="","", -F665* (1-(1-ANNUAL_STRATEGY_FEE)^(1/252)))</f>
        <v/>
      </c>
      <c r="K665" s="155">
        <f>IF(B665="","", H665+J665)</f>
        <v/>
      </c>
      <c r="L665" s="155">
        <f>IF(B665="","", K665+G665)</f>
        <v/>
      </c>
      <c r="M665" s="155">
        <f>IF(B665="","", G665/L665)</f>
        <v/>
      </c>
      <c r="N665" s="155">
        <f>IF(B665="","",(D665-M665))</f>
        <v/>
      </c>
      <c r="O665" s="155">
        <f>IF(B665="","",BID_OFFER_SPREAD/2*D665)</f>
        <v/>
      </c>
      <c r="P665" s="155">
        <f>IF(A665="","",IF(D665=0,-E665,IF(AND(D665=(N665+O665),NOT(O665=0)),0,IF(D665&gt;=M665,N665/(1+O665),N665/(1-O665)))))</f>
        <v/>
      </c>
      <c r="Q665" s="155">
        <f>IF(B665="","", IF(D665=0,F665*P665/B665, L665*P665/B665))</f>
        <v/>
      </c>
      <c r="R665" s="155">
        <f>IF(B665="","", Q665+I665)</f>
        <v/>
      </c>
      <c r="S665" s="155">
        <f>IF(A665="","",IF(Q665&gt;0,-Q665*B665*(1+BID_OFFER_SPREAD/2),-Q665*B665*(1-BID_OFFER_SPREAD/2)))</f>
        <v/>
      </c>
      <c r="T665" s="155">
        <f>IF(B665="","", K665+S665)</f>
        <v/>
      </c>
      <c r="U665" s="155">
        <f>IF(B665="","", R665*B665)</f>
        <v/>
      </c>
      <c r="V665" s="155">
        <f>IF(E665="","",U665/(U665+T665))</f>
        <v/>
      </c>
      <c r="W665" s="86">
        <f>IF(B665="","", IF(ROUND(V665,10)=ROUND(D665,10),"Correct", "Error"))</f>
        <v/>
      </c>
      <c r="X665" s="156">
        <f>IF(B665="","", T665+U665)</f>
        <v/>
      </c>
    </row>
    <row customHeight="1" ht="13.5" r="666" s="75">
      <c r="A666" s="124">
        <f>IF('Time Series Inputs'!A666="","",'Time Series Inputs'!A666)</f>
        <v/>
      </c>
      <c r="B666" s="155">
        <f>IF('Time Series Inputs'!B666="","",'Time Series Inputs'!B666)</f>
        <v/>
      </c>
      <c r="C666" s="155">
        <f>IF('Time Series Inputs'!C666="","",'Time Series Inputs'!C666)</f>
        <v/>
      </c>
      <c r="D666" s="155">
        <f>IF(A666="","",'Apply Constraints'!A666)</f>
        <v/>
      </c>
      <c r="E666" s="155">
        <f>IF(B666="","",(V665*B666/B665/(1+V665*(B666/B665-1))))</f>
        <v/>
      </c>
      <c r="F666" s="155">
        <f>IF(B666="","",R665*B666+T665)</f>
        <v/>
      </c>
      <c r="G666" s="155">
        <f>IF(B666="","", E666*F666)</f>
        <v/>
      </c>
      <c r="H666" s="155">
        <f>IF(B666="","", F666 - R665*B666)</f>
        <v/>
      </c>
      <c r="I666" s="155">
        <f>IF(B666="","", G666/B666)</f>
        <v/>
      </c>
      <c r="J666" s="155">
        <f>IF(B666="","", -F666* (1-(1-ANNUAL_STRATEGY_FEE)^(1/252)))</f>
        <v/>
      </c>
      <c r="K666" s="155">
        <f>IF(B666="","", H666+J666)</f>
        <v/>
      </c>
      <c r="L666" s="155">
        <f>IF(B666="","", K666+G666)</f>
        <v/>
      </c>
      <c r="M666" s="155">
        <f>IF(B666="","", G666/L666)</f>
        <v/>
      </c>
      <c r="N666" s="155">
        <f>IF(B666="","",(D666-M666))</f>
        <v/>
      </c>
      <c r="O666" s="155">
        <f>IF(B666="","",BID_OFFER_SPREAD/2*D666)</f>
        <v/>
      </c>
      <c r="P666" s="155">
        <f>IF(A666="","",IF(D666=0,-E666,IF(AND(D666=(N666+O666),NOT(O666=0)),0,IF(D666&gt;=M666,N666/(1+O666),N666/(1-O666)))))</f>
        <v/>
      </c>
      <c r="Q666" s="155">
        <f>IF(B666="","", IF(D666=0,F666*P666/B666, L666*P666/B666))</f>
        <v/>
      </c>
      <c r="R666" s="155">
        <f>IF(B666="","", Q666+I666)</f>
        <v/>
      </c>
      <c r="S666" s="155">
        <f>IF(A666="","",IF(Q666&gt;0,-Q666*B666*(1+BID_OFFER_SPREAD/2),-Q666*B666*(1-BID_OFFER_SPREAD/2)))</f>
        <v/>
      </c>
      <c r="T666" s="155">
        <f>IF(B666="","", K666+S666)</f>
        <v/>
      </c>
      <c r="U666" s="155">
        <f>IF(B666="","", R666*B666)</f>
        <v/>
      </c>
      <c r="V666" s="155">
        <f>IF(E666="","",U666/(U666+T666))</f>
        <v/>
      </c>
      <c r="W666" s="86">
        <f>IF(B666="","", IF(ROUND(V666,10)=ROUND(D666,10),"Correct", "Error"))</f>
        <v/>
      </c>
      <c r="X666" s="156">
        <f>IF(B666="","", T666+U666)</f>
        <v/>
      </c>
    </row>
    <row customHeight="1" ht="13.5" r="667" s="75">
      <c r="A667" s="124">
        <f>IF('Time Series Inputs'!A667="","",'Time Series Inputs'!A667)</f>
        <v/>
      </c>
      <c r="B667" s="155">
        <f>IF('Time Series Inputs'!B667="","",'Time Series Inputs'!B667)</f>
        <v/>
      </c>
      <c r="C667" s="155">
        <f>IF('Time Series Inputs'!C667="","",'Time Series Inputs'!C667)</f>
        <v/>
      </c>
      <c r="D667" s="155">
        <f>IF(A667="","",'Apply Constraints'!A667)</f>
        <v/>
      </c>
      <c r="E667" s="155">
        <f>IF(B667="","",(V666*B667/B666/(1+V666*(B667/B666-1))))</f>
        <v/>
      </c>
      <c r="F667" s="155">
        <f>IF(B667="","",R666*B667+T666)</f>
        <v/>
      </c>
      <c r="G667" s="155">
        <f>IF(B667="","", E667*F667)</f>
        <v/>
      </c>
      <c r="H667" s="155">
        <f>IF(B667="","", F667 - R666*B667)</f>
        <v/>
      </c>
      <c r="I667" s="155">
        <f>IF(B667="","", G667/B667)</f>
        <v/>
      </c>
      <c r="J667" s="155">
        <f>IF(B667="","", -F667* (1-(1-ANNUAL_STRATEGY_FEE)^(1/252)))</f>
        <v/>
      </c>
      <c r="K667" s="155">
        <f>IF(B667="","", H667+J667)</f>
        <v/>
      </c>
      <c r="L667" s="155">
        <f>IF(B667="","", K667+G667)</f>
        <v/>
      </c>
      <c r="M667" s="155">
        <f>IF(B667="","", G667/L667)</f>
        <v/>
      </c>
      <c r="N667" s="155">
        <f>IF(B667="","",(D667-M667))</f>
        <v/>
      </c>
      <c r="O667" s="155">
        <f>IF(B667="","",BID_OFFER_SPREAD/2*D667)</f>
        <v/>
      </c>
      <c r="P667" s="155">
        <f>IF(A667="","",IF(D667=0,-E667,IF(AND(D667=(N667+O667),NOT(O667=0)),0,IF(D667&gt;=M667,N667/(1+O667),N667/(1-O667)))))</f>
        <v/>
      </c>
      <c r="Q667" s="155">
        <f>IF(B667="","", IF(D667=0,F667*P667/B667, L667*P667/B667))</f>
        <v/>
      </c>
      <c r="R667" s="155">
        <f>IF(B667="","", Q667+I667)</f>
        <v/>
      </c>
      <c r="S667" s="155">
        <f>IF(A667="","",IF(Q667&gt;0,-Q667*B667*(1+BID_OFFER_SPREAD/2),-Q667*B667*(1-BID_OFFER_SPREAD/2)))</f>
        <v/>
      </c>
      <c r="T667" s="155">
        <f>IF(B667="","", K667+S667)</f>
        <v/>
      </c>
      <c r="U667" s="155">
        <f>IF(B667="","", R667*B667)</f>
        <v/>
      </c>
      <c r="V667" s="155">
        <f>IF(E667="","",U667/(U667+T667))</f>
        <v/>
      </c>
      <c r="W667" s="86">
        <f>IF(B667="","", IF(ROUND(V667,10)=ROUND(D667,10),"Correct", "Error"))</f>
        <v/>
      </c>
      <c r="X667" s="156">
        <f>IF(B667="","", T667+U667)</f>
        <v/>
      </c>
    </row>
    <row customHeight="1" ht="13.5" r="668" s="75">
      <c r="A668" s="124">
        <f>IF('Time Series Inputs'!A668="","",'Time Series Inputs'!A668)</f>
        <v/>
      </c>
      <c r="B668" s="155">
        <f>IF('Time Series Inputs'!B668="","",'Time Series Inputs'!B668)</f>
        <v/>
      </c>
      <c r="C668" s="155">
        <f>IF('Time Series Inputs'!C668="","",'Time Series Inputs'!C668)</f>
        <v/>
      </c>
      <c r="D668" s="155">
        <f>IF(A668="","",'Apply Constraints'!A668)</f>
        <v/>
      </c>
      <c r="E668" s="155">
        <f>IF(B668="","",(V667*B668/B667/(1+V667*(B668/B667-1))))</f>
        <v/>
      </c>
      <c r="F668" s="155">
        <f>IF(B668="","",R667*B668+T667)</f>
        <v/>
      </c>
      <c r="G668" s="155">
        <f>IF(B668="","", E668*F668)</f>
        <v/>
      </c>
      <c r="H668" s="155">
        <f>IF(B668="","", F668 - R667*B668)</f>
        <v/>
      </c>
      <c r="I668" s="155">
        <f>IF(B668="","", G668/B668)</f>
        <v/>
      </c>
      <c r="J668" s="155">
        <f>IF(B668="","", -F668* (1-(1-ANNUAL_STRATEGY_FEE)^(1/252)))</f>
        <v/>
      </c>
      <c r="K668" s="155">
        <f>IF(B668="","", H668+J668)</f>
        <v/>
      </c>
      <c r="L668" s="155">
        <f>IF(B668="","", K668+G668)</f>
        <v/>
      </c>
      <c r="M668" s="155">
        <f>IF(B668="","", G668/L668)</f>
        <v/>
      </c>
      <c r="N668" s="155">
        <f>IF(B668="","",(D668-M668))</f>
        <v/>
      </c>
      <c r="O668" s="155">
        <f>IF(B668="","",BID_OFFER_SPREAD/2*D668)</f>
        <v/>
      </c>
      <c r="P668" s="155">
        <f>IF(A668="","",IF(D668=0,-E668,IF(AND(D668=(N668+O668),NOT(O668=0)),0,IF(D668&gt;=M668,N668/(1+O668),N668/(1-O668)))))</f>
        <v/>
      </c>
      <c r="Q668" s="155">
        <f>IF(B668="","", IF(D668=0,F668*P668/B668, L668*P668/B668))</f>
        <v/>
      </c>
      <c r="R668" s="155">
        <f>IF(B668="","", Q668+I668)</f>
        <v/>
      </c>
      <c r="S668" s="155">
        <f>IF(A668="","",IF(Q668&gt;0,-Q668*B668*(1+BID_OFFER_SPREAD/2),-Q668*B668*(1-BID_OFFER_SPREAD/2)))</f>
        <v/>
      </c>
      <c r="T668" s="155">
        <f>IF(B668="","", K668+S668)</f>
        <v/>
      </c>
      <c r="U668" s="155">
        <f>IF(B668="","", R668*B668)</f>
        <v/>
      </c>
      <c r="V668" s="155">
        <f>IF(E668="","",U668/(U668+T668))</f>
        <v/>
      </c>
      <c r="W668" s="86">
        <f>IF(B668="","", IF(ROUND(V668,10)=ROUND(D668,10),"Correct", "Error"))</f>
        <v/>
      </c>
      <c r="X668" s="156">
        <f>IF(B668="","", T668+U668)</f>
        <v/>
      </c>
    </row>
    <row customHeight="1" ht="13.5" r="669" s="75">
      <c r="A669" s="124">
        <f>IF('Time Series Inputs'!A669="","",'Time Series Inputs'!A669)</f>
        <v/>
      </c>
      <c r="B669" s="155">
        <f>IF('Time Series Inputs'!B669="","",'Time Series Inputs'!B669)</f>
        <v/>
      </c>
      <c r="C669" s="155">
        <f>IF('Time Series Inputs'!C669="","",'Time Series Inputs'!C669)</f>
        <v/>
      </c>
      <c r="D669" s="155">
        <f>IF(A669="","",'Apply Constraints'!A669)</f>
        <v/>
      </c>
      <c r="E669" s="155">
        <f>IF(B669="","",(V668*B669/B668/(1+V668*(B669/B668-1))))</f>
        <v/>
      </c>
      <c r="F669" s="155">
        <f>IF(B669="","",R668*B669+T668)</f>
        <v/>
      </c>
      <c r="G669" s="155">
        <f>IF(B669="","", E669*F669)</f>
        <v/>
      </c>
      <c r="H669" s="155">
        <f>IF(B669="","", F669 - R668*B669)</f>
        <v/>
      </c>
      <c r="I669" s="155">
        <f>IF(B669="","", G669/B669)</f>
        <v/>
      </c>
      <c r="J669" s="155">
        <f>IF(B669="","", -F669* (1-(1-ANNUAL_STRATEGY_FEE)^(1/252)))</f>
        <v/>
      </c>
      <c r="K669" s="155">
        <f>IF(B669="","", H669+J669)</f>
        <v/>
      </c>
      <c r="L669" s="155">
        <f>IF(B669="","", K669+G669)</f>
        <v/>
      </c>
      <c r="M669" s="155">
        <f>IF(B669="","", G669/L669)</f>
        <v/>
      </c>
      <c r="N669" s="155">
        <f>IF(B669="","",(D669-M669))</f>
        <v/>
      </c>
      <c r="O669" s="155">
        <f>IF(B669="","",BID_OFFER_SPREAD/2*D669)</f>
        <v/>
      </c>
      <c r="P669" s="155">
        <f>IF(A669="","",IF(D669=0,-E669,IF(AND(D669=(N669+O669),NOT(O669=0)),0,IF(D669&gt;=M669,N669/(1+O669),N669/(1-O669)))))</f>
        <v/>
      </c>
      <c r="Q669" s="155">
        <f>IF(B669="","", IF(D669=0,F669*P669/B669, L669*P669/B669))</f>
        <v/>
      </c>
      <c r="R669" s="155">
        <f>IF(B669="","", Q669+I669)</f>
        <v/>
      </c>
      <c r="S669" s="155">
        <f>IF(A669="","",IF(Q669&gt;0,-Q669*B669*(1+BID_OFFER_SPREAD/2),-Q669*B669*(1-BID_OFFER_SPREAD/2)))</f>
        <v/>
      </c>
      <c r="T669" s="155">
        <f>IF(B669="","", K669+S669)</f>
        <v/>
      </c>
      <c r="U669" s="155">
        <f>IF(B669="","", R669*B669)</f>
        <v/>
      </c>
      <c r="V669" s="155">
        <f>IF(E669="","",U669/(U669+T669))</f>
        <v/>
      </c>
      <c r="W669" s="86">
        <f>IF(B669="","", IF(ROUND(V669,10)=ROUND(D669,10),"Correct", "Error"))</f>
        <v/>
      </c>
      <c r="X669" s="156">
        <f>IF(B669="","", T669+U669)</f>
        <v/>
      </c>
    </row>
    <row customHeight="1" ht="13.5" r="670" s="75">
      <c r="A670" s="124">
        <f>IF('Time Series Inputs'!A670="","",'Time Series Inputs'!A670)</f>
        <v/>
      </c>
      <c r="B670" s="155">
        <f>IF('Time Series Inputs'!B670="","",'Time Series Inputs'!B670)</f>
        <v/>
      </c>
      <c r="C670" s="155">
        <f>IF('Time Series Inputs'!C670="","",'Time Series Inputs'!C670)</f>
        <v/>
      </c>
      <c r="D670" s="155">
        <f>IF(A670="","",'Apply Constraints'!A670)</f>
        <v/>
      </c>
      <c r="E670" s="155">
        <f>IF(B670="","",(V669*B670/B669/(1+V669*(B670/B669-1))))</f>
        <v/>
      </c>
      <c r="F670" s="155">
        <f>IF(B670="","",R669*B670+T669)</f>
        <v/>
      </c>
      <c r="G670" s="155">
        <f>IF(B670="","", E670*F670)</f>
        <v/>
      </c>
      <c r="H670" s="155">
        <f>IF(B670="","", F670 - R669*B670)</f>
        <v/>
      </c>
      <c r="I670" s="155">
        <f>IF(B670="","", G670/B670)</f>
        <v/>
      </c>
      <c r="J670" s="155">
        <f>IF(B670="","", -F670* (1-(1-ANNUAL_STRATEGY_FEE)^(1/252)))</f>
        <v/>
      </c>
      <c r="K670" s="155">
        <f>IF(B670="","", H670+J670)</f>
        <v/>
      </c>
      <c r="L670" s="155">
        <f>IF(B670="","", K670+G670)</f>
        <v/>
      </c>
      <c r="M670" s="155">
        <f>IF(B670="","", G670/L670)</f>
        <v/>
      </c>
      <c r="N670" s="155">
        <f>IF(B670="","",(D670-M670))</f>
        <v/>
      </c>
      <c r="O670" s="155">
        <f>IF(B670="","",BID_OFFER_SPREAD/2*D670)</f>
        <v/>
      </c>
      <c r="P670" s="155">
        <f>IF(A670="","",IF(D670=0,-E670,IF(AND(D670=(N670+O670),NOT(O670=0)),0,IF(D670&gt;=M670,N670/(1+O670),N670/(1-O670)))))</f>
        <v/>
      </c>
      <c r="Q670" s="155">
        <f>IF(B670="","", IF(D670=0,F670*P670/B670, L670*P670/B670))</f>
        <v/>
      </c>
      <c r="R670" s="155">
        <f>IF(B670="","", Q670+I670)</f>
        <v/>
      </c>
      <c r="S670" s="155">
        <f>IF(A670="","",IF(Q670&gt;0,-Q670*B670*(1+BID_OFFER_SPREAD/2),-Q670*B670*(1-BID_OFFER_SPREAD/2)))</f>
        <v/>
      </c>
      <c r="T670" s="155">
        <f>IF(B670="","", K670+S670)</f>
        <v/>
      </c>
      <c r="U670" s="155">
        <f>IF(B670="","", R670*B670)</f>
        <v/>
      </c>
      <c r="V670" s="155">
        <f>IF(E670="","",U670/(U670+T670))</f>
        <v/>
      </c>
      <c r="W670" s="86">
        <f>IF(B670="","", IF(ROUND(V670,10)=ROUND(D670,10),"Correct", "Error"))</f>
        <v/>
      </c>
      <c r="X670" s="156">
        <f>IF(B670="","", T670+U670)</f>
        <v/>
      </c>
    </row>
    <row customHeight="1" ht="13.5" r="671" s="75">
      <c r="A671" s="124">
        <f>IF('Time Series Inputs'!A671="","",'Time Series Inputs'!A671)</f>
        <v/>
      </c>
      <c r="B671" s="155">
        <f>IF('Time Series Inputs'!B671="","",'Time Series Inputs'!B671)</f>
        <v/>
      </c>
      <c r="C671" s="155">
        <f>IF('Time Series Inputs'!C671="","",'Time Series Inputs'!C671)</f>
        <v/>
      </c>
      <c r="D671" s="155">
        <f>IF(A671="","",'Apply Constraints'!A671)</f>
        <v/>
      </c>
      <c r="E671" s="155">
        <f>IF(B671="","",(V670*B671/B670/(1+V670*(B671/B670-1))))</f>
        <v/>
      </c>
      <c r="F671" s="155">
        <f>IF(B671="","",R670*B671+T670)</f>
        <v/>
      </c>
      <c r="G671" s="155">
        <f>IF(B671="","", E671*F671)</f>
        <v/>
      </c>
      <c r="H671" s="155">
        <f>IF(B671="","", F671 - R670*B671)</f>
        <v/>
      </c>
      <c r="I671" s="155">
        <f>IF(B671="","", G671/B671)</f>
        <v/>
      </c>
      <c r="J671" s="155">
        <f>IF(B671="","", -F671* (1-(1-ANNUAL_STRATEGY_FEE)^(1/252)))</f>
        <v/>
      </c>
      <c r="K671" s="155">
        <f>IF(B671="","", H671+J671)</f>
        <v/>
      </c>
      <c r="L671" s="155">
        <f>IF(B671="","", K671+G671)</f>
        <v/>
      </c>
      <c r="M671" s="155">
        <f>IF(B671="","", G671/L671)</f>
        <v/>
      </c>
      <c r="N671" s="155">
        <f>IF(B671="","",(D671-M671))</f>
        <v/>
      </c>
      <c r="O671" s="155">
        <f>IF(B671="","",BID_OFFER_SPREAD/2*D671)</f>
        <v/>
      </c>
      <c r="P671" s="155">
        <f>IF(A671="","",IF(D671=0,-E671,IF(AND(D671=(N671+O671),NOT(O671=0)),0,IF(D671&gt;=M671,N671/(1+O671),N671/(1-O671)))))</f>
        <v/>
      </c>
      <c r="Q671" s="155">
        <f>IF(B671="","", IF(D671=0,F671*P671/B671, L671*P671/B671))</f>
        <v/>
      </c>
      <c r="R671" s="155">
        <f>IF(B671="","", Q671+I671)</f>
        <v/>
      </c>
      <c r="S671" s="155">
        <f>IF(A671="","",IF(Q671&gt;0,-Q671*B671*(1+BID_OFFER_SPREAD/2),-Q671*B671*(1-BID_OFFER_SPREAD/2)))</f>
        <v/>
      </c>
      <c r="T671" s="155">
        <f>IF(B671="","", K671+S671)</f>
        <v/>
      </c>
      <c r="U671" s="155">
        <f>IF(B671="","", R671*B671)</f>
        <v/>
      </c>
      <c r="V671" s="155">
        <f>IF(E671="","",U671/(U671+T671))</f>
        <v/>
      </c>
      <c r="W671" s="86">
        <f>IF(B671="","", IF(ROUND(V671,10)=ROUND(D671,10),"Correct", "Error"))</f>
        <v/>
      </c>
      <c r="X671" s="156">
        <f>IF(B671="","", T671+U671)</f>
        <v/>
      </c>
    </row>
    <row customHeight="1" ht="13.5" r="672" s="75">
      <c r="A672" s="124">
        <f>IF('Time Series Inputs'!A672="","",'Time Series Inputs'!A672)</f>
        <v/>
      </c>
      <c r="B672" s="155">
        <f>IF('Time Series Inputs'!B672="","",'Time Series Inputs'!B672)</f>
        <v/>
      </c>
      <c r="C672" s="155">
        <f>IF('Time Series Inputs'!C672="","",'Time Series Inputs'!C672)</f>
        <v/>
      </c>
      <c r="D672" s="155">
        <f>IF(A672="","",'Apply Constraints'!A672)</f>
        <v/>
      </c>
      <c r="E672" s="155">
        <f>IF(B672="","",(V671*B672/B671/(1+V671*(B672/B671-1))))</f>
        <v/>
      </c>
      <c r="F672" s="155">
        <f>IF(B672="","",R671*B672+T671)</f>
        <v/>
      </c>
      <c r="G672" s="155">
        <f>IF(B672="","", E672*F672)</f>
        <v/>
      </c>
      <c r="H672" s="155">
        <f>IF(B672="","", F672 - R671*B672)</f>
        <v/>
      </c>
      <c r="I672" s="155">
        <f>IF(B672="","", G672/B672)</f>
        <v/>
      </c>
      <c r="J672" s="155">
        <f>IF(B672="","", -F672* (1-(1-ANNUAL_STRATEGY_FEE)^(1/252)))</f>
        <v/>
      </c>
      <c r="K672" s="155">
        <f>IF(B672="","", H672+J672)</f>
        <v/>
      </c>
      <c r="L672" s="155">
        <f>IF(B672="","", K672+G672)</f>
        <v/>
      </c>
      <c r="M672" s="155">
        <f>IF(B672="","", G672/L672)</f>
        <v/>
      </c>
      <c r="N672" s="155">
        <f>IF(B672="","",(D672-M672))</f>
        <v/>
      </c>
      <c r="O672" s="155">
        <f>IF(B672="","",BID_OFFER_SPREAD/2*D672)</f>
        <v/>
      </c>
      <c r="P672" s="155">
        <f>IF(A672="","",IF(D672=0,-E672,IF(AND(D672=(N672+O672),NOT(O672=0)),0,IF(D672&gt;=M672,N672/(1+O672),N672/(1-O672)))))</f>
        <v/>
      </c>
      <c r="Q672" s="155">
        <f>IF(B672="","", IF(D672=0,F672*P672/B672, L672*P672/B672))</f>
        <v/>
      </c>
      <c r="R672" s="155">
        <f>IF(B672="","", Q672+I672)</f>
        <v/>
      </c>
      <c r="S672" s="155">
        <f>IF(A672="","",IF(Q672&gt;0,-Q672*B672*(1+BID_OFFER_SPREAD/2),-Q672*B672*(1-BID_OFFER_SPREAD/2)))</f>
        <v/>
      </c>
      <c r="T672" s="155">
        <f>IF(B672="","", K672+S672)</f>
        <v/>
      </c>
      <c r="U672" s="155">
        <f>IF(B672="","", R672*B672)</f>
        <v/>
      </c>
      <c r="V672" s="155">
        <f>IF(E672="","",U672/(U672+T672))</f>
        <v/>
      </c>
      <c r="W672" s="86">
        <f>IF(B672="","", IF(ROUND(V672,10)=ROUND(D672,10),"Correct", "Error"))</f>
        <v/>
      </c>
      <c r="X672" s="156">
        <f>IF(B672="","", T672+U672)</f>
        <v/>
      </c>
    </row>
    <row customHeight="1" ht="13.5" r="673" s="75">
      <c r="A673" s="124">
        <f>IF('Time Series Inputs'!A673="","",'Time Series Inputs'!A673)</f>
        <v/>
      </c>
      <c r="B673" s="155">
        <f>IF('Time Series Inputs'!B673="","",'Time Series Inputs'!B673)</f>
        <v/>
      </c>
      <c r="C673" s="155">
        <f>IF('Time Series Inputs'!C673="","",'Time Series Inputs'!C673)</f>
        <v/>
      </c>
      <c r="D673" s="155">
        <f>IF(A673="","",'Apply Constraints'!A673)</f>
        <v/>
      </c>
      <c r="E673" s="155">
        <f>IF(B673="","",(V672*B673/B672/(1+V672*(B673/B672-1))))</f>
        <v/>
      </c>
      <c r="F673" s="155">
        <f>IF(B673="","",R672*B673+T672)</f>
        <v/>
      </c>
      <c r="G673" s="155">
        <f>IF(B673="","", E673*F673)</f>
        <v/>
      </c>
      <c r="H673" s="155">
        <f>IF(B673="","", F673 - R672*B673)</f>
        <v/>
      </c>
      <c r="I673" s="155">
        <f>IF(B673="","", G673/B673)</f>
        <v/>
      </c>
      <c r="J673" s="155">
        <f>IF(B673="","", -F673* (1-(1-ANNUAL_STRATEGY_FEE)^(1/252)))</f>
        <v/>
      </c>
      <c r="K673" s="155">
        <f>IF(B673="","", H673+J673)</f>
        <v/>
      </c>
      <c r="L673" s="155">
        <f>IF(B673="","", K673+G673)</f>
        <v/>
      </c>
      <c r="M673" s="155">
        <f>IF(B673="","", G673/L673)</f>
        <v/>
      </c>
      <c r="N673" s="155">
        <f>IF(B673="","",(D673-M673))</f>
        <v/>
      </c>
      <c r="O673" s="155">
        <f>IF(B673="","",BID_OFFER_SPREAD/2*D673)</f>
        <v/>
      </c>
      <c r="P673" s="155">
        <f>IF(A673="","",IF(D673=0,-E673,IF(AND(D673=(N673+O673),NOT(O673=0)),0,IF(D673&gt;=M673,N673/(1+O673),N673/(1-O673)))))</f>
        <v/>
      </c>
      <c r="Q673" s="155">
        <f>IF(B673="","", IF(D673=0,F673*P673/B673, L673*P673/B673))</f>
        <v/>
      </c>
      <c r="R673" s="155">
        <f>IF(B673="","", Q673+I673)</f>
        <v/>
      </c>
      <c r="S673" s="155">
        <f>IF(A673="","",IF(Q673&gt;0,-Q673*B673*(1+BID_OFFER_SPREAD/2),-Q673*B673*(1-BID_OFFER_SPREAD/2)))</f>
        <v/>
      </c>
      <c r="T673" s="155">
        <f>IF(B673="","", K673+S673)</f>
        <v/>
      </c>
      <c r="U673" s="155">
        <f>IF(B673="","", R673*B673)</f>
        <v/>
      </c>
      <c r="V673" s="155">
        <f>IF(E673="","",U673/(U673+T673))</f>
        <v/>
      </c>
      <c r="W673" s="86">
        <f>IF(B673="","", IF(ROUND(V673,10)=ROUND(D673,10),"Correct", "Error"))</f>
        <v/>
      </c>
      <c r="X673" s="156">
        <f>IF(B673="","", T673+U673)</f>
        <v/>
      </c>
    </row>
    <row customHeight="1" ht="13.5" r="674" s="75">
      <c r="A674" s="124">
        <f>IF('Time Series Inputs'!A674="","",'Time Series Inputs'!A674)</f>
        <v/>
      </c>
      <c r="B674" s="155">
        <f>IF('Time Series Inputs'!B674="","",'Time Series Inputs'!B674)</f>
        <v/>
      </c>
      <c r="C674" s="155">
        <f>IF('Time Series Inputs'!C674="","",'Time Series Inputs'!C674)</f>
        <v/>
      </c>
      <c r="D674" s="155">
        <f>IF(A674="","",'Apply Constraints'!A674)</f>
        <v/>
      </c>
      <c r="E674" s="155">
        <f>IF(B674="","",(V673*B674/B673/(1+V673*(B674/B673-1))))</f>
        <v/>
      </c>
      <c r="F674" s="155">
        <f>IF(B674="","",R673*B674+T673)</f>
        <v/>
      </c>
      <c r="G674" s="155">
        <f>IF(B674="","", E674*F674)</f>
        <v/>
      </c>
      <c r="H674" s="155">
        <f>IF(B674="","", F674 - R673*B674)</f>
        <v/>
      </c>
      <c r="I674" s="155">
        <f>IF(B674="","", G674/B674)</f>
        <v/>
      </c>
      <c r="J674" s="155">
        <f>IF(B674="","", -F674* (1-(1-ANNUAL_STRATEGY_FEE)^(1/252)))</f>
        <v/>
      </c>
      <c r="K674" s="155">
        <f>IF(B674="","", H674+J674)</f>
        <v/>
      </c>
      <c r="L674" s="155">
        <f>IF(B674="","", K674+G674)</f>
        <v/>
      </c>
      <c r="M674" s="155">
        <f>IF(B674="","", G674/L674)</f>
        <v/>
      </c>
      <c r="N674" s="155">
        <f>IF(B674="","",(D674-M674))</f>
        <v/>
      </c>
      <c r="O674" s="155">
        <f>IF(B674="","",BID_OFFER_SPREAD/2*D674)</f>
        <v/>
      </c>
      <c r="P674" s="155">
        <f>IF(A674="","",IF(D674=0,-E674,IF(AND(D674=(N674+O674),NOT(O674=0)),0,IF(D674&gt;=M674,N674/(1+O674),N674/(1-O674)))))</f>
        <v/>
      </c>
      <c r="Q674" s="155">
        <f>IF(B674="","", IF(D674=0,F674*P674/B674, L674*P674/B674))</f>
        <v/>
      </c>
      <c r="R674" s="155">
        <f>IF(B674="","", Q674+I674)</f>
        <v/>
      </c>
      <c r="S674" s="155">
        <f>IF(A674="","",IF(Q674&gt;0,-Q674*B674*(1+BID_OFFER_SPREAD/2),-Q674*B674*(1-BID_OFFER_SPREAD/2)))</f>
        <v/>
      </c>
      <c r="T674" s="155">
        <f>IF(B674="","", K674+S674)</f>
        <v/>
      </c>
      <c r="U674" s="155">
        <f>IF(B674="","", R674*B674)</f>
        <v/>
      </c>
      <c r="V674" s="155">
        <f>IF(E674="","",U674/(U674+T674))</f>
        <v/>
      </c>
      <c r="W674" s="86">
        <f>IF(B674="","", IF(ROUND(V674,10)=ROUND(D674,10),"Correct", "Error"))</f>
        <v/>
      </c>
      <c r="X674" s="156">
        <f>IF(B674="","", T674+U674)</f>
        <v/>
      </c>
    </row>
    <row customHeight="1" ht="13.5" r="675" s="75">
      <c r="A675" s="124">
        <f>IF('Time Series Inputs'!A675="","",'Time Series Inputs'!A675)</f>
        <v/>
      </c>
      <c r="B675" s="155">
        <f>IF('Time Series Inputs'!B675="","",'Time Series Inputs'!B675)</f>
        <v/>
      </c>
      <c r="C675" s="155">
        <f>IF('Time Series Inputs'!C675="","",'Time Series Inputs'!C675)</f>
        <v/>
      </c>
      <c r="D675" s="155">
        <f>IF(A675="","",'Apply Constraints'!A675)</f>
        <v/>
      </c>
      <c r="E675" s="155">
        <f>IF(B675="","",(V674*B675/B674/(1+V674*(B675/B674-1))))</f>
        <v/>
      </c>
      <c r="F675" s="155">
        <f>IF(B675="","",R674*B675+T674)</f>
        <v/>
      </c>
      <c r="G675" s="155">
        <f>IF(B675="","", E675*F675)</f>
        <v/>
      </c>
      <c r="H675" s="155">
        <f>IF(B675="","", F675 - R674*B675)</f>
        <v/>
      </c>
      <c r="I675" s="155">
        <f>IF(B675="","", G675/B675)</f>
        <v/>
      </c>
      <c r="J675" s="155">
        <f>IF(B675="","", -F675* (1-(1-ANNUAL_STRATEGY_FEE)^(1/252)))</f>
        <v/>
      </c>
      <c r="K675" s="155">
        <f>IF(B675="","", H675+J675)</f>
        <v/>
      </c>
      <c r="L675" s="155">
        <f>IF(B675="","", K675+G675)</f>
        <v/>
      </c>
      <c r="M675" s="155">
        <f>IF(B675="","", G675/L675)</f>
        <v/>
      </c>
      <c r="N675" s="155">
        <f>IF(B675="","",(D675-M675))</f>
        <v/>
      </c>
      <c r="O675" s="155">
        <f>IF(B675="","",BID_OFFER_SPREAD/2*D675)</f>
        <v/>
      </c>
      <c r="P675" s="155">
        <f>IF(A675="","",IF(D675=0,-E675,IF(AND(D675=(N675+O675),NOT(O675=0)),0,IF(D675&gt;=M675,N675/(1+O675),N675/(1-O675)))))</f>
        <v/>
      </c>
      <c r="Q675" s="155">
        <f>IF(B675="","", IF(D675=0,F675*P675/B675, L675*P675/B675))</f>
        <v/>
      </c>
      <c r="R675" s="155">
        <f>IF(B675="","", Q675+I675)</f>
        <v/>
      </c>
      <c r="S675" s="155">
        <f>IF(A675="","",IF(Q675&gt;0,-Q675*B675*(1+BID_OFFER_SPREAD/2),-Q675*B675*(1-BID_OFFER_SPREAD/2)))</f>
        <v/>
      </c>
      <c r="T675" s="155">
        <f>IF(B675="","", K675+S675)</f>
        <v/>
      </c>
      <c r="U675" s="155">
        <f>IF(B675="","", R675*B675)</f>
        <v/>
      </c>
      <c r="V675" s="155">
        <f>IF(E675="","",U675/(U675+T675))</f>
        <v/>
      </c>
      <c r="W675" s="86">
        <f>IF(B675="","", IF(ROUND(V675,10)=ROUND(D675,10),"Correct", "Error"))</f>
        <v/>
      </c>
      <c r="X675" s="156">
        <f>IF(B675="","", T675+U675)</f>
        <v/>
      </c>
    </row>
    <row customHeight="1" ht="13.5" r="676" s="75">
      <c r="A676" s="124">
        <f>IF('Time Series Inputs'!A676="","",'Time Series Inputs'!A676)</f>
        <v/>
      </c>
      <c r="B676" s="155">
        <f>IF('Time Series Inputs'!B676="","",'Time Series Inputs'!B676)</f>
        <v/>
      </c>
      <c r="C676" s="155">
        <f>IF('Time Series Inputs'!C676="","",'Time Series Inputs'!C676)</f>
        <v/>
      </c>
      <c r="D676" s="155">
        <f>IF(A676="","",'Apply Constraints'!A676)</f>
        <v/>
      </c>
      <c r="E676" s="155">
        <f>IF(B676="","",(V675*B676/B675/(1+V675*(B676/B675-1))))</f>
        <v/>
      </c>
      <c r="F676" s="155">
        <f>IF(B676="","",R675*B676+T675)</f>
        <v/>
      </c>
      <c r="G676" s="155">
        <f>IF(B676="","", E676*F676)</f>
        <v/>
      </c>
      <c r="H676" s="155">
        <f>IF(B676="","", F676 - R675*B676)</f>
        <v/>
      </c>
      <c r="I676" s="155">
        <f>IF(B676="","", G676/B676)</f>
        <v/>
      </c>
      <c r="J676" s="155">
        <f>IF(B676="","", -F676* (1-(1-ANNUAL_STRATEGY_FEE)^(1/252)))</f>
        <v/>
      </c>
      <c r="K676" s="155">
        <f>IF(B676="","", H676+J676)</f>
        <v/>
      </c>
      <c r="L676" s="155">
        <f>IF(B676="","", K676+G676)</f>
        <v/>
      </c>
      <c r="M676" s="155">
        <f>IF(B676="","", G676/L676)</f>
        <v/>
      </c>
      <c r="N676" s="155">
        <f>IF(B676="","",(D676-M676))</f>
        <v/>
      </c>
      <c r="O676" s="155">
        <f>IF(B676="","",BID_OFFER_SPREAD/2*D676)</f>
        <v/>
      </c>
      <c r="P676" s="155">
        <f>IF(A676="","",IF(D676=0,-E676,IF(AND(D676=(N676+O676),NOT(O676=0)),0,IF(D676&gt;=M676,N676/(1+O676),N676/(1-O676)))))</f>
        <v/>
      </c>
      <c r="Q676" s="155">
        <f>IF(B676="","", IF(D676=0,F676*P676/B676, L676*P676/B676))</f>
        <v/>
      </c>
      <c r="R676" s="155">
        <f>IF(B676="","", Q676+I676)</f>
        <v/>
      </c>
      <c r="S676" s="155">
        <f>IF(A676="","",IF(Q676&gt;0,-Q676*B676*(1+BID_OFFER_SPREAD/2),-Q676*B676*(1-BID_OFFER_SPREAD/2)))</f>
        <v/>
      </c>
      <c r="T676" s="155">
        <f>IF(B676="","", K676+S676)</f>
        <v/>
      </c>
      <c r="U676" s="155">
        <f>IF(B676="","", R676*B676)</f>
        <v/>
      </c>
      <c r="V676" s="155">
        <f>IF(E676="","",U676/(U676+T676))</f>
        <v/>
      </c>
      <c r="W676" s="86">
        <f>IF(B676="","", IF(ROUND(V676,10)=ROUND(D676,10),"Correct", "Error"))</f>
        <v/>
      </c>
      <c r="X676" s="156">
        <f>IF(B676="","", T676+U676)</f>
        <v/>
      </c>
    </row>
    <row customHeight="1" ht="13.5" r="677" s="75">
      <c r="A677" s="124">
        <f>IF('Time Series Inputs'!A677="","",'Time Series Inputs'!A677)</f>
        <v/>
      </c>
      <c r="B677" s="155">
        <f>IF('Time Series Inputs'!B677="","",'Time Series Inputs'!B677)</f>
        <v/>
      </c>
      <c r="C677" s="155">
        <f>IF('Time Series Inputs'!C677="","",'Time Series Inputs'!C677)</f>
        <v/>
      </c>
      <c r="D677" s="155">
        <f>IF(A677="","",'Apply Constraints'!A677)</f>
        <v/>
      </c>
      <c r="E677" s="155">
        <f>IF(B677="","",(V676*B677/B676/(1+V676*(B677/B676-1))))</f>
        <v/>
      </c>
      <c r="F677" s="155">
        <f>IF(B677="","",R676*B677+T676)</f>
        <v/>
      </c>
      <c r="G677" s="155">
        <f>IF(B677="","", E677*F677)</f>
        <v/>
      </c>
      <c r="H677" s="155">
        <f>IF(B677="","", F677 - R676*B677)</f>
        <v/>
      </c>
      <c r="I677" s="155">
        <f>IF(B677="","", G677/B677)</f>
        <v/>
      </c>
      <c r="J677" s="155">
        <f>IF(B677="","", -F677* (1-(1-ANNUAL_STRATEGY_FEE)^(1/252)))</f>
        <v/>
      </c>
      <c r="K677" s="155">
        <f>IF(B677="","", H677+J677)</f>
        <v/>
      </c>
      <c r="L677" s="155">
        <f>IF(B677="","", K677+G677)</f>
        <v/>
      </c>
      <c r="M677" s="155">
        <f>IF(B677="","", G677/L677)</f>
        <v/>
      </c>
      <c r="N677" s="155">
        <f>IF(B677="","",(D677-M677))</f>
        <v/>
      </c>
      <c r="O677" s="155">
        <f>IF(B677="","",BID_OFFER_SPREAD/2*D677)</f>
        <v/>
      </c>
      <c r="P677" s="155">
        <f>IF(A677="","",IF(D677=0,-E677,IF(AND(D677=(N677+O677),NOT(O677=0)),0,IF(D677&gt;=M677,N677/(1+O677),N677/(1-O677)))))</f>
        <v/>
      </c>
      <c r="Q677" s="155">
        <f>IF(B677="","", IF(D677=0,F677*P677/B677, L677*P677/B677))</f>
        <v/>
      </c>
      <c r="R677" s="155">
        <f>IF(B677="","", Q677+I677)</f>
        <v/>
      </c>
      <c r="S677" s="155">
        <f>IF(A677="","",IF(Q677&gt;0,-Q677*B677*(1+BID_OFFER_SPREAD/2),-Q677*B677*(1-BID_OFFER_SPREAD/2)))</f>
        <v/>
      </c>
      <c r="T677" s="155">
        <f>IF(B677="","", K677+S677)</f>
        <v/>
      </c>
      <c r="U677" s="155">
        <f>IF(B677="","", R677*B677)</f>
        <v/>
      </c>
      <c r="V677" s="155">
        <f>IF(E677="","",U677/(U677+T677))</f>
        <v/>
      </c>
      <c r="W677" s="86">
        <f>IF(B677="","", IF(ROUND(V677,10)=ROUND(D677,10),"Correct", "Error"))</f>
        <v/>
      </c>
      <c r="X677" s="156">
        <f>IF(B677="","", T677+U677)</f>
        <v/>
      </c>
    </row>
    <row customHeight="1" ht="13.5" r="678" s="75">
      <c r="A678" s="124">
        <f>IF('Time Series Inputs'!A678="","",'Time Series Inputs'!A678)</f>
        <v/>
      </c>
      <c r="B678" s="155">
        <f>IF('Time Series Inputs'!B678="","",'Time Series Inputs'!B678)</f>
        <v/>
      </c>
      <c r="C678" s="155">
        <f>IF('Time Series Inputs'!C678="","",'Time Series Inputs'!C678)</f>
        <v/>
      </c>
      <c r="D678" s="155">
        <f>IF(A678="","",'Apply Constraints'!A678)</f>
        <v/>
      </c>
      <c r="E678" s="155">
        <f>IF(B678="","",(V677*B678/B677/(1+V677*(B678/B677-1))))</f>
        <v/>
      </c>
      <c r="F678" s="155">
        <f>IF(B678="","",R677*B678+T677)</f>
        <v/>
      </c>
      <c r="G678" s="155">
        <f>IF(B678="","", E678*F678)</f>
        <v/>
      </c>
      <c r="H678" s="155">
        <f>IF(B678="","", F678 - R677*B678)</f>
        <v/>
      </c>
      <c r="I678" s="155">
        <f>IF(B678="","", G678/B678)</f>
        <v/>
      </c>
      <c r="J678" s="155">
        <f>IF(B678="","", -F678* (1-(1-ANNUAL_STRATEGY_FEE)^(1/252)))</f>
        <v/>
      </c>
      <c r="K678" s="155">
        <f>IF(B678="","", H678+J678)</f>
        <v/>
      </c>
      <c r="L678" s="155">
        <f>IF(B678="","", K678+G678)</f>
        <v/>
      </c>
      <c r="M678" s="155">
        <f>IF(B678="","", G678/L678)</f>
        <v/>
      </c>
      <c r="N678" s="155">
        <f>IF(B678="","",(D678-M678))</f>
        <v/>
      </c>
      <c r="O678" s="155">
        <f>IF(B678="","",BID_OFFER_SPREAD/2*D678)</f>
        <v/>
      </c>
      <c r="P678" s="155">
        <f>IF(A678="","",IF(D678=0,-E678,IF(AND(D678=(N678+O678),NOT(O678=0)),0,IF(D678&gt;=M678,N678/(1+O678),N678/(1-O678)))))</f>
        <v/>
      </c>
      <c r="Q678" s="155">
        <f>IF(B678="","", IF(D678=0,F678*P678/B678, L678*P678/B678))</f>
        <v/>
      </c>
      <c r="R678" s="155">
        <f>IF(B678="","", Q678+I678)</f>
        <v/>
      </c>
      <c r="S678" s="155">
        <f>IF(A678="","",IF(Q678&gt;0,-Q678*B678*(1+BID_OFFER_SPREAD/2),-Q678*B678*(1-BID_OFFER_SPREAD/2)))</f>
        <v/>
      </c>
      <c r="T678" s="155">
        <f>IF(B678="","", K678+S678)</f>
        <v/>
      </c>
      <c r="U678" s="155">
        <f>IF(B678="","", R678*B678)</f>
        <v/>
      </c>
      <c r="V678" s="155">
        <f>IF(E678="","",U678/(U678+T678))</f>
        <v/>
      </c>
      <c r="W678" s="86">
        <f>IF(B678="","", IF(ROUND(V678,10)=ROUND(D678,10),"Correct", "Error"))</f>
        <v/>
      </c>
      <c r="X678" s="156">
        <f>IF(B678="","", T678+U678)</f>
        <v/>
      </c>
    </row>
    <row customHeight="1" ht="13.5" r="679" s="75">
      <c r="A679" s="124">
        <f>IF('Time Series Inputs'!A679="","",'Time Series Inputs'!A679)</f>
        <v/>
      </c>
      <c r="B679" s="155">
        <f>IF('Time Series Inputs'!B679="","",'Time Series Inputs'!B679)</f>
        <v/>
      </c>
      <c r="C679" s="155">
        <f>IF('Time Series Inputs'!C679="","",'Time Series Inputs'!C679)</f>
        <v/>
      </c>
      <c r="D679" s="155">
        <f>IF(A679="","",'Apply Constraints'!A679)</f>
        <v/>
      </c>
      <c r="E679" s="155">
        <f>IF(B679="","",(V678*B679/B678/(1+V678*(B679/B678-1))))</f>
        <v/>
      </c>
      <c r="F679" s="155">
        <f>IF(B679="","",R678*B679+T678)</f>
        <v/>
      </c>
      <c r="G679" s="155">
        <f>IF(B679="","", E679*F679)</f>
        <v/>
      </c>
      <c r="H679" s="155">
        <f>IF(B679="","", F679 - R678*B679)</f>
        <v/>
      </c>
      <c r="I679" s="155">
        <f>IF(B679="","", G679/B679)</f>
        <v/>
      </c>
      <c r="J679" s="155">
        <f>IF(B679="","", -F679* (1-(1-ANNUAL_STRATEGY_FEE)^(1/252)))</f>
        <v/>
      </c>
      <c r="K679" s="155">
        <f>IF(B679="","", H679+J679)</f>
        <v/>
      </c>
      <c r="L679" s="155">
        <f>IF(B679="","", K679+G679)</f>
        <v/>
      </c>
      <c r="M679" s="155">
        <f>IF(B679="","", G679/L679)</f>
        <v/>
      </c>
      <c r="N679" s="155">
        <f>IF(B679="","",(D679-M679))</f>
        <v/>
      </c>
      <c r="O679" s="155">
        <f>IF(B679="","",BID_OFFER_SPREAD/2*D679)</f>
        <v/>
      </c>
      <c r="P679" s="155">
        <f>IF(A679="","",IF(D679=0,-E679,IF(AND(D679=(N679+O679),NOT(O679=0)),0,IF(D679&gt;=M679,N679/(1+O679),N679/(1-O679)))))</f>
        <v/>
      </c>
      <c r="Q679" s="155">
        <f>IF(B679="","", IF(D679=0,F679*P679/B679, L679*P679/B679))</f>
        <v/>
      </c>
      <c r="R679" s="155">
        <f>IF(B679="","", Q679+I679)</f>
        <v/>
      </c>
      <c r="S679" s="155">
        <f>IF(A679="","",IF(Q679&gt;0,-Q679*B679*(1+BID_OFFER_SPREAD/2),-Q679*B679*(1-BID_OFFER_SPREAD/2)))</f>
        <v/>
      </c>
      <c r="T679" s="155">
        <f>IF(B679="","", K679+S679)</f>
        <v/>
      </c>
      <c r="U679" s="155">
        <f>IF(B679="","", R679*B679)</f>
        <v/>
      </c>
      <c r="V679" s="155">
        <f>IF(E679="","",U679/(U679+T679))</f>
        <v/>
      </c>
      <c r="W679" s="86">
        <f>IF(B679="","", IF(ROUND(V679,10)=ROUND(D679,10),"Correct", "Error"))</f>
        <v/>
      </c>
      <c r="X679" s="156">
        <f>IF(B679="","", T679+U679)</f>
        <v/>
      </c>
    </row>
    <row customHeight="1" ht="13.5" r="680" s="75">
      <c r="A680" s="124">
        <f>IF('Time Series Inputs'!A680="","",'Time Series Inputs'!A680)</f>
        <v/>
      </c>
      <c r="B680" s="155">
        <f>IF('Time Series Inputs'!B680="","",'Time Series Inputs'!B680)</f>
        <v/>
      </c>
      <c r="C680" s="155">
        <f>IF('Time Series Inputs'!C680="","",'Time Series Inputs'!C680)</f>
        <v/>
      </c>
      <c r="D680" s="155">
        <f>IF(A680="","",'Apply Constraints'!A680)</f>
        <v/>
      </c>
      <c r="E680" s="155">
        <f>IF(B680="","",(V679*B680/B679/(1+V679*(B680/B679-1))))</f>
        <v/>
      </c>
      <c r="F680" s="155">
        <f>IF(B680="","",R679*B680+T679)</f>
        <v/>
      </c>
      <c r="G680" s="155">
        <f>IF(B680="","", E680*F680)</f>
        <v/>
      </c>
      <c r="H680" s="155">
        <f>IF(B680="","", F680 - R679*B680)</f>
        <v/>
      </c>
      <c r="I680" s="155">
        <f>IF(B680="","", G680/B680)</f>
        <v/>
      </c>
      <c r="J680" s="155">
        <f>IF(B680="","", -F680* (1-(1-ANNUAL_STRATEGY_FEE)^(1/252)))</f>
        <v/>
      </c>
      <c r="K680" s="155">
        <f>IF(B680="","", H680+J680)</f>
        <v/>
      </c>
      <c r="L680" s="155">
        <f>IF(B680="","", K680+G680)</f>
        <v/>
      </c>
      <c r="M680" s="155">
        <f>IF(B680="","", G680/L680)</f>
        <v/>
      </c>
      <c r="N680" s="155">
        <f>IF(B680="","",(D680-M680))</f>
        <v/>
      </c>
      <c r="O680" s="155">
        <f>IF(B680="","",BID_OFFER_SPREAD/2*D680)</f>
        <v/>
      </c>
      <c r="P680" s="155">
        <f>IF(A680="","",IF(D680=0,-E680,IF(AND(D680=(N680+O680),NOT(O680=0)),0,IF(D680&gt;=M680,N680/(1+O680),N680/(1-O680)))))</f>
        <v/>
      </c>
      <c r="Q680" s="155">
        <f>IF(B680="","", IF(D680=0,F680*P680/B680, L680*P680/B680))</f>
        <v/>
      </c>
      <c r="R680" s="155">
        <f>IF(B680="","", Q680+I680)</f>
        <v/>
      </c>
      <c r="S680" s="155">
        <f>IF(A680="","",IF(Q680&gt;0,-Q680*B680*(1+BID_OFFER_SPREAD/2),-Q680*B680*(1-BID_OFFER_SPREAD/2)))</f>
        <v/>
      </c>
      <c r="T680" s="155">
        <f>IF(B680="","", K680+S680)</f>
        <v/>
      </c>
      <c r="U680" s="155">
        <f>IF(B680="","", R680*B680)</f>
        <v/>
      </c>
      <c r="V680" s="155">
        <f>IF(E680="","",U680/(U680+T680))</f>
        <v/>
      </c>
      <c r="W680" s="86">
        <f>IF(B680="","", IF(ROUND(V680,10)=ROUND(D680,10),"Correct", "Error"))</f>
        <v/>
      </c>
      <c r="X680" s="156">
        <f>IF(B680="","", T680+U680)</f>
        <v/>
      </c>
    </row>
    <row customHeight="1" ht="13.5" r="681" s="75">
      <c r="A681" s="124">
        <f>IF('Time Series Inputs'!A681="","",'Time Series Inputs'!A681)</f>
        <v/>
      </c>
      <c r="B681" s="155">
        <f>IF('Time Series Inputs'!B681="","",'Time Series Inputs'!B681)</f>
        <v/>
      </c>
      <c r="C681" s="155">
        <f>IF('Time Series Inputs'!C681="","",'Time Series Inputs'!C681)</f>
        <v/>
      </c>
      <c r="D681" s="155">
        <f>IF(A681="","",'Apply Constraints'!A681)</f>
        <v/>
      </c>
      <c r="E681" s="155">
        <f>IF(B681="","",(V680*B681/B680/(1+V680*(B681/B680-1))))</f>
        <v/>
      </c>
      <c r="F681" s="155">
        <f>IF(B681="","",R680*B681+T680)</f>
        <v/>
      </c>
      <c r="G681" s="155">
        <f>IF(B681="","", E681*F681)</f>
        <v/>
      </c>
      <c r="H681" s="155">
        <f>IF(B681="","", F681 - R680*B681)</f>
        <v/>
      </c>
      <c r="I681" s="155">
        <f>IF(B681="","", G681/B681)</f>
        <v/>
      </c>
      <c r="J681" s="155">
        <f>IF(B681="","", -F681* (1-(1-ANNUAL_STRATEGY_FEE)^(1/252)))</f>
        <v/>
      </c>
      <c r="K681" s="155">
        <f>IF(B681="","", H681+J681)</f>
        <v/>
      </c>
      <c r="L681" s="155">
        <f>IF(B681="","", K681+G681)</f>
        <v/>
      </c>
      <c r="M681" s="155">
        <f>IF(B681="","", G681/L681)</f>
        <v/>
      </c>
      <c r="N681" s="155">
        <f>IF(B681="","",(D681-M681))</f>
        <v/>
      </c>
      <c r="O681" s="155">
        <f>IF(B681="","",BID_OFFER_SPREAD/2*D681)</f>
        <v/>
      </c>
      <c r="P681" s="155">
        <f>IF(A681="","",IF(D681=0,-E681,IF(AND(D681=(N681+O681),NOT(O681=0)),0,IF(D681&gt;=M681,N681/(1+O681),N681/(1-O681)))))</f>
        <v/>
      </c>
      <c r="Q681" s="155">
        <f>IF(B681="","", IF(D681=0,F681*P681/B681, L681*P681/B681))</f>
        <v/>
      </c>
      <c r="R681" s="155">
        <f>IF(B681="","", Q681+I681)</f>
        <v/>
      </c>
      <c r="S681" s="155">
        <f>IF(A681="","",IF(Q681&gt;0,-Q681*B681*(1+BID_OFFER_SPREAD/2),-Q681*B681*(1-BID_OFFER_SPREAD/2)))</f>
        <v/>
      </c>
      <c r="T681" s="155">
        <f>IF(B681="","", K681+S681)</f>
        <v/>
      </c>
      <c r="U681" s="155">
        <f>IF(B681="","", R681*B681)</f>
        <v/>
      </c>
      <c r="V681" s="155">
        <f>IF(E681="","",U681/(U681+T681))</f>
        <v/>
      </c>
      <c r="W681" s="86">
        <f>IF(B681="","", IF(ROUND(V681,10)=ROUND(D681,10),"Correct", "Error"))</f>
        <v/>
      </c>
      <c r="X681" s="156">
        <f>IF(B681="","", T681+U681)</f>
        <v/>
      </c>
    </row>
    <row customHeight="1" ht="13.5" r="682" s="75">
      <c r="A682" s="124">
        <f>IF('Time Series Inputs'!A682="","",'Time Series Inputs'!A682)</f>
        <v/>
      </c>
      <c r="B682" s="155">
        <f>IF('Time Series Inputs'!B682="","",'Time Series Inputs'!B682)</f>
        <v/>
      </c>
      <c r="C682" s="155">
        <f>IF('Time Series Inputs'!C682="","",'Time Series Inputs'!C682)</f>
        <v/>
      </c>
      <c r="D682" s="155">
        <f>IF(A682="","",'Apply Constraints'!A682)</f>
        <v/>
      </c>
      <c r="E682" s="155">
        <f>IF(B682="","",(V681*B682/B681/(1+V681*(B682/B681-1))))</f>
        <v/>
      </c>
      <c r="F682" s="155">
        <f>IF(B682="","",R681*B682+T681)</f>
        <v/>
      </c>
      <c r="G682" s="155">
        <f>IF(B682="","", E682*F682)</f>
        <v/>
      </c>
      <c r="H682" s="155">
        <f>IF(B682="","", F682 - R681*B682)</f>
        <v/>
      </c>
      <c r="I682" s="155">
        <f>IF(B682="","", G682/B682)</f>
        <v/>
      </c>
      <c r="J682" s="155">
        <f>IF(B682="","", -F682* (1-(1-ANNUAL_STRATEGY_FEE)^(1/252)))</f>
        <v/>
      </c>
      <c r="K682" s="155">
        <f>IF(B682="","", H682+J682)</f>
        <v/>
      </c>
      <c r="L682" s="155">
        <f>IF(B682="","", K682+G682)</f>
        <v/>
      </c>
      <c r="M682" s="155">
        <f>IF(B682="","", G682/L682)</f>
        <v/>
      </c>
      <c r="N682" s="155">
        <f>IF(B682="","",(D682-M682))</f>
        <v/>
      </c>
      <c r="O682" s="155">
        <f>IF(B682="","",BID_OFFER_SPREAD/2*D682)</f>
        <v/>
      </c>
      <c r="P682" s="155">
        <f>IF(A682="","",IF(D682=0,-E682,IF(AND(D682=(N682+O682),NOT(O682=0)),0,IF(D682&gt;=M682,N682/(1+O682),N682/(1-O682)))))</f>
        <v/>
      </c>
      <c r="Q682" s="155">
        <f>IF(B682="","", IF(D682=0,F682*P682/B682, L682*P682/B682))</f>
        <v/>
      </c>
      <c r="R682" s="155">
        <f>IF(B682="","", Q682+I682)</f>
        <v/>
      </c>
      <c r="S682" s="155">
        <f>IF(A682="","",IF(Q682&gt;0,-Q682*B682*(1+BID_OFFER_SPREAD/2),-Q682*B682*(1-BID_OFFER_SPREAD/2)))</f>
        <v/>
      </c>
      <c r="T682" s="155">
        <f>IF(B682="","", K682+S682)</f>
        <v/>
      </c>
      <c r="U682" s="155">
        <f>IF(B682="","", R682*B682)</f>
        <v/>
      </c>
      <c r="V682" s="155">
        <f>IF(E682="","",U682/(U682+T682))</f>
        <v/>
      </c>
      <c r="W682" s="86">
        <f>IF(B682="","", IF(ROUND(V682,10)=ROUND(D682,10),"Correct", "Error"))</f>
        <v/>
      </c>
      <c r="X682" s="156">
        <f>IF(B682="","", T682+U682)</f>
        <v/>
      </c>
    </row>
    <row customHeight="1" ht="13.5" r="683" s="75">
      <c r="A683" s="124">
        <f>IF('Time Series Inputs'!A683="","",'Time Series Inputs'!A683)</f>
        <v/>
      </c>
      <c r="B683" s="155">
        <f>IF('Time Series Inputs'!B683="","",'Time Series Inputs'!B683)</f>
        <v/>
      </c>
      <c r="C683" s="155">
        <f>IF('Time Series Inputs'!C683="","",'Time Series Inputs'!C683)</f>
        <v/>
      </c>
      <c r="D683" s="155">
        <f>IF(A683="","",'Apply Constraints'!A683)</f>
        <v/>
      </c>
      <c r="E683" s="155">
        <f>IF(B683="","",(V682*B683/B682/(1+V682*(B683/B682-1))))</f>
        <v/>
      </c>
      <c r="F683" s="155">
        <f>IF(B683="","",R682*B683+T682)</f>
        <v/>
      </c>
      <c r="G683" s="155">
        <f>IF(B683="","", E683*F683)</f>
        <v/>
      </c>
      <c r="H683" s="155">
        <f>IF(B683="","", F683 - R682*B683)</f>
        <v/>
      </c>
      <c r="I683" s="155">
        <f>IF(B683="","", G683/B683)</f>
        <v/>
      </c>
      <c r="J683" s="155">
        <f>IF(B683="","", -F683* (1-(1-ANNUAL_STRATEGY_FEE)^(1/252)))</f>
        <v/>
      </c>
      <c r="K683" s="155">
        <f>IF(B683="","", H683+J683)</f>
        <v/>
      </c>
      <c r="L683" s="155">
        <f>IF(B683="","", K683+G683)</f>
        <v/>
      </c>
      <c r="M683" s="155">
        <f>IF(B683="","", G683/L683)</f>
        <v/>
      </c>
      <c r="N683" s="155">
        <f>IF(B683="","",(D683-M683))</f>
        <v/>
      </c>
      <c r="O683" s="155">
        <f>IF(B683="","",BID_OFFER_SPREAD/2*D683)</f>
        <v/>
      </c>
      <c r="P683" s="155">
        <f>IF(A683="","",IF(D683=0,-E683,IF(AND(D683=(N683+O683),NOT(O683=0)),0,IF(D683&gt;=M683,N683/(1+O683),N683/(1-O683)))))</f>
        <v/>
      </c>
      <c r="Q683" s="155">
        <f>IF(B683="","", IF(D683=0,F683*P683/B683, L683*P683/B683))</f>
        <v/>
      </c>
      <c r="R683" s="155">
        <f>IF(B683="","", Q683+I683)</f>
        <v/>
      </c>
      <c r="S683" s="155">
        <f>IF(A683="","",IF(Q683&gt;0,-Q683*B683*(1+BID_OFFER_SPREAD/2),-Q683*B683*(1-BID_OFFER_SPREAD/2)))</f>
        <v/>
      </c>
      <c r="T683" s="155">
        <f>IF(B683="","", K683+S683)</f>
        <v/>
      </c>
      <c r="U683" s="155">
        <f>IF(B683="","", R683*B683)</f>
        <v/>
      </c>
      <c r="V683" s="155">
        <f>IF(E683="","",U683/(U683+T683))</f>
        <v/>
      </c>
      <c r="W683" s="86">
        <f>IF(B683="","", IF(ROUND(V683,10)=ROUND(D683,10),"Correct", "Error"))</f>
        <v/>
      </c>
      <c r="X683" s="156">
        <f>IF(B683="","", T683+U683)</f>
        <v/>
      </c>
    </row>
    <row customHeight="1" ht="13.5" r="684" s="75">
      <c r="A684" s="124">
        <f>IF('Time Series Inputs'!A684="","",'Time Series Inputs'!A684)</f>
        <v/>
      </c>
      <c r="B684" s="155">
        <f>IF('Time Series Inputs'!B684="","",'Time Series Inputs'!B684)</f>
        <v/>
      </c>
      <c r="C684" s="155">
        <f>IF('Time Series Inputs'!C684="","",'Time Series Inputs'!C684)</f>
        <v/>
      </c>
      <c r="D684" s="155">
        <f>IF(A684="","",'Apply Constraints'!A684)</f>
        <v/>
      </c>
      <c r="E684" s="155">
        <f>IF(B684="","",(V683*B684/B683/(1+V683*(B684/B683-1))))</f>
        <v/>
      </c>
      <c r="F684" s="155">
        <f>IF(B684="","",R683*B684+T683)</f>
        <v/>
      </c>
      <c r="G684" s="155">
        <f>IF(B684="","", E684*F684)</f>
        <v/>
      </c>
      <c r="H684" s="155">
        <f>IF(B684="","", F684 - R683*B684)</f>
        <v/>
      </c>
      <c r="I684" s="155">
        <f>IF(B684="","", G684/B684)</f>
        <v/>
      </c>
      <c r="J684" s="155">
        <f>IF(B684="","", -F684* (1-(1-ANNUAL_STRATEGY_FEE)^(1/252)))</f>
        <v/>
      </c>
      <c r="K684" s="155">
        <f>IF(B684="","", H684+J684)</f>
        <v/>
      </c>
      <c r="L684" s="155">
        <f>IF(B684="","", K684+G684)</f>
        <v/>
      </c>
      <c r="M684" s="155">
        <f>IF(B684="","", G684/L684)</f>
        <v/>
      </c>
      <c r="N684" s="155">
        <f>IF(B684="","",(D684-M684))</f>
        <v/>
      </c>
      <c r="O684" s="155">
        <f>IF(B684="","",BID_OFFER_SPREAD/2*D684)</f>
        <v/>
      </c>
      <c r="P684" s="155">
        <f>IF(A684="","",IF(D684=0,-E684,IF(AND(D684=(N684+O684),NOT(O684=0)),0,IF(D684&gt;=M684,N684/(1+O684),N684/(1-O684)))))</f>
        <v/>
      </c>
      <c r="Q684" s="155">
        <f>IF(B684="","", IF(D684=0,F684*P684/B684, L684*P684/B684))</f>
        <v/>
      </c>
      <c r="R684" s="155">
        <f>IF(B684="","", Q684+I684)</f>
        <v/>
      </c>
      <c r="S684" s="155">
        <f>IF(A684="","",IF(Q684&gt;0,-Q684*B684*(1+BID_OFFER_SPREAD/2),-Q684*B684*(1-BID_OFFER_SPREAD/2)))</f>
        <v/>
      </c>
      <c r="T684" s="155">
        <f>IF(B684="","", K684+S684)</f>
        <v/>
      </c>
      <c r="U684" s="155">
        <f>IF(B684="","", R684*B684)</f>
        <v/>
      </c>
      <c r="V684" s="155">
        <f>IF(E684="","",U684/(U684+T684))</f>
        <v/>
      </c>
      <c r="W684" s="86">
        <f>IF(B684="","", IF(ROUND(V684,10)=ROUND(D684,10),"Correct", "Error"))</f>
        <v/>
      </c>
      <c r="X684" s="156">
        <f>IF(B684="","", T684+U684)</f>
        <v/>
      </c>
    </row>
    <row customHeight="1" ht="13.5" r="685" s="75">
      <c r="A685" s="124">
        <f>IF('Time Series Inputs'!A685="","",'Time Series Inputs'!A685)</f>
        <v/>
      </c>
      <c r="B685" s="155">
        <f>IF('Time Series Inputs'!B685="","",'Time Series Inputs'!B685)</f>
        <v/>
      </c>
      <c r="C685" s="155">
        <f>IF('Time Series Inputs'!C685="","",'Time Series Inputs'!C685)</f>
        <v/>
      </c>
      <c r="D685" s="155">
        <f>IF(A685="","",'Apply Constraints'!A685)</f>
        <v/>
      </c>
      <c r="E685" s="155">
        <f>IF(B685="","",(V684*B685/B684/(1+V684*(B685/B684-1))))</f>
        <v/>
      </c>
      <c r="F685" s="155">
        <f>IF(B685="","",R684*B685+T684)</f>
        <v/>
      </c>
      <c r="G685" s="155">
        <f>IF(B685="","", E685*F685)</f>
        <v/>
      </c>
      <c r="H685" s="155">
        <f>IF(B685="","", F685 - R684*B685)</f>
        <v/>
      </c>
      <c r="I685" s="155">
        <f>IF(B685="","", G685/B685)</f>
        <v/>
      </c>
      <c r="J685" s="155">
        <f>IF(B685="","", -F685* (1-(1-ANNUAL_STRATEGY_FEE)^(1/252)))</f>
        <v/>
      </c>
      <c r="K685" s="155">
        <f>IF(B685="","", H685+J685)</f>
        <v/>
      </c>
      <c r="L685" s="155">
        <f>IF(B685="","", K685+G685)</f>
        <v/>
      </c>
      <c r="M685" s="155">
        <f>IF(B685="","", G685/L685)</f>
        <v/>
      </c>
      <c r="N685" s="155">
        <f>IF(B685="","",(D685-M685))</f>
        <v/>
      </c>
      <c r="O685" s="155">
        <f>IF(B685="","",BID_OFFER_SPREAD/2*D685)</f>
        <v/>
      </c>
      <c r="P685" s="155">
        <f>IF(A685="","",IF(D685=0,-E685,IF(AND(D685=(N685+O685),NOT(O685=0)),0,IF(D685&gt;=M685,N685/(1+O685),N685/(1-O685)))))</f>
        <v/>
      </c>
      <c r="Q685" s="155">
        <f>IF(B685="","", IF(D685=0,F685*P685/B685, L685*P685/B685))</f>
        <v/>
      </c>
      <c r="R685" s="155">
        <f>IF(B685="","", Q685+I685)</f>
        <v/>
      </c>
      <c r="S685" s="155">
        <f>IF(A685="","",IF(Q685&gt;0,-Q685*B685*(1+BID_OFFER_SPREAD/2),-Q685*B685*(1-BID_OFFER_SPREAD/2)))</f>
        <v/>
      </c>
      <c r="T685" s="155">
        <f>IF(B685="","", K685+S685)</f>
        <v/>
      </c>
      <c r="U685" s="155">
        <f>IF(B685="","", R685*B685)</f>
        <v/>
      </c>
      <c r="V685" s="155">
        <f>IF(E685="","",U685/(U685+T685))</f>
        <v/>
      </c>
      <c r="W685" s="86">
        <f>IF(B685="","", IF(ROUND(V685,10)=ROUND(D685,10),"Correct", "Error"))</f>
        <v/>
      </c>
      <c r="X685" s="156">
        <f>IF(B685="","", T685+U685)</f>
        <v/>
      </c>
    </row>
    <row customHeight="1" ht="13.5" r="686" s="75">
      <c r="A686" s="124">
        <f>IF('Time Series Inputs'!A686="","",'Time Series Inputs'!A686)</f>
        <v/>
      </c>
      <c r="B686" s="155">
        <f>IF('Time Series Inputs'!B686="","",'Time Series Inputs'!B686)</f>
        <v/>
      </c>
      <c r="C686" s="155">
        <f>IF('Time Series Inputs'!C686="","",'Time Series Inputs'!C686)</f>
        <v/>
      </c>
      <c r="D686" s="155">
        <f>IF(A686="","",'Apply Constraints'!A686)</f>
        <v/>
      </c>
      <c r="E686" s="155">
        <f>IF(B686="","",(V685*B686/B685/(1+V685*(B686/B685-1))))</f>
        <v/>
      </c>
      <c r="F686" s="155">
        <f>IF(B686="","",R685*B686+T685)</f>
        <v/>
      </c>
      <c r="G686" s="155">
        <f>IF(B686="","", E686*F686)</f>
        <v/>
      </c>
      <c r="H686" s="155">
        <f>IF(B686="","", F686 - R685*B686)</f>
        <v/>
      </c>
      <c r="I686" s="155">
        <f>IF(B686="","", G686/B686)</f>
        <v/>
      </c>
      <c r="J686" s="155">
        <f>IF(B686="","", -F686* (1-(1-ANNUAL_STRATEGY_FEE)^(1/252)))</f>
        <v/>
      </c>
      <c r="K686" s="155">
        <f>IF(B686="","", H686+J686)</f>
        <v/>
      </c>
      <c r="L686" s="155">
        <f>IF(B686="","", K686+G686)</f>
        <v/>
      </c>
      <c r="M686" s="155">
        <f>IF(B686="","", G686/L686)</f>
        <v/>
      </c>
      <c r="N686" s="155">
        <f>IF(B686="","",(D686-M686))</f>
        <v/>
      </c>
      <c r="O686" s="155">
        <f>IF(B686="","",BID_OFFER_SPREAD/2*D686)</f>
        <v/>
      </c>
      <c r="P686" s="155">
        <f>IF(A686="","",IF(D686=0,-E686,IF(AND(D686=(N686+O686),NOT(O686=0)),0,IF(D686&gt;=M686,N686/(1+O686),N686/(1-O686)))))</f>
        <v/>
      </c>
      <c r="Q686" s="155">
        <f>IF(B686="","", IF(D686=0,F686*P686/B686, L686*P686/B686))</f>
        <v/>
      </c>
      <c r="R686" s="155">
        <f>IF(B686="","", Q686+I686)</f>
        <v/>
      </c>
      <c r="S686" s="155">
        <f>IF(A686="","",IF(Q686&gt;0,-Q686*B686*(1+BID_OFFER_SPREAD/2),-Q686*B686*(1-BID_OFFER_SPREAD/2)))</f>
        <v/>
      </c>
      <c r="T686" s="155">
        <f>IF(B686="","", K686+S686)</f>
        <v/>
      </c>
      <c r="U686" s="155">
        <f>IF(B686="","", R686*B686)</f>
        <v/>
      </c>
      <c r="V686" s="155">
        <f>IF(E686="","",U686/(U686+T686))</f>
        <v/>
      </c>
      <c r="W686" s="86">
        <f>IF(B686="","", IF(ROUND(V686,10)=ROUND(D686,10),"Correct", "Error"))</f>
        <v/>
      </c>
      <c r="X686" s="156">
        <f>IF(B686="","", T686+U686)</f>
        <v/>
      </c>
    </row>
    <row customHeight="1" ht="13.5" r="687" s="75">
      <c r="A687" s="124">
        <f>IF('Time Series Inputs'!A687="","",'Time Series Inputs'!A687)</f>
        <v/>
      </c>
      <c r="B687" s="155">
        <f>IF('Time Series Inputs'!B687="","",'Time Series Inputs'!B687)</f>
        <v/>
      </c>
      <c r="C687" s="155">
        <f>IF('Time Series Inputs'!C687="","",'Time Series Inputs'!C687)</f>
        <v/>
      </c>
      <c r="D687" s="155">
        <f>IF(A687="","",'Apply Constraints'!A687)</f>
        <v/>
      </c>
      <c r="E687" s="155">
        <f>IF(B687="","",(V686*B687/B686/(1+V686*(B687/B686-1))))</f>
        <v/>
      </c>
      <c r="F687" s="155">
        <f>IF(B687="","",R686*B687+T686)</f>
        <v/>
      </c>
      <c r="G687" s="155">
        <f>IF(B687="","", E687*F687)</f>
        <v/>
      </c>
      <c r="H687" s="155">
        <f>IF(B687="","", F687 - R686*B687)</f>
        <v/>
      </c>
      <c r="I687" s="155">
        <f>IF(B687="","", G687/B687)</f>
        <v/>
      </c>
      <c r="J687" s="155">
        <f>IF(B687="","", -F687* (1-(1-ANNUAL_STRATEGY_FEE)^(1/252)))</f>
        <v/>
      </c>
      <c r="K687" s="155">
        <f>IF(B687="","", H687+J687)</f>
        <v/>
      </c>
      <c r="L687" s="155">
        <f>IF(B687="","", K687+G687)</f>
        <v/>
      </c>
      <c r="M687" s="155">
        <f>IF(B687="","", G687/L687)</f>
        <v/>
      </c>
      <c r="N687" s="155">
        <f>IF(B687="","",(D687-M687))</f>
        <v/>
      </c>
      <c r="O687" s="155">
        <f>IF(B687="","",BID_OFFER_SPREAD/2*D687)</f>
        <v/>
      </c>
      <c r="P687" s="155">
        <f>IF(A687="","",IF(D687=0,-E687,IF(AND(D687=(N687+O687),NOT(O687=0)),0,IF(D687&gt;=M687,N687/(1+O687),N687/(1-O687)))))</f>
        <v/>
      </c>
      <c r="Q687" s="155">
        <f>IF(B687="","", IF(D687=0,F687*P687/B687, L687*P687/B687))</f>
        <v/>
      </c>
      <c r="R687" s="155">
        <f>IF(B687="","", Q687+I687)</f>
        <v/>
      </c>
      <c r="S687" s="155">
        <f>IF(A687="","",IF(Q687&gt;0,-Q687*B687*(1+BID_OFFER_SPREAD/2),-Q687*B687*(1-BID_OFFER_SPREAD/2)))</f>
        <v/>
      </c>
      <c r="T687" s="155">
        <f>IF(B687="","", K687+S687)</f>
        <v/>
      </c>
      <c r="U687" s="155">
        <f>IF(B687="","", R687*B687)</f>
        <v/>
      </c>
      <c r="V687" s="155">
        <f>IF(E687="","",U687/(U687+T687))</f>
        <v/>
      </c>
      <c r="W687" s="86">
        <f>IF(B687="","", IF(ROUND(V687,10)=ROUND(D687,10),"Correct", "Error"))</f>
        <v/>
      </c>
      <c r="X687" s="156">
        <f>IF(B687="","", T687+U687)</f>
        <v/>
      </c>
    </row>
    <row customHeight="1" ht="13.5" r="688" s="75">
      <c r="A688" s="124">
        <f>IF('Time Series Inputs'!A688="","",'Time Series Inputs'!A688)</f>
        <v/>
      </c>
      <c r="B688" s="155">
        <f>IF('Time Series Inputs'!B688="","",'Time Series Inputs'!B688)</f>
        <v/>
      </c>
      <c r="C688" s="155">
        <f>IF('Time Series Inputs'!C688="","",'Time Series Inputs'!C688)</f>
        <v/>
      </c>
      <c r="D688" s="155">
        <f>IF(A688="","",'Apply Constraints'!A688)</f>
        <v/>
      </c>
      <c r="E688" s="155">
        <f>IF(B688="","",(V687*B688/B687/(1+V687*(B688/B687-1))))</f>
        <v/>
      </c>
      <c r="F688" s="155">
        <f>IF(B688="","",R687*B688+T687)</f>
        <v/>
      </c>
      <c r="G688" s="155">
        <f>IF(B688="","", E688*F688)</f>
        <v/>
      </c>
      <c r="H688" s="155">
        <f>IF(B688="","", F688 - R687*B688)</f>
        <v/>
      </c>
      <c r="I688" s="155">
        <f>IF(B688="","", G688/B688)</f>
        <v/>
      </c>
      <c r="J688" s="155">
        <f>IF(B688="","", -F688* (1-(1-ANNUAL_STRATEGY_FEE)^(1/252)))</f>
        <v/>
      </c>
      <c r="K688" s="155">
        <f>IF(B688="","", H688+J688)</f>
        <v/>
      </c>
      <c r="L688" s="155">
        <f>IF(B688="","", K688+G688)</f>
        <v/>
      </c>
      <c r="M688" s="155">
        <f>IF(B688="","", G688/L688)</f>
        <v/>
      </c>
      <c r="N688" s="155">
        <f>IF(B688="","",(D688-M688))</f>
        <v/>
      </c>
      <c r="O688" s="155">
        <f>IF(B688="","",BID_OFFER_SPREAD/2*D688)</f>
        <v/>
      </c>
      <c r="P688" s="155">
        <f>IF(A688="","",IF(D688=0,-E688,IF(AND(D688=(N688+O688),NOT(O688=0)),0,IF(D688&gt;=M688,N688/(1+O688),N688/(1-O688)))))</f>
        <v/>
      </c>
      <c r="Q688" s="155">
        <f>IF(B688="","", IF(D688=0,F688*P688/B688, L688*P688/B688))</f>
        <v/>
      </c>
      <c r="R688" s="155">
        <f>IF(B688="","", Q688+I688)</f>
        <v/>
      </c>
      <c r="S688" s="155">
        <f>IF(A688="","",IF(Q688&gt;0,-Q688*B688*(1+BID_OFFER_SPREAD/2),-Q688*B688*(1-BID_OFFER_SPREAD/2)))</f>
        <v/>
      </c>
      <c r="T688" s="155">
        <f>IF(B688="","", K688+S688)</f>
        <v/>
      </c>
      <c r="U688" s="155">
        <f>IF(B688="","", R688*B688)</f>
        <v/>
      </c>
      <c r="V688" s="155">
        <f>IF(E688="","",U688/(U688+T688))</f>
        <v/>
      </c>
      <c r="W688" s="86">
        <f>IF(B688="","", IF(ROUND(V688,10)=ROUND(D688,10),"Correct", "Error"))</f>
        <v/>
      </c>
      <c r="X688" s="156">
        <f>IF(B688="","", T688+U688)</f>
        <v/>
      </c>
    </row>
    <row customHeight="1" ht="13.5" r="689" s="75">
      <c r="A689" s="124">
        <f>IF('Time Series Inputs'!A689="","",'Time Series Inputs'!A689)</f>
        <v/>
      </c>
      <c r="B689" s="155">
        <f>IF('Time Series Inputs'!B689="","",'Time Series Inputs'!B689)</f>
        <v/>
      </c>
      <c r="C689" s="155">
        <f>IF('Time Series Inputs'!C689="","",'Time Series Inputs'!C689)</f>
        <v/>
      </c>
      <c r="D689" s="155">
        <f>IF(A689="","",'Apply Constraints'!A689)</f>
        <v/>
      </c>
      <c r="E689" s="155">
        <f>IF(B689="","",(V688*B689/B688/(1+V688*(B689/B688-1))))</f>
        <v/>
      </c>
      <c r="F689" s="155">
        <f>IF(B689="","",R688*B689+T688)</f>
        <v/>
      </c>
      <c r="G689" s="155">
        <f>IF(B689="","", E689*F689)</f>
        <v/>
      </c>
      <c r="H689" s="155">
        <f>IF(B689="","", F689 - R688*B689)</f>
        <v/>
      </c>
      <c r="I689" s="155">
        <f>IF(B689="","", G689/B689)</f>
        <v/>
      </c>
      <c r="J689" s="155">
        <f>IF(B689="","", -F689* (1-(1-ANNUAL_STRATEGY_FEE)^(1/252)))</f>
        <v/>
      </c>
      <c r="K689" s="155">
        <f>IF(B689="","", H689+J689)</f>
        <v/>
      </c>
      <c r="L689" s="155">
        <f>IF(B689="","", K689+G689)</f>
        <v/>
      </c>
      <c r="M689" s="155">
        <f>IF(B689="","", G689/L689)</f>
        <v/>
      </c>
      <c r="N689" s="155">
        <f>IF(B689="","",(D689-M689))</f>
        <v/>
      </c>
      <c r="O689" s="155">
        <f>IF(B689="","",BID_OFFER_SPREAD/2*D689)</f>
        <v/>
      </c>
      <c r="P689" s="155">
        <f>IF(A689="","",IF(D689=0,-E689,IF(AND(D689=(N689+O689),NOT(O689=0)),0,IF(D689&gt;=M689,N689/(1+O689),N689/(1-O689)))))</f>
        <v/>
      </c>
      <c r="Q689" s="155">
        <f>IF(B689="","", IF(D689=0,F689*P689/B689, L689*P689/B689))</f>
        <v/>
      </c>
      <c r="R689" s="155">
        <f>IF(B689="","", Q689+I689)</f>
        <v/>
      </c>
      <c r="S689" s="155">
        <f>IF(A689="","",IF(Q689&gt;0,-Q689*B689*(1+BID_OFFER_SPREAD/2),-Q689*B689*(1-BID_OFFER_SPREAD/2)))</f>
        <v/>
      </c>
      <c r="T689" s="155">
        <f>IF(B689="","", K689+S689)</f>
        <v/>
      </c>
      <c r="U689" s="155">
        <f>IF(B689="","", R689*B689)</f>
        <v/>
      </c>
      <c r="V689" s="155">
        <f>IF(E689="","",U689/(U689+T689))</f>
        <v/>
      </c>
      <c r="W689" s="86">
        <f>IF(B689="","", IF(ROUND(V689,10)=ROUND(D689,10),"Correct", "Error"))</f>
        <v/>
      </c>
      <c r="X689" s="156">
        <f>IF(B689="","", T689+U689)</f>
        <v/>
      </c>
    </row>
    <row customHeight="1" ht="13.5" r="690" s="75">
      <c r="A690" s="124">
        <f>IF('Time Series Inputs'!A690="","",'Time Series Inputs'!A690)</f>
        <v/>
      </c>
      <c r="B690" s="155">
        <f>IF('Time Series Inputs'!B690="","",'Time Series Inputs'!B690)</f>
        <v/>
      </c>
      <c r="C690" s="155">
        <f>IF('Time Series Inputs'!C690="","",'Time Series Inputs'!C690)</f>
        <v/>
      </c>
      <c r="D690" s="155">
        <f>IF(A690="","",'Apply Constraints'!A690)</f>
        <v/>
      </c>
      <c r="E690" s="155">
        <f>IF(B690="","",(V689*B690/B689/(1+V689*(B690/B689-1))))</f>
        <v/>
      </c>
      <c r="F690" s="155">
        <f>IF(B690="","",R689*B690+T689)</f>
        <v/>
      </c>
      <c r="G690" s="155">
        <f>IF(B690="","", E690*F690)</f>
        <v/>
      </c>
      <c r="H690" s="155">
        <f>IF(B690="","", F690 - R689*B690)</f>
        <v/>
      </c>
      <c r="I690" s="155">
        <f>IF(B690="","", G690/B690)</f>
        <v/>
      </c>
      <c r="J690" s="155">
        <f>IF(B690="","", -F690* (1-(1-ANNUAL_STRATEGY_FEE)^(1/252)))</f>
        <v/>
      </c>
      <c r="K690" s="155">
        <f>IF(B690="","", H690+J690)</f>
        <v/>
      </c>
      <c r="L690" s="155">
        <f>IF(B690="","", K690+G690)</f>
        <v/>
      </c>
      <c r="M690" s="155">
        <f>IF(B690="","", G690/L690)</f>
        <v/>
      </c>
      <c r="N690" s="155">
        <f>IF(B690="","",(D690-M690))</f>
        <v/>
      </c>
      <c r="O690" s="155">
        <f>IF(B690="","",BID_OFFER_SPREAD/2*D690)</f>
        <v/>
      </c>
      <c r="P690" s="155">
        <f>IF(A690="","",IF(D690=0,-E690,IF(AND(D690=(N690+O690),NOT(O690=0)),0,IF(D690&gt;=M690,N690/(1+O690),N690/(1-O690)))))</f>
        <v/>
      </c>
      <c r="Q690" s="155">
        <f>IF(B690="","", IF(D690=0,F690*P690/B690, L690*P690/B690))</f>
        <v/>
      </c>
      <c r="R690" s="155">
        <f>IF(B690="","", Q690+I690)</f>
        <v/>
      </c>
      <c r="S690" s="155">
        <f>IF(A690="","",IF(Q690&gt;0,-Q690*B690*(1+BID_OFFER_SPREAD/2),-Q690*B690*(1-BID_OFFER_SPREAD/2)))</f>
        <v/>
      </c>
      <c r="T690" s="155">
        <f>IF(B690="","", K690+S690)</f>
        <v/>
      </c>
      <c r="U690" s="155">
        <f>IF(B690="","", R690*B690)</f>
        <v/>
      </c>
      <c r="V690" s="155">
        <f>IF(E690="","",U690/(U690+T690))</f>
        <v/>
      </c>
      <c r="W690" s="86">
        <f>IF(B690="","", IF(ROUND(V690,10)=ROUND(D690,10),"Correct", "Error"))</f>
        <v/>
      </c>
      <c r="X690" s="156">
        <f>IF(B690="","", T690+U690)</f>
        <v/>
      </c>
    </row>
    <row customHeight="1" ht="13.5" r="691" s="75">
      <c r="A691" s="124">
        <f>IF('Time Series Inputs'!A691="","",'Time Series Inputs'!A691)</f>
        <v/>
      </c>
      <c r="B691" s="155">
        <f>IF('Time Series Inputs'!B691="","",'Time Series Inputs'!B691)</f>
        <v/>
      </c>
      <c r="C691" s="155">
        <f>IF('Time Series Inputs'!C691="","",'Time Series Inputs'!C691)</f>
        <v/>
      </c>
      <c r="D691" s="155">
        <f>IF(A691="","",'Apply Constraints'!A691)</f>
        <v/>
      </c>
      <c r="E691" s="155">
        <f>IF(B691="","",(V690*B691/B690/(1+V690*(B691/B690-1))))</f>
        <v/>
      </c>
      <c r="F691" s="155">
        <f>IF(B691="","",R690*B691+T690)</f>
        <v/>
      </c>
      <c r="G691" s="155">
        <f>IF(B691="","", E691*F691)</f>
        <v/>
      </c>
      <c r="H691" s="155">
        <f>IF(B691="","", F691 - R690*B691)</f>
        <v/>
      </c>
      <c r="I691" s="155">
        <f>IF(B691="","", G691/B691)</f>
        <v/>
      </c>
      <c r="J691" s="155">
        <f>IF(B691="","", -F691* (1-(1-ANNUAL_STRATEGY_FEE)^(1/252)))</f>
        <v/>
      </c>
      <c r="K691" s="155">
        <f>IF(B691="","", H691+J691)</f>
        <v/>
      </c>
      <c r="L691" s="155">
        <f>IF(B691="","", K691+G691)</f>
        <v/>
      </c>
      <c r="M691" s="155">
        <f>IF(B691="","", G691/L691)</f>
        <v/>
      </c>
      <c r="N691" s="155">
        <f>IF(B691="","",(D691-M691))</f>
        <v/>
      </c>
      <c r="O691" s="155">
        <f>IF(B691="","",BID_OFFER_SPREAD/2*D691)</f>
        <v/>
      </c>
      <c r="P691" s="155">
        <f>IF(A691="","",IF(D691=0,-E691,IF(AND(D691=(N691+O691),NOT(O691=0)),0,IF(D691&gt;=M691,N691/(1+O691),N691/(1-O691)))))</f>
        <v/>
      </c>
      <c r="Q691" s="155">
        <f>IF(B691="","", IF(D691=0,F691*P691/B691, L691*P691/B691))</f>
        <v/>
      </c>
      <c r="R691" s="155">
        <f>IF(B691="","", Q691+I691)</f>
        <v/>
      </c>
      <c r="S691" s="155">
        <f>IF(A691="","",IF(Q691&gt;0,-Q691*B691*(1+BID_OFFER_SPREAD/2),-Q691*B691*(1-BID_OFFER_SPREAD/2)))</f>
        <v/>
      </c>
      <c r="T691" s="155">
        <f>IF(B691="","", K691+S691)</f>
        <v/>
      </c>
      <c r="U691" s="155">
        <f>IF(B691="","", R691*B691)</f>
        <v/>
      </c>
      <c r="V691" s="155">
        <f>IF(E691="","",U691/(U691+T691))</f>
        <v/>
      </c>
      <c r="W691" s="86">
        <f>IF(B691="","", IF(ROUND(V691,10)=ROUND(D691,10),"Correct", "Error"))</f>
        <v/>
      </c>
      <c r="X691" s="156">
        <f>IF(B691="","", T691+U691)</f>
        <v/>
      </c>
    </row>
    <row customHeight="1" ht="13.5" r="692" s="75">
      <c r="A692" s="124">
        <f>IF('Time Series Inputs'!A692="","",'Time Series Inputs'!A692)</f>
        <v/>
      </c>
      <c r="B692" s="155">
        <f>IF('Time Series Inputs'!B692="","",'Time Series Inputs'!B692)</f>
        <v/>
      </c>
      <c r="C692" s="155">
        <f>IF('Time Series Inputs'!C692="","",'Time Series Inputs'!C692)</f>
        <v/>
      </c>
      <c r="D692" s="155">
        <f>IF(A692="","",'Apply Constraints'!A692)</f>
        <v/>
      </c>
      <c r="E692" s="155">
        <f>IF(B692="","",(V691*B692/B691/(1+V691*(B692/B691-1))))</f>
        <v/>
      </c>
      <c r="F692" s="155">
        <f>IF(B692="","",R691*B692+T691)</f>
        <v/>
      </c>
      <c r="G692" s="155">
        <f>IF(B692="","", E692*F692)</f>
        <v/>
      </c>
      <c r="H692" s="155">
        <f>IF(B692="","", F692 - R691*B692)</f>
        <v/>
      </c>
      <c r="I692" s="155">
        <f>IF(B692="","", G692/B692)</f>
        <v/>
      </c>
      <c r="J692" s="155">
        <f>IF(B692="","", -F692* (1-(1-ANNUAL_STRATEGY_FEE)^(1/252)))</f>
        <v/>
      </c>
      <c r="K692" s="155">
        <f>IF(B692="","", H692+J692)</f>
        <v/>
      </c>
      <c r="L692" s="155">
        <f>IF(B692="","", K692+G692)</f>
        <v/>
      </c>
      <c r="M692" s="155">
        <f>IF(B692="","", G692/L692)</f>
        <v/>
      </c>
      <c r="N692" s="155">
        <f>IF(B692="","",(D692-M692))</f>
        <v/>
      </c>
      <c r="O692" s="155">
        <f>IF(B692="","",BID_OFFER_SPREAD/2*D692)</f>
        <v/>
      </c>
      <c r="P692" s="155">
        <f>IF(A692="","",IF(D692=0,-E692,IF(AND(D692=(N692+O692),NOT(O692=0)),0,IF(D692&gt;=M692,N692/(1+O692),N692/(1-O692)))))</f>
        <v/>
      </c>
      <c r="Q692" s="155">
        <f>IF(B692="","", IF(D692=0,F692*P692/B692, L692*P692/B692))</f>
        <v/>
      </c>
      <c r="R692" s="155">
        <f>IF(B692="","", Q692+I692)</f>
        <v/>
      </c>
      <c r="S692" s="155">
        <f>IF(A692="","",IF(Q692&gt;0,-Q692*B692*(1+BID_OFFER_SPREAD/2),-Q692*B692*(1-BID_OFFER_SPREAD/2)))</f>
        <v/>
      </c>
      <c r="T692" s="155">
        <f>IF(B692="","", K692+S692)</f>
        <v/>
      </c>
      <c r="U692" s="155">
        <f>IF(B692="","", R692*B692)</f>
        <v/>
      </c>
      <c r="V692" s="155">
        <f>IF(E692="","",U692/(U692+T692))</f>
        <v/>
      </c>
      <c r="W692" s="86">
        <f>IF(B692="","", IF(ROUND(V692,10)=ROUND(D692,10),"Correct", "Error"))</f>
        <v/>
      </c>
      <c r="X692" s="156">
        <f>IF(B692="","", T692+U692)</f>
        <v/>
      </c>
    </row>
    <row customHeight="1" ht="13.5" r="693" s="75">
      <c r="A693" s="124">
        <f>IF('Time Series Inputs'!A693="","",'Time Series Inputs'!A693)</f>
        <v/>
      </c>
      <c r="B693" s="155">
        <f>IF('Time Series Inputs'!B693="","",'Time Series Inputs'!B693)</f>
        <v/>
      </c>
      <c r="C693" s="155">
        <f>IF('Time Series Inputs'!C693="","",'Time Series Inputs'!C693)</f>
        <v/>
      </c>
      <c r="D693" s="155">
        <f>IF(A693="","",'Apply Constraints'!A693)</f>
        <v/>
      </c>
      <c r="E693" s="155">
        <f>IF(B693="","",(V692*B693/B692/(1+V692*(B693/B692-1))))</f>
        <v/>
      </c>
      <c r="F693" s="155">
        <f>IF(B693="","",R692*B693+T692)</f>
        <v/>
      </c>
      <c r="G693" s="155">
        <f>IF(B693="","", E693*F693)</f>
        <v/>
      </c>
      <c r="H693" s="155">
        <f>IF(B693="","", F693 - R692*B693)</f>
        <v/>
      </c>
      <c r="I693" s="155">
        <f>IF(B693="","", G693/B693)</f>
        <v/>
      </c>
      <c r="J693" s="155">
        <f>IF(B693="","", -F693* (1-(1-ANNUAL_STRATEGY_FEE)^(1/252)))</f>
        <v/>
      </c>
      <c r="K693" s="155">
        <f>IF(B693="","", H693+J693)</f>
        <v/>
      </c>
      <c r="L693" s="155">
        <f>IF(B693="","", K693+G693)</f>
        <v/>
      </c>
      <c r="M693" s="155">
        <f>IF(B693="","", G693/L693)</f>
        <v/>
      </c>
      <c r="N693" s="155">
        <f>IF(B693="","",(D693-M693))</f>
        <v/>
      </c>
      <c r="O693" s="155">
        <f>IF(B693="","",BID_OFFER_SPREAD/2*D693)</f>
        <v/>
      </c>
      <c r="P693" s="155">
        <f>IF(A693="","",IF(D693=0,-E693,IF(AND(D693=(N693+O693),NOT(O693=0)),0,IF(D693&gt;=M693,N693/(1+O693),N693/(1-O693)))))</f>
        <v/>
      </c>
      <c r="Q693" s="155">
        <f>IF(B693="","", IF(D693=0,F693*P693/B693, L693*P693/B693))</f>
        <v/>
      </c>
      <c r="R693" s="155">
        <f>IF(B693="","", Q693+I693)</f>
        <v/>
      </c>
      <c r="S693" s="155">
        <f>IF(A693="","",IF(Q693&gt;0,-Q693*B693*(1+BID_OFFER_SPREAD/2),-Q693*B693*(1-BID_OFFER_SPREAD/2)))</f>
        <v/>
      </c>
      <c r="T693" s="155">
        <f>IF(B693="","", K693+S693)</f>
        <v/>
      </c>
      <c r="U693" s="155">
        <f>IF(B693="","", R693*B693)</f>
        <v/>
      </c>
      <c r="V693" s="155">
        <f>IF(E693="","",U693/(U693+T693))</f>
        <v/>
      </c>
      <c r="W693" s="86">
        <f>IF(B693="","", IF(ROUND(V693,10)=ROUND(D693,10),"Correct", "Error"))</f>
        <v/>
      </c>
      <c r="X693" s="156">
        <f>IF(B693="","", T693+U693)</f>
        <v/>
      </c>
    </row>
    <row customHeight="1" ht="13.5" r="694" s="75">
      <c r="A694" s="124">
        <f>IF('Time Series Inputs'!A694="","",'Time Series Inputs'!A694)</f>
        <v/>
      </c>
      <c r="B694" s="155">
        <f>IF('Time Series Inputs'!B694="","",'Time Series Inputs'!B694)</f>
        <v/>
      </c>
      <c r="C694" s="155">
        <f>IF('Time Series Inputs'!C694="","",'Time Series Inputs'!C694)</f>
        <v/>
      </c>
      <c r="D694" s="155">
        <f>IF(A694="","",'Apply Constraints'!A694)</f>
        <v/>
      </c>
      <c r="E694" s="155">
        <f>IF(B694="","",(V693*B694/B693/(1+V693*(B694/B693-1))))</f>
        <v/>
      </c>
      <c r="F694" s="155">
        <f>IF(B694="","",R693*B694+T693)</f>
        <v/>
      </c>
      <c r="G694" s="155">
        <f>IF(B694="","", E694*F694)</f>
        <v/>
      </c>
      <c r="H694" s="155">
        <f>IF(B694="","", F694 - R693*B694)</f>
        <v/>
      </c>
      <c r="I694" s="155">
        <f>IF(B694="","", G694/B694)</f>
        <v/>
      </c>
      <c r="J694" s="155">
        <f>IF(B694="","", -F694* (1-(1-ANNUAL_STRATEGY_FEE)^(1/252)))</f>
        <v/>
      </c>
      <c r="K694" s="155">
        <f>IF(B694="","", H694+J694)</f>
        <v/>
      </c>
      <c r="L694" s="155">
        <f>IF(B694="","", K694+G694)</f>
        <v/>
      </c>
      <c r="M694" s="155">
        <f>IF(B694="","", G694/L694)</f>
        <v/>
      </c>
      <c r="N694" s="155">
        <f>IF(B694="","",(D694-M694))</f>
        <v/>
      </c>
      <c r="O694" s="155">
        <f>IF(B694="","",BID_OFFER_SPREAD/2*D694)</f>
        <v/>
      </c>
      <c r="P694" s="155">
        <f>IF(A694="","",IF(D694=0,-E694,IF(AND(D694=(N694+O694),NOT(O694=0)),0,IF(D694&gt;=M694,N694/(1+O694),N694/(1-O694)))))</f>
        <v/>
      </c>
      <c r="Q694" s="155">
        <f>IF(B694="","", IF(D694=0,F694*P694/B694, L694*P694/B694))</f>
        <v/>
      </c>
      <c r="R694" s="155">
        <f>IF(B694="","", Q694+I694)</f>
        <v/>
      </c>
      <c r="S694" s="155">
        <f>IF(A694="","",IF(Q694&gt;0,-Q694*B694*(1+BID_OFFER_SPREAD/2),-Q694*B694*(1-BID_OFFER_SPREAD/2)))</f>
        <v/>
      </c>
      <c r="T694" s="155">
        <f>IF(B694="","", K694+S694)</f>
        <v/>
      </c>
      <c r="U694" s="155">
        <f>IF(B694="","", R694*B694)</f>
        <v/>
      </c>
      <c r="V694" s="155">
        <f>IF(E694="","",U694/(U694+T694))</f>
        <v/>
      </c>
      <c r="W694" s="86">
        <f>IF(B694="","", IF(ROUND(V694,10)=ROUND(D694,10),"Correct", "Error"))</f>
        <v/>
      </c>
      <c r="X694" s="156">
        <f>IF(B694="","", T694+U694)</f>
        <v/>
      </c>
    </row>
    <row customHeight="1" ht="13.5" r="695" s="75">
      <c r="A695" s="124">
        <f>IF('Time Series Inputs'!A695="","",'Time Series Inputs'!A695)</f>
        <v/>
      </c>
      <c r="B695" s="155">
        <f>IF('Time Series Inputs'!B695="","",'Time Series Inputs'!B695)</f>
        <v/>
      </c>
      <c r="C695" s="155">
        <f>IF('Time Series Inputs'!C695="","",'Time Series Inputs'!C695)</f>
        <v/>
      </c>
      <c r="D695" s="155">
        <f>IF(A695="","",'Apply Constraints'!A695)</f>
        <v/>
      </c>
      <c r="E695" s="155">
        <f>IF(B695="","",(V694*B695/B694/(1+V694*(B695/B694-1))))</f>
        <v/>
      </c>
      <c r="F695" s="155">
        <f>IF(B695="","",R694*B695+T694)</f>
        <v/>
      </c>
      <c r="G695" s="155">
        <f>IF(B695="","", E695*F695)</f>
        <v/>
      </c>
      <c r="H695" s="155">
        <f>IF(B695="","", F695 - R694*B695)</f>
        <v/>
      </c>
      <c r="I695" s="155">
        <f>IF(B695="","", G695/B695)</f>
        <v/>
      </c>
      <c r="J695" s="155">
        <f>IF(B695="","", -F695* (1-(1-ANNUAL_STRATEGY_FEE)^(1/252)))</f>
        <v/>
      </c>
      <c r="K695" s="155">
        <f>IF(B695="","", H695+J695)</f>
        <v/>
      </c>
      <c r="L695" s="155">
        <f>IF(B695="","", K695+G695)</f>
        <v/>
      </c>
      <c r="M695" s="155">
        <f>IF(B695="","", G695/L695)</f>
        <v/>
      </c>
      <c r="N695" s="155">
        <f>IF(B695="","",(D695-M695))</f>
        <v/>
      </c>
      <c r="O695" s="155">
        <f>IF(B695="","",BID_OFFER_SPREAD/2*D695)</f>
        <v/>
      </c>
      <c r="P695" s="155">
        <f>IF(A695="","",IF(D695=0,-E695,IF(AND(D695=(N695+O695),NOT(O695=0)),0,IF(D695&gt;=M695,N695/(1+O695),N695/(1-O695)))))</f>
        <v/>
      </c>
      <c r="Q695" s="155">
        <f>IF(B695="","", IF(D695=0,F695*P695/B695, L695*P695/B695))</f>
        <v/>
      </c>
      <c r="R695" s="155">
        <f>IF(B695="","", Q695+I695)</f>
        <v/>
      </c>
      <c r="S695" s="155">
        <f>IF(A695="","",IF(Q695&gt;0,-Q695*B695*(1+BID_OFFER_SPREAD/2),-Q695*B695*(1-BID_OFFER_SPREAD/2)))</f>
        <v/>
      </c>
      <c r="T695" s="155">
        <f>IF(B695="","", K695+S695)</f>
        <v/>
      </c>
      <c r="U695" s="155">
        <f>IF(B695="","", R695*B695)</f>
        <v/>
      </c>
      <c r="V695" s="155">
        <f>IF(E695="","",U695/(U695+T695))</f>
        <v/>
      </c>
      <c r="W695" s="86">
        <f>IF(B695="","", IF(ROUND(V695,10)=ROUND(D695,10),"Correct", "Error"))</f>
        <v/>
      </c>
      <c r="X695" s="156">
        <f>IF(B695="","", T695+U695)</f>
        <v/>
      </c>
    </row>
    <row customHeight="1" ht="13.5" r="696" s="75">
      <c r="A696" s="124">
        <f>IF('Time Series Inputs'!A696="","",'Time Series Inputs'!A696)</f>
        <v/>
      </c>
      <c r="B696" s="155">
        <f>IF('Time Series Inputs'!B696="","",'Time Series Inputs'!B696)</f>
        <v/>
      </c>
      <c r="C696" s="155">
        <f>IF('Time Series Inputs'!C696="","",'Time Series Inputs'!C696)</f>
        <v/>
      </c>
      <c r="D696" s="155">
        <f>IF(A696="","",'Apply Constraints'!A696)</f>
        <v/>
      </c>
      <c r="E696" s="155">
        <f>IF(B696="","",(V695*B696/B695/(1+V695*(B696/B695-1))))</f>
        <v/>
      </c>
      <c r="F696" s="155">
        <f>IF(B696="","",R695*B696+T695)</f>
        <v/>
      </c>
      <c r="G696" s="155">
        <f>IF(B696="","", E696*F696)</f>
        <v/>
      </c>
      <c r="H696" s="155">
        <f>IF(B696="","", F696 - R695*B696)</f>
        <v/>
      </c>
      <c r="I696" s="155">
        <f>IF(B696="","", G696/B696)</f>
        <v/>
      </c>
      <c r="J696" s="155">
        <f>IF(B696="","", -F696* (1-(1-ANNUAL_STRATEGY_FEE)^(1/252)))</f>
        <v/>
      </c>
      <c r="K696" s="155">
        <f>IF(B696="","", H696+J696)</f>
        <v/>
      </c>
      <c r="L696" s="155">
        <f>IF(B696="","", K696+G696)</f>
        <v/>
      </c>
      <c r="M696" s="155">
        <f>IF(B696="","", G696/L696)</f>
        <v/>
      </c>
      <c r="N696" s="155">
        <f>IF(B696="","",(D696-M696))</f>
        <v/>
      </c>
      <c r="O696" s="155">
        <f>IF(B696="","",BID_OFFER_SPREAD/2*D696)</f>
        <v/>
      </c>
      <c r="P696" s="155">
        <f>IF(A696="","",IF(D696=0,-E696,IF(AND(D696=(N696+O696),NOT(O696=0)),0,IF(D696&gt;=M696,N696/(1+O696),N696/(1-O696)))))</f>
        <v/>
      </c>
      <c r="Q696" s="155">
        <f>IF(B696="","", IF(D696=0,F696*P696/B696, L696*P696/B696))</f>
        <v/>
      </c>
      <c r="R696" s="155">
        <f>IF(B696="","", Q696+I696)</f>
        <v/>
      </c>
      <c r="S696" s="155">
        <f>IF(A696="","",IF(Q696&gt;0,-Q696*B696*(1+BID_OFFER_SPREAD/2),-Q696*B696*(1-BID_OFFER_SPREAD/2)))</f>
        <v/>
      </c>
      <c r="T696" s="155">
        <f>IF(B696="","", K696+S696)</f>
        <v/>
      </c>
      <c r="U696" s="155">
        <f>IF(B696="","", R696*B696)</f>
        <v/>
      </c>
      <c r="V696" s="155">
        <f>IF(E696="","",U696/(U696+T696))</f>
        <v/>
      </c>
      <c r="W696" s="86">
        <f>IF(B696="","", IF(ROUND(V696,10)=ROUND(D696,10),"Correct", "Error"))</f>
        <v/>
      </c>
      <c r="X696" s="156">
        <f>IF(B696="","", T696+U696)</f>
        <v/>
      </c>
    </row>
    <row customHeight="1" ht="13.5" r="697" s="75">
      <c r="A697" s="124">
        <f>IF('Time Series Inputs'!A697="","",'Time Series Inputs'!A697)</f>
        <v/>
      </c>
      <c r="B697" s="155">
        <f>IF('Time Series Inputs'!B697="","",'Time Series Inputs'!B697)</f>
        <v/>
      </c>
      <c r="C697" s="155">
        <f>IF('Time Series Inputs'!C697="","",'Time Series Inputs'!C697)</f>
        <v/>
      </c>
      <c r="D697" s="155">
        <f>IF(A697="","",'Apply Constraints'!A697)</f>
        <v/>
      </c>
      <c r="E697" s="155">
        <f>IF(B697="","",(V696*B697/B696/(1+V696*(B697/B696-1))))</f>
        <v/>
      </c>
      <c r="F697" s="155">
        <f>IF(B697="","",R696*B697+T696)</f>
        <v/>
      </c>
      <c r="G697" s="155">
        <f>IF(B697="","", E697*F697)</f>
        <v/>
      </c>
      <c r="H697" s="155">
        <f>IF(B697="","", F697 - R696*B697)</f>
        <v/>
      </c>
      <c r="I697" s="155">
        <f>IF(B697="","", G697/B697)</f>
        <v/>
      </c>
      <c r="J697" s="155">
        <f>IF(B697="","", -F697* (1-(1-ANNUAL_STRATEGY_FEE)^(1/252)))</f>
        <v/>
      </c>
      <c r="K697" s="155">
        <f>IF(B697="","", H697+J697)</f>
        <v/>
      </c>
      <c r="L697" s="155">
        <f>IF(B697="","", K697+G697)</f>
        <v/>
      </c>
      <c r="M697" s="155">
        <f>IF(B697="","", G697/L697)</f>
        <v/>
      </c>
      <c r="N697" s="155">
        <f>IF(B697="","",(D697-M697))</f>
        <v/>
      </c>
      <c r="O697" s="155">
        <f>IF(B697="","",BID_OFFER_SPREAD/2*D697)</f>
        <v/>
      </c>
      <c r="P697" s="155">
        <f>IF(A697="","",IF(D697=0,-E697,IF(AND(D697=(N697+O697),NOT(O697=0)),0,IF(D697&gt;=M697,N697/(1+O697),N697/(1-O697)))))</f>
        <v/>
      </c>
      <c r="Q697" s="155">
        <f>IF(B697="","", IF(D697=0,F697*P697/B697, L697*P697/B697))</f>
        <v/>
      </c>
      <c r="R697" s="155">
        <f>IF(B697="","", Q697+I697)</f>
        <v/>
      </c>
      <c r="S697" s="155">
        <f>IF(A697="","",IF(Q697&gt;0,-Q697*B697*(1+BID_OFFER_SPREAD/2),-Q697*B697*(1-BID_OFFER_SPREAD/2)))</f>
        <v/>
      </c>
      <c r="T697" s="155">
        <f>IF(B697="","", K697+S697)</f>
        <v/>
      </c>
      <c r="U697" s="155">
        <f>IF(B697="","", R697*B697)</f>
        <v/>
      </c>
      <c r="V697" s="155">
        <f>IF(E697="","",U697/(U697+T697))</f>
        <v/>
      </c>
      <c r="W697" s="86">
        <f>IF(B697="","", IF(ROUND(V697,10)=ROUND(D697,10),"Correct", "Error"))</f>
        <v/>
      </c>
      <c r="X697" s="156">
        <f>IF(B697="","", T697+U697)</f>
        <v/>
      </c>
    </row>
    <row customHeight="1" ht="13.5" r="698" s="75">
      <c r="A698" s="124">
        <f>IF('Time Series Inputs'!A698="","",'Time Series Inputs'!A698)</f>
        <v/>
      </c>
      <c r="B698" s="155">
        <f>IF('Time Series Inputs'!B698="","",'Time Series Inputs'!B698)</f>
        <v/>
      </c>
      <c r="C698" s="155">
        <f>IF('Time Series Inputs'!C698="","",'Time Series Inputs'!C698)</f>
        <v/>
      </c>
      <c r="D698" s="155">
        <f>IF(A698="","",'Apply Constraints'!A698)</f>
        <v/>
      </c>
      <c r="E698" s="155">
        <f>IF(B698="","",(V697*B698/B697/(1+V697*(B698/B697-1))))</f>
        <v/>
      </c>
      <c r="F698" s="155">
        <f>IF(B698="","",R697*B698+T697)</f>
        <v/>
      </c>
      <c r="G698" s="155">
        <f>IF(B698="","", E698*F698)</f>
        <v/>
      </c>
      <c r="H698" s="155">
        <f>IF(B698="","", F698 - R697*B698)</f>
        <v/>
      </c>
      <c r="I698" s="155">
        <f>IF(B698="","", G698/B698)</f>
        <v/>
      </c>
      <c r="J698" s="155">
        <f>IF(B698="","", -F698* (1-(1-ANNUAL_STRATEGY_FEE)^(1/252)))</f>
        <v/>
      </c>
      <c r="K698" s="155">
        <f>IF(B698="","", H698+J698)</f>
        <v/>
      </c>
      <c r="L698" s="155">
        <f>IF(B698="","", K698+G698)</f>
        <v/>
      </c>
      <c r="M698" s="155">
        <f>IF(B698="","", G698/L698)</f>
        <v/>
      </c>
      <c r="N698" s="155">
        <f>IF(B698="","",(D698-M698))</f>
        <v/>
      </c>
      <c r="O698" s="155">
        <f>IF(B698="","",BID_OFFER_SPREAD/2*D698)</f>
        <v/>
      </c>
      <c r="P698" s="155">
        <f>IF(A698="","",IF(D698=0,-E698,IF(AND(D698=(N698+O698),NOT(O698=0)),0,IF(D698&gt;=M698,N698/(1+O698),N698/(1-O698)))))</f>
        <v/>
      </c>
      <c r="Q698" s="155">
        <f>IF(B698="","", IF(D698=0,F698*P698/B698, L698*P698/B698))</f>
        <v/>
      </c>
      <c r="R698" s="155">
        <f>IF(B698="","", Q698+I698)</f>
        <v/>
      </c>
      <c r="S698" s="155">
        <f>IF(A698="","",IF(Q698&gt;0,-Q698*B698*(1+BID_OFFER_SPREAD/2),-Q698*B698*(1-BID_OFFER_SPREAD/2)))</f>
        <v/>
      </c>
      <c r="T698" s="155">
        <f>IF(B698="","", K698+S698)</f>
        <v/>
      </c>
      <c r="U698" s="155">
        <f>IF(B698="","", R698*B698)</f>
        <v/>
      </c>
      <c r="V698" s="155">
        <f>IF(E698="","",U698/(U698+T698))</f>
        <v/>
      </c>
      <c r="W698" s="86">
        <f>IF(B698="","", IF(ROUND(V698,10)=ROUND(D698,10),"Correct", "Error"))</f>
        <v/>
      </c>
      <c r="X698" s="156">
        <f>IF(B698="","", T698+U698)</f>
        <v/>
      </c>
    </row>
    <row customHeight="1" ht="13.5" r="699" s="75">
      <c r="A699" s="124">
        <f>IF('Time Series Inputs'!A699="","",'Time Series Inputs'!A699)</f>
        <v/>
      </c>
      <c r="B699" s="155">
        <f>IF('Time Series Inputs'!B699="","",'Time Series Inputs'!B699)</f>
        <v/>
      </c>
      <c r="C699" s="155">
        <f>IF('Time Series Inputs'!C699="","",'Time Series Inputs'!C699)</f>
        <v/>
      </c>
      <c r="D699" s="155">
        <f>IF(A699="","",'Apply Constraints'!A699)</f>
        <v/>
      </c>
      <c r="E699" s="155">
        <f>IF(B699="","",(V698*B699/B698/(1+V698*(B699/B698-1))))</f>
        <v/>
      </c>
      <c r="F699" s="155">
        <f>IF(B699="","",R698*B699+T698)</f>
        <v/>
      </c>
      <c r="G699" s="155">
        <f>IF(B699="","", E699*F699)</f>
        <v/>
      </c>
      <c r="H699" s="155">
        <f>IF(B699="","", F699 - R698*B699)</f>
        <v/>
      </c>
      <c r="I699" s="155">
        <f>IF(B699="","", G699/B699)</f>
        <v/>
      </c>
      <c r="J699" s="155">
        <f>IF(B699="","", -F699* (1-(1-ANNUAL_STRATEGY_FEE)^(1/252)))</f>
        <v/>
      </c>
      <c r="K699" s="155">
        <f>IF(B699="","", H699+J699)</f>
        <v/>
      </c>
      <c r="L699" s="155">
        <f>IF(B699="","", K699+G699)</f>
        <v/>
      </c>
      <c r="M699" s="155">
        <f>IF(B699="","", G699/L699)</f>
        <v/>
      </c>
      <c r="N699" s="155">
        <f>IF(B699="","",(D699-M699))</f>
        <v/>
      </c>
      <c r="O699" s="155">
        <f>IF(B699="","",BID_OFFER_SPREAD/2*D699)</f>
        <v/>
      </c>
      <c r="P699" s="155">
        <f>IF(A699="","",IF(D699=0,-E699,IF(AND(D699=(N699+O699),NOT(O699=0)),0,IF(D699&gt;=M699,N699/(1+O699),N699/(1-O699)))))</f>
        <v/>
      </c>
      <c r="Q699" s="155">
        <f>IF(B699="","", IF(D699=0,F699*P699/B699, L699*P699/B699))</f>
        <v/>
      </c>
      <c r="R699" s="155">
        <f>IF(B699="","", Q699+I699)</f>
        <v/>
      </c>
      <c r="S699" s="155">
        <f>IF(A699="","",IF(Q699&gt;0,-Q699*B699*(1+BID_OFFER_SPREAD/2),-Q699*B699*(1-BID_OFFER_SPREAD/2)))</f>
        <v/>
      </c>
      <c r="T699" s="155">
        <f>IF(B699="","", K699+S699)</f>
        <v/>
      </c>
      <c r="U699" s="155">
        <f>IF(B699="","", R699*B699)</f>
        <v/>
      </c>
      <c r="V699" s="155">
        <f>IF(E699="","",U699/(U699+T699))</f>
        <v/>
      </c>
      <c r="W699" s="86">
        <f>IF(B699="","", IF(ROUND(V699,10)=ROUND(D699,10),"Correct", "Error"))</f>
        <v/>
      </c>
      <c r="X699" s="156">
        <f>IF(B699="","", T699+U699)</f>
        <v/>
      </c>
    </row>
    <row customHeight="1" ht="13.5" r="700" s="75">
      <c r="A700" s="124">
        <f>IF('Time Series Inputs'!A700="","",'Time Series Inputs'!A700)</f>
        <v/>
      </c>
      <c r="B700" s="155">
        <f>IF('Time Series Inputs'!B700="","",'Time Series Inputs'!B700)</f>
        <v/>
      </c>
      <c r="C700" s="155">
        <f>IF('Time Series Inputs'!C700="","",'Time Series Inputs'!C700)</f>
        <v/>
      </c>
      <c r="D700" s="155">
        <f>IF(A700="","",'Apply Constraints'!A700)</f>
        <v/>
      </c>
      <c r="E700" s="155">
        <f>IF(B700="","",(V699*B700/B699/(1+V699*(B700/B699-1))))</f>
        <v/>
      </c>
      <c r="F700" s="155">
        <f>IF(B700="","",R699*B700+T699)</f>
        <v/>
      </c>
      <c r="G700" s="155">
        <f>IF(B700="","", E700*F700)</f>
        <v/>
      </c>
      <c r="H700" s="155">
        <f>IF(B700="","", F700 - R699*B700)</f>
        <v/>
      </c>
      <c r="I700" s="155">
        <f>IF(B700="","", G700/B700)</f>
        <v/>
      </c>
      <c r="J700" s="155">
        <f>IF(B700="","", -F700* (1-(1-ANNUAL_STRATEGY_FEE)^(1/252)))</f>
        <v/>
      </c>
      <c r="K700" s="155">
        <f>IF(B700="","", H700+J700)</f>
        <v/>
      </c>
      <c r="L700" s="155">
        <f>IF(B700="","", K700+G700)</f>
        <v/>
      </c>
      <c r="M700" s="155">
        <f>IF(B700="","", G700/L700)</f>
        <v/>
      </c>
      <c r="N700" s="155">
        <f>IF(B700="","",(D700-M700))</f>
        <v/>
      </c>
      <c r="O700" s="155">
        <f>IF(B700="","",BID_OFFER_SPREAD/2*D700)</f>
        <v/>
      </c>
      <c r="P700" s="155">
        <f>IF(A700="","",IF(D700=0,-E700,IF(AND(D700=(N700+O700),NOT(O700=0)),0,IF(D700&gt;=M700,N700/(1+O700),N700/(1-O700)))))</f>
        <v/>
      </c>
      <c r="Q700" s="155">
        <f>IF(B700="","", IF(D700=0,F700*P700/B700, L700*P700/B700))</f>
        <v/>
      </c>
      <c r="R700" s="155">
        <f>IF(B700="","", Q700+I700)</f>
        <v/>
      </c>
      <c r="S700" s="155">
        <f>IF(A700="","",IF(Q700&gt;0,-Q700*B700*(1+BID_OFFER_SPREAD/2),-Q700*B700*(1-BID_OFFER_SPREAD/2)))</f>
        <v/>
      </c>
      <c r="T700" s="155">
        <f>IF(B700="","", K700+S700)</f>
        <v/>
      </c>
      <c r="U700" s="155">
        <f>IF(B700="","", R700*B700)</f>
        <v/>
      </c>
      <c r="V700" s="155">
        <f>IF(E700="","",U700/(U700+T700))</f>
        <v/>
      </c>
      <c r="W700" s="86">
        <f>IF(B700="","", IF(ROUND(V700,10)=ROUND(D700,10),"Correct", "Error"))</f>
        <v/>
      </c>
      <c r="X700" s="156">
        <f>IF(B700="","", T700+U700)</f>
        <v/>
      </c>
    </row>
    <row customHeight="1" ht="13.5" r="701" s="75">
      <c r="A701" s="124">
        <f>IF('Time Series Inputs'!A701="","",'Time Series Inputs'!A701)</f>
        <v/>
      </c>
      <c r="B701" s="155">
        <f>IF('Time Series Inputs'!B701="","",'Time Series Inputs'!B701)</f>
        <v/>
      </c>
      <c r="C701" s="155">
        <f>IF('Time Series Inputs'!C701="","",'Time Series Inputs'!C701)</f>
        <v/>
      </c>
      <c r="D701" s="155">
        <f>IF(A701="","",'Apply Constraints'!A701)</f>
        <v/>
      </c>
      <c r="E701" s="155">
        <f>IF(B701="","",(V700*B701/B700/(1+V700*(B701/B700-1))))</f>
        <v/>
      </c>
      <c r="F701" s="155">
        <f>IF(B701="","",R700*B701+T700)</f>
        <v/>
      </c>
      <c r="G701" s="155">
        <f>IF(B701="","", E701*F701)</f>
        <v/>
      </c>
      <c r="H701" s="155">
        <f>IF(B701="","", F701 - R700*B701)</f>
        <v/>
      </c>
      <c r="I701" s="155">
        <f>IF(B701="","", G701/B701)</f>
        <v/>
      </c>
      <c r="J701" s="155">
        <f>IF(B701="","", -F701* (1-(1-ANNUAL_STRATEGY_FEE)^(1/252)))</f>
        <v/>
      </c>
      <c r="K701" s="155">
        <f>IF(B701="","", H701+J701)</f>
        <v/>
      </c>
      <c r="L701" s="155">
        <f>IF(B701="","", K701+G701)</f>
        <v/>
      </c>
      <c r="M701" s="155">
        <f>IF(B701="","", G701/L701)</f>
        <v/>
      </c>
      <c r="N701" s="155">
        <f>IF(B701="","",(D701-M701))</f>
        <v/>
      </c>
      <c r="O701" s="155">
        <f>IF(B701="","",BID_OFFER_SPREAD/2*D701)</f>
        <v/>
      </c>
      <c r="P701" s="155">
        <f>IF(A701="","",IF(D701=0,-E701,IF(AND(D701=(N701+O701),NOT(O701=0)),0,IF(D701&gt;=M701,N701/(1+O701),N701/(1-O701)))))</f>
        <v/>
      </c>
      <c r="Q701" s="155">
        <f>IF(B701="","", IF(D701=0,F701*P701/B701, L701*P701/B701))</f>
        <v/>
      </c>
      <c r="R701" s="155">
        <f>IF(B701="","", Q701+I701)</f>
        <v/>
      </c>
      <c r="S701" s="155">
        <f>IF(A701="","",IF(Q701&gt;0,-Q701*B701*(1+BID_OFFER_SPREAD/2),-Q701*B701*(1-BID_OFFER_SPREAD/2)))</f>
        <v/>
      </c>
      <c r="T701" s="155">
        <f>IF(B701="","", K701+S701)</f>
        <v/>
      </c>
      <c r="U701" s="155">
        <f>IF(B701="","", R701*B701)</f>
        <v/>
      </c>
      <c r="V701" s="155">
        <f>IF(E701="","",U701/(U701+T701))</f>
        <v/>
      </c>
      <c r="W701" s="86">
        <f>IF(B701="","", IF(ROUND(V701,10)=ROUND(D701,10),"Correct", "Error"))</f>
        <v/>
      </c>
      <c r="X701" s="156">
        <f>IF(B701="","", T701+U701)</f>
        <v/>
      </c>
    </row>
    <row customHeight="1" ht="13.5" r="702" s="75">
      <c r="A702" s="124">
        <f>IF('Time Series Inputs'!A702="","",'Time Series Inputs'!A702)</f>
        <v/>
      </c>
      <c r="B702" s="155">
        <f>IF('Time Series Inputs'!B702="","",'Time Series Inputs'!B702)</f>
        <v/>
      </c>
      <c r="C702" s="155">
        <f>IF('Time Series Inputs'!C702="","",'Time Series Inputs'!C702)</f>
        <v/>
      </c>
      <c r="D702" s="155">
        <f>IF(A702="","",'Apply Constraints'!A702)</f>
        <v/>
      </c>
      <c r="E702" s="155">
        <f>IF(B702="","",(V701*B702/B701/(1+V701*(B702/B701-1))))</f>
        <v/>
      </c>
      <c r="F702" s="155">
        <f>IF(B702="","",R701*B702+T701)</f>
        <v/>
      </c>
      <c r="G702" s="155">
        <f>IF(B702="","", E702*F702)</f>
        <v/>
      </c>
      <c r="H702" s="155">
        <f>IF(B702="","", F702 - R701*B702)</f>
        <v/>
      </c>
      <c r="I702" s="155">
        <f>IF(B702="","", G702/B702)</f>
        <v/>
      </c>
      <c r="J702" s="155">
        <f>IF(B702="","", -F702* (1-(1-ANNUAL_STRATEGY_FEE)^(1/252)))</f>
        <v/>
      </c>
      <c r="K702" s="155">
        <f>IF(B702="","", H702+J702)</f>
        <v/>
      </c>
      <c r="L702" s="155">
        <f>IF(B702="","", K702+G702)</f>
        <v/>
      </c>
      <c r="M702" s="155">
        <f>IF(B702="","", G702/L702)</f>
        <v/>
      </c>
      <c r="N702" s="155">
        <f>IF(B702="","",(D702-M702))</f>
        <v/>
      </c>
      <c r="O702" s="155">
        <f>IF(B702="","",BID_OFFER_SPREAD/2*D702)</f>
        <v/>
      </c>
      <c r="P702" s="155">
        <f>IF(A702="","",IF(D702=0,-E702,IF(AND(D702=(N702+O702),NOT(O702=0)),0,IF(D702&gt;=M702,N702/(1+O702),N702/(1-O702)))))</f>
        <v/>
      </c>
      <c r="Q702" s="155">
        <f>IF(B702="","", IF(D702=0,F702*P702/B702, L702*P702/B702))</f>
        <v/>
      </c>
      <c r="R702" s="155">
        <f>IF(B702="","", Q702+I702)</f>
        <v/>
      </c>
      <c r="S702" s="155">
        <f>IF(A702="","",IF(Q702&gt;0,-Q702*B702*(1+BID_OFFER_SPREAD/2),-Q702*B702*(1-BID_OFFER_SPREAD/2)))</f>
        <v/>
      </c>
      <c r="T702" s="155">
        <f>IF(B702="","", K702+S702)</f>
        <v/>
      </c>
      <c r="U702" s="155">
        <f>IF(B702="","", R702*B702)</f>
        <v/>
      </c>
      <c r="V702" s="155">
        <f>IF(E702="","",U702/(U702+T702))</f>
        <v/>
      </c>
      <c r="W702" s="86">
        <f>IF(B702="","", IF(ROUND(V702,10)=ROUND(D702,10),"Correct", "Error"))</f>
        <v/>
      </c>
      <c r="X702" s="156">
        <f>IF(B702="","", T702+U702)</f>
        <v/>
      </c>
    </row>
    <row customHeight="1" ht="13.5" r="703" s="75">
      <c r="A703" s="124">
        <f>IF('Time Series Inputs'!A703="","",'Time Series Inputs'!A703)</f>
        <v/>
      </c>
      <c r="B703" s="155">
        <f>IF('Time Series Inputs'!B703="","",'Time Series Inputs'!B703)</f>
        <v/>
      </c>
      <c r="C703" s="155">
        <f>IF('Time Series Inputs'!C703="","",'Time Series Inputs'!C703)</f>
        <v/>
      </c>
      <c r="D703" s="155">
        <f>IF(A703="","",'Apply Constraints'!A703)</f>
        <v/>
      </c>
      <c r="E703" s="155">
        <f>IF(B703="","",(V702*B703/B702/(1+V702*(B703/B702-1))))</f>
        <v/>
      </c>
      <c r="F703" s="155">
        <f>IF(B703="","",R702*B703+T702)</f>
        <v/>
      </c>
      <c r="G703" s="155">
        <f>IF(B703="","", E703*F703)</f>
        <v/>
      </c>
      <c r="H703" s="155">
        <f>IF(B703="","", F703 - R702*B703)</f>
        <v/>
      </c>
      <c r="I703" s="155">
        <f>IF(B703="","", G703/B703)</f>
        <v/>
      </c>
      <c r="J703" s="155">
        <f>IF(B703="","", -F703* (1-(1-ANNUAL_STRATEGY_FEE)^(1/252)))</f>
        <v/>
      </c>
      <c r="K703" s="155">
        <f>IF(B703="","", H703+J703)</f>
        <v/>
      </c>
      <c r="L703" s="155">
        <f>IF(B703="","", K703+G703)</f>
        <v/>
      </c>
      <c r="M703" s="155">
        <f>IF(B703="","", G703/L703)</f>
        <v/>
      </c>
      <c r="N703" s="155">
        <f>IF(B703="","",(D703-M703))</f>
        <v/>
      </c>
      <c r="O703" s="155">
        <f>IF(B703="","",BID_OFFER_SPREAD/2*D703)</f>
        <v/>
      </c>
      <c r="P703" s="155">
        <f>IF(A703="","",IF(D703=0,-E703,IF(AND(D703=(N703+O703),NOT(O703=0)),0,IF(D703&gt;=M703,N703/(1+O703),N703/(1-O703)))))</f>
        <v/>
      </c>
      <c r="Q703" s="155">
        <f>IF(B703="","", IF(D703=0,F703*P703/B703, L703*P703/B703))</f>
        <v/>
      </c>
      <c r="R703" s="155">
        <f>IF(B703="","", Q703+I703)</f>
        <v/>
      </c>
      <c r="S703" s="155">
        <f>IF(A703="","",IF(Q703&gt;0,-Q703*B703*(1+BID_OFFER_SPREAD/2),-Q703*B703*(1-BID_OFFER_SPREAD/2)))</f>
        <v/>
      </c>
      <c r="T703" s="155">
        <f>IF(B703="","", K703+S703)</f>
        <v/>
      </c>
      <c r="U703" s="155">
        <f>IF(B703="","", R703*B703)</f>
        <v/>
      </c>
      <c r="V703" s="155">
        <f>IF(E703="","",U703/(U703+T703))</f>
        <v/>
      </c>
      <c r="W703" s="86">
        <f>IF(B703="","", IF(ROUND(V703,10)=ROUND(D703,10),"Correct", "Error"))</f>
        <v/>
      </c>
      <c r="X703" s="156">
        <f>IF(B703="","", T703+U703)</f>
        <v/>
      </c>
    </row>
    <row customHeight="1" ht="13.5" r="704" s="75">
      <c r="A704" s="124">
        <f>IF('Time Series Inputs'!A704="","",'Time Series Inputs'!A704)</f>
        <v/>
      </c>
      <c r="B704" s="155">
        <f>IF('Time Series Inputs'!B704="","",'Time Series Inputs'!B704)</f>
        <v/>
      </c>
      <c r="C704" s="155">
        <f>IF('Time Series Inputs'!C704="","",'Time Series Inputs'!C704)</f>
        <v/>
      </c>
      <c r="D704" s="155">
        <f>IF(A704="","",'Apply Constraints'!A704)</f>
        <v/>
      </c>
      <c r="E704" s="155">
        <f>IF(B704="","",(V703*B704/B703/(1+V703*(B704/B703-1))))</f>
        <v/>
      </c>
      <c r="F704" s="155">
        <f>IF(B704="","",R703*B704+T703)</f>
        <v/>
      </c>
      <c r="G704" s="155">
        <f>IF(B704="","", E704*F704)</f>
        <v/>
      </c>
      <c r="H704" s="155">
        <f>IF(B704="","", F704 - R703*B704)</f>
        <v/>
      </c>
      <c r="I704" s="155">
        <f>IF(B704="","", G704/B704)</f>
        <v/>
      </c>
      <c r="J704" s="155">
        <f>IF(B704="","", -F704* (1-(1-ANNUAL_STRATEGY_FEE)^(1/252)))</f>
        <v/>
      </c>
      <c r="K704" s="155">
        <f>IF(B704="","", H704+J704)</f>
        <v/>
      </c>
      <c r="L704" s="155">
        <f>IF(B704="","", K704+G704)</f>
        <v/>
      </c>
      <c r="M704" s="155">
        <f>IF(B704="","", G704/L704)</f>
        <v/>
      </c>
      <c r="N704" s="155">
        <f>IF(B704="","",(D704-M704))</f>
        <v/>
      </c>
      <c r="O704" s="155">
        <f>IF(B704="","",BID_OFFER_SPREAD/2*D704)</f>
        <v/>
      </c>
      <c r="P704" s="155">
        <f>IF(A704="","",IF(D704=0,-E704,IF(AND(D704=(N704+O704),NOT(O704=0)),0,IF(D704&gt;=M704,N704/(1+O704),N704/(1-O704)))))</f>
        <v/>
      </c>
      <c r="Q704" s="155">
        <f>IF(B704="","", IF(D704=0,F704*P704/B704, L704*P704/B704))</f>
        <v/>
      </c>
      <c r="R704" s="155">
        <f>IF(B704="","", Q704+I704)</f>
        <v/>
      </c>
      <c r="S704" s="155">
        <f>IF(A704="","",IF(Q704&gt;0,-Q704*B704*(1+BID_OFFER_SPREAD/2),-Q704*B704*(1-BID_OFFER_SPREAD/2)))</f>
        <v/>
      </c>
      <c r="T704" s="155">
        <f>IF(B704="","", K704+S704)</f>
        <v/>
      </c>
      <c r="U704" s="155">
        <f>IF(B704="","", R704*B704)</f>
        <v/>
      </c>
      <c r="V704" s="155">
        <f>IF(E704="","",U704/(U704+T704))</f>
        <v/>
      </c>
      <c r="W704" s="86">
        <f>IF(B704="","", IF(ROUND(V704,10)=ROUND(D704,10),"Correct", "Error"))</f>
        <v/>
      </c>
      <c r="X704" s="156">
        <f>IF(B704="","", T704+U704)</f>
        <v/>
      </c>
    </row>
    <row customHeight="1" ht="13.5" r="705" s="75">
      <c r="A705" s="124">
        <f>IF('Time Series Inputs'!A705="","",'Time Series Inputs'!A705)</f>
        <v/>
      </c>
      <c r="B705" s="155">
        <f>IF('Time Series Inputs'!B705="","",'Time Series Inputs'!B705)</f>
        <v/>
      </c>
      <c r="C705" s="155">
        <f>IF('Time Series Inputs'!C705="","",'Time Series Inputs'!C705)</f>
        <v/>
      </c>
      <c r="D705" s="155">
        <f>IF(A705="","",'Apply Constraints'!A705)</f>
        <v/>
      </c>
      <c r="E705" s="155">
        <f>IF(B705="","",(V704*B705/B704/(1+V704*(B705/B704-1))))</f>
        <v/>
      </c>
      <c r="F705" s="155">
        <f>IF(B705="","",R704*B705+T704)</f>
        <v/>
      </c>
      <c r="G705" s="155">
        <f>IF(B705="","", E705*F705)</f>
        <v/>
      </c>
      <c r="H705" s="155">
        <f>IF(B705="","", F705 - R704*B705)</f>
        <v/>
      </c>
      <c r="I705" s="155">
        <f>IF(B705="","", G705/B705)</f>
        <v/>
      </c>
      <c r="J705" s="155">
        <f>IF(B705="","", -F705* (1-(1-ANNUAL_STRATEGY_FEE)^(1/252)))</f>
        <v/>
      </c>
      <c r="K705" s="155">
        <f>IF(B705="","", H705+J705)</f>
        <v/>
      </c>
      <c r="L705" s="155">
        <f>IF(B705="","", K705+G705)</f>
        <v/>
      </c>
      <c r="M705" s="155">
        <f>IF(B705="","", G705/L705)</f>
        <v/>
      </c>
      <c r="N705" s="155">
        <f>IF(B705="","",(D705-M705))</f>
        <v/>
      </c>
      <c r="O705" s="155">
        <f>IF(B705="","",BID_OFFER_SPREAD/2*D705)</f>
        <v/>
      </c>
      <c r="P705" s="155">
        <f>IF(A705="","",IF(D705=0,-E705,IF(AND(D705=(N705+O705),NOT(O705=0)),0,IF(D705&gt;=M705,N705/(1+O705),N705/(1-O705)))))</f>
        <v/>
      </c>
      <c r="Q705" s="155">
        <f>IF(B705="","", IF(D705=0,F705*P705/B705, L705*P705/B705))</f>
        <v/>
      </c>
      <c r="R705" s="155">
        <f>IF(B705="","", Q705+I705)</f>
        <v/>
      </c>
      <c r="S705" s="155">
        <f>IF(A705="","",IF(Q705&gt;0,-Q705*B705*(1+BID_OFFER_SPREAD/2),-Q705*B705*(1-BID_OFFER_SPREAD/2)))</f>
        <v/>
      </c>
      <c r="T705" s="155">
        <f>IF(B705="","", K705+S705)</f>
        <v/>
      </c>
      <c r="U705" s="155">
        <f>IF(B705="","", R705*B705)</f>
        <v/>
      </c>
      <c r="V705" s="155">
        <f>IF(E705="","",U705/(U705+T705))</f>
        <v/>
      </c>
      <c r="W705" s="86">
        <f>IF(B705="","", IF(ROUND(V705,10)=ROUND(D705,10),"Correct", "Error"))</f>
        <v/>
      </c>
      <c r="X705" s="156">
        <f>IF(B705="","", T705+U705)</f>
        <v/>
      </c>
    </row>
    <row customHeight="1" ht="13.5" r="706" s="75">
      <c r="A706" s="124">
        <f>IF('Time Series Inputs'!A706="","",'Time Series Inputs'!A706)</f>
        <v/>
      </c>
      <c r="B706" s="155">
        <f>IF('Time Series Inputs'!B706="","",'Time Series Inputs'!B706)</f>
        <v/>
      </c>
      <c r="C706" s="155">
        <f>IF('Time Series Inputs'!C706="","",'Time Series Inputs'!C706)</f>
        <v/>
      </c>
      <c r="D706" s="155">
        <f>IF(A706="","",'Apply Constraints'!A706)</f>
        <v/>
      </c>
      <c r="E706" s="155">
        <f>IF(B706="","",(V705*B706/B705/(1+V705*(B706/B705-1))))</f>
        <v/>
      </c>
      <c r="F706" s="155">
        <f>IF(B706="","",R705*B706+T705)</f>
        <v/>
      </c>
      <c r="G706" s="155">
        <f>IF(B706="","", E706*F706)</f>
        <v/>
      </c>
      <c r="H706" s="155">
        <f>IF(B706="","", F706 - R705*B706)</f>
        <v/>
      </c>
      <c r="I706" s="155">
        <f>IF(B706="","", G706/B706)</f>
        <v/>
      </c>
      <c r="J706" s="155">
        <f>IF(B706="","", -F706* (1-(1-ANNUAL_STRATEGY_FEE)^(1/252)))</f>
        <v/>
      </c>
      <c r="K706" s="155">
        <f>IF(B706="","", H706+J706)</f>
        <v/>
      </c>
      <c r="L706" s="155">
        <f>IF(B706="","", K706+G706)</f>
        <v/>
      </c>
      <c r="M706" s="155">
        <f>IF(B706="","", G706/L706)</f>
        <v/>
      </c>
      <c r="N706" s="155">
        <f>IF(B706="","",(D706-M706))</f>
        <v/>
      </c>
      <c r="O706" s="155">
        <f>IF(B706="","",BID_OFFER_SPREAD/2*D706)</f>
        <v/>
      </c>
      <c r="P706" s="155">
        <f>IF(A706="","",IF(D706=0,-E706,IF(AND(D706=(N706+O706),NOT(O706=0)),0,IF(D706&gt;=M706,N706/(1+O706),N706/(1-O706)))))</f>
        <v/>
      </c>
      <c r="Q706" s="155">
        <f>IF(B706="","", IF(D706=0,F706*P706/B706, L706*P706/B706))</f>
        <v/>
      </c>
      <c r="R706" s="155">
        <f>IF(B706="","", Q706+I706)</f>
        <v/>
      </c>
      <c r="S706" s="155">
        <f>IF(A706="","",IF(Q706&gt;0,-Q706*B706*(1+BID_OFFER_SPREAD/2),-Q706*B706*(1-BID_OFFER_SPREAD/2)))</f>
        <v/>
      </c>
      <c r="T706" s="155">
        <f>IF(B706="","", K706+S706)</f>
        <v/>
      </c>
      <c r="U706" s="155">
        <f>IF(B706="","", R706*B706)</f>
        <v/>
      </c>
      <c r="V706" s="155">
        <f>IF(E706="","",U706/(U706+T706))</f>
        <v/>
      </c>
      <c r="W706" s="86">
        <f>IF(B706="","", IF(ROUND(V706,10)=ROUND(D706,10),"Correct", "Error"))</f>
        <v/>
      </c>
      <c r="X706" s="156">
        <f>IF(B706="","", T706+U706)</f>
        <v/>
      </c>
    </row>
    <row customHeight="1" ht="13.5" r="707" s="75">
      <c r="A707" s="124">
        <f>IF('Time Series Inputs'!A707="","",'Time Series Inputs'!A707)</f>
        <v/>
      </c>
      <c r="B707" s="155">
        <f>IF('Time Series Inputs'!B707="","",'Time Series Inputs'!B707)</f>
        <v/>
      </c>
      <c r="C707" s="155">
        <f>IF('Time Series Inputs'!C707="","",'Time Series Inputs'!C707)</f>
        <v/>
      </c>
      <c r="D707" s="155">
        <f>IF(A707="","",'Apply Constraints'!A707)</f>
        <v/>
      </c>
      <c r="E707" s="155">
        <f>IF(B707="","",(V706*B707/B706/(1+V706*(B707/B706-1))))</f>
        <v/>
      </c>
      <c r="F707" s="155">
        <f>IF(B707="","",R706*B707+T706)</f>
        <v/>
      </c>
      <c r="G707" s="155">
        <f>IF(B707="","", E707*F707)</f>
        <v/>
      </c>
      <c r="H707" s="155">
        <f>IF(B707="","", F707 - R706*B707)</f>
        <v/>
      </c>
      <c r="I707" s="155">
        <f>IF(B707="","", G707/B707)</f>
        <v/>
      </c>
      <c r="J707" s="155">
        <f>IF(B707="","", -F707* (1-(1-ANNUAL_STRATEGY_FEE)^(1/252)))</f>
        <v/>
      </c>
      <c r="K707" s="155">
        <f>IF(B707="","", H707+J707)</f>
        <v/>
      </c>
      <c r="L707" s="155">
        <f>IF(B707="","", K707+G707)</f>
        <v/>
      </c>
      <c r="M707" s="155">
        <f>IF(B707="","", G707/L707)</f>
        <v/>
      </c>
      <c r="N707" s="155">
        <f>IF(B707="","",(D707-M707))</f>
        <v/>
      </c>
      <c r="O707" s="155">
        <f>IF(B707="","",BID_OFFER_SPREAD/2*D707)</f>
        <v/>
      </c>
      <c r="P707" s="155">
        <f>IF(A707="","",IF(D707=0,-E707,IF(AND(D707=(N707+O707),NOT(O707=0)),0,IF(D707&gt;=M707,N707/(1+O707),N707/(1-O707)))))</f>
        <v/>
      </c>
      <c r="Q707" s="155">
        <f>IF(B707="","", IF(D707=0,F707*P707/B707, L707*P707/B707))</f>
        <v/>
      </c>
      <c r="R707" s="155">
        <f>IF(B707="","", Q707+I707)</f>
        <v/>
      </c>
      <c r="S707" s="155">
        <f>IF(A707="","",IF(Q707&gt;0,-Q707*B707*(1+BID_OFFER_SPREAD/2),-Q707*B707*(1-BID_OFFER_SPREAD/2)))</f>
        <v/>
      </c>
      <c r="T707" s="155">
        <f>IF(B707="","", K707+S707)</f>
        <v/>
      </c>
      <c r="U707" s="155">
        <f>IF(B707="","", R707*B707)</f>
        <v/>
      </c>
      <c r="V707" s="155">
        <f>IF(E707="","",U707/(U707+T707))</f>
        <v/>
      </c>
      <c r="W707" s="86">
        <f>IF(B707="","", IF(ROUND(V707,10)=ROUND(D707,10),"Correct", "Error"))</f>
        <v/>
      </c>
      <c r="X707" s="156">
        <f>IF(B707="","", T707+U707)</f>
        <v/>
      </c>
    </row>
    <row customHeight="1" ht="13.5" r="708" s="75">
      <c r="A708" s="124">
        <f>IF('Time Series Inputs'!A708="","",'Time Series Inputs'!A708)</f>
        <v/>
      </c>
      <c r="B708" s="155">
        <f>IF('Time Series Inputs'!B708="","",'Time Series Inputs'!B708)</f>
        <v/>
      </c>
      <c r="C708" s="155">
        <f>IF('Time Series Inputs'!C708="","",'Time Series Inputs'!C708)</f>
        <v/>
      </c>
      <c r="D708" s="155">
        <f>IF(A708="","",'Apply Constraints'!A708)</f>
        <v/>
      </c>
      <c r="E708" s="155">
        <f>IF(B708="","",(V707*B708/B707/(1+V707*(B708/B707-1))))</f>
        <v/>
      </c>
      <c r="F708" s="155">
        <f>IF(B708="","",R707*B708+T707)</f>
        <v/>
      </c>
      <c r="G708" s="155">
        <f>IF(B708="","", E708*F708)</f>
        <v/>
      </c>
      <c r="H708" s="155">
        <f>IF(B708="","", F708 - R707*B708)</f>
        <v/>
      </c>
      <c r="I708" s="155">
        <f>IF(B708="","", G708/B708)</f>
        <v/>
      </c>
      <c r="J708" s="155">
        <f>IF(B708="","", -F708* (1-(1-ANNUAL_STRATEGY_FEE)^(1/252)))</f>
        <v/>
      </c>
      <c r="K708" s="155">
        <f>IF(B708="","", H708+J708)</f>
        <v/>
      </c>
      <c r="L708" s="155">
        <f>IF(B708="","", K708+G708)</f>
        <v/>
      </c>
      <c r="M708" s="155">
        <f>IF(B708="","", G708/L708)</f>
        <v/>
      </c>
      <c r="N708" s="155">
        <f>IF(B708="","",(D708-M708))</f>
        <v/>
      </c>
      <c r="O708" s="155">
        <f>IF(B708="","",BID_OFFER_SPREAD/2*D708)</f>
        <v/>
      </c>
      <c r="P708" s="155">
        <f>IF(A708="","",IF(D708=0,-E708,IF(AND(D708=(N708+O708),NOT(O708=0)),0,IF(D708&gt;=M708,N708/(1+O708),N708/(1-O708)))))</f>
        <v/>
      </c>
      <c r="Q708" s="155">
        <f>IF(B708="","", IF(D708=0,F708*P708/B708, L708*P708/B708))</f>
        <v/>
      </c>
      <c r="R708" s="155">
        <f>IF(B708="","", Q708+I708)</f>
        <v/>
      </c>
      <c r="S708" s="155">
        <f>IF(A708="","",IF(Q708&gt;0,-Q708*B708*(1+BID_OFFER_SPREAD/2),-Q708*B708*(1-BID_OFFER_SPREAD/2)))</f>
        <v/>
      </c>
      <c r="T708" s="155">
        <f>IF(B708="","", K708+S708)</f>
        <v/>
      </c>
      <c r="U708" s="155">
        <f>IF(B708="","", R708*B708)</f>
        <v/>
      </c>
      <c r="V708" s="155">
        <f>IF(E708="","",U708/(U708+T708))</f>
        <v/>
      </c>
      <c r="W708" s="86">
        <f>IF(B708="","", IF(ROUND(V708,10)=ROUND(D708,10),"Correct", "Error"))</f>
        <v/>
      </c>
      <c r="X708" s="156">
        <f>IF(B708="","", T708+U708)</f>
        <v/>
      </c>
    </row>
    <row customHeight="1" ht="13.5" r="709" s="75">
      <c r="A709" s="124">
        <f>IF('Time Series Inputs'!A709="","",'Time Series Inputs'!A709)</f>
        <v/>
      </c>
      <c r="B709" s="155">
        <f>IF('Time Series Inputs'!B709="","",'Time Series Inputs'!B709)</f>
        <v/>
      </c>
      <c r="C709" s="155">
        <f>IF('Time Series Inputs'!C709="","",'Time Series Inputs'!C709)</f>
        <v/>
      </c>
      <c r="D709" s="155">
        <f>IF(A709="","",'Apply Constraints'!A709)</f>
        <v/>
      </c>
      <c r="E709" s="155">
        <f>IF(B709="","",(V708*B709/B708/(1+V708*(B709/B708-1))))</f>
        <v/>
      </c>
      <c r="F709" s="155">
        <f>IF(B709="","",R708*B709+T708)</f>
        <v/>
      </c>
      <c r="G709" s="155">
        <f>IF(B709="","", E709*F709)</f>
        <v/>
      </c>
      <c r="H709" s="155">
        <f>IF(B709="","", F709 - R708*B709)</f>
        <v/>
      </c>
      <c r="I709" s="155">
        <f>IF(B709="","", G709/B709)</f>
        <v/>
      </c>
      <c r="J709" s="155">
        <f>IF(B709="","", -F709* (1-(1-ANNUAL_STRATEGY_FEE)^(1/252)))</f>
        <v/>
      </c>
      <c r="K709" s="155">
        <f>IF(B709="","", H709+J709)</f>
        <v/>
      </c>
      <c r="L709" s="155">
        <f>IF(B709="","", K709+G709)</f>
        <v/>
      </c>
      <c r="M709" s="155">
        <f>IF(B709="","", G709/L709)</f>
        <v/>
      </c>
      <c r="N709" s="155">
        <f>IF(B709="","",(D709-M709))</f>
        <v/>
      </c>
      <c r="O709" s="155">
        <f>IF(B709="","",BID_OFFER_SPREAD/2*D709)</f>
        <v/>
      </c>
      <c r="P709" s="155">
        <f>IF(A709="","",IF(D709=0,-E709,IF(AND(D709=(N709+O709),NOT(O709=0)),0,IF(D709&gt;=M709,N709/(1+O709),N709/(1-O709)))))</f>
        <v/>
      </c>
      <c r="Q709" s="155">
        <f>IF(B709="","", IF(D709=0,F709*P709/B709, L709*P709/B709))</f>
        <v/>
      </c>
      <c r="R709" s="155">
        <f>IF(B709="","", Q709+I709)</f>
        <v/>
      </c>
      <c r="S709" s="155">
        <f>IF(A709="","",IF(Q709&gt;0,-Q709*B709*(1+BID_OFFER_SPREAD/2),-Q709*B709*(1-BID_OFFER_SPREAD/2)))</f>
        <v/>
      </c>
      <c r="T709" s="155">
        <f>IF(B709="","", K709+S709)</f>
        <v/>
      </c>
      <c r="U709" s="155">
        <f>IF(B709="","", R709*B709)</f>
        <v/>
      </c>
      <c r="V709" s="155">
        <f>IF(E709="","",U709/(U709+T709))</f>
        <v/>
      </c>
      <c r="W709" s="86">
        <f>IF(B709="","", IF(ROUND(V709,10)=ROUND(D709,10),"Correct", "Error"))</f>
        <v/>
      </c>
      <c r="X709" s="156">
        <f>IF(B709="","", T709+U709)</f>
        <v/>
      </c>
    </row>
    <row customHeight="1" ht="13.5" r="710" s="75">
      <c r="A710" s="124">
        <f>IF('Time Series Inputs'!A710="","",'Time Series Inputs'!A710)</f>
        <v/>
      </c>
      <c r="B710" s="155">
        <f>IF('Time Series Inputs'!B710="","",'Time Series Inputs'!B710)</f>
        <v/>
      </c>
      <c r="C710" s="155">
        <f>IF('Time Series Inputs'!C710="","",'Time Series Inputs'!C710)</f>
        <v/>
      </c>
      <c r="D710" s="155">
        <f>IF(A710="","",'Apply Constraints'!A710)</f>
        <v/>
      </c>
      <c r="E710" s="155">
        <f>IF(B710="","",(V709*B710/B709/(1+V709*(B710/B709-1))))</f>
        <v/>
      </c>
      <c r="F710" s="155">
        <f>IF(B710="","",R709*B710+T709)</f>
        <v/>
      </c>
      <c r="G710" s="155">
        <f>IF(B710="","", E710*F710)</f>
        <v/>
      </c>
      <c r="H710" s="155">
        <f>IF(B710="","", F710 - R709*B710)</f>
        <v/>
      </c>
      <c r="I710" s="155">
        <f>IF(B710="","", G710/B710)</f>
        <v/>
      </c>
      <c r="J710" s="155">
        <f>IF(B710="","", -F710* (1-(1-ANNUAL_STRATEGY_FEE)^(1/252)))</f>
        <v/>
      </c>
      <c r="K710" s="155">
        <f>IF(B710="","", H710+J710)</f>
        <v/>
      </c>
      <c r="L710" s="155">
        <f>IF(B710="","", K710+G710)</f>
        <v/>
      </c>
      <c r="M710" s="155">
        <f>IF(B710="","", G710/L710)</f>
        <v/>
      </c>
      <c r="N710" s="155">
        <f>IF(B710="","",(D710-M710))</f>
        <v/>
      </c>
      <c r="O710" s="155">
        <f>IF(B710="","",BID_OFFER_SPREAD/2*D710)</f>
        <v/>
      </c>
      <c r="P710" s="155">
        <f>IF(A710="","",IF(D710=0,-E710,IF(AND(D710=(N710+O710),NOT(O710=0)),0,IF(D710&gt;=M710,N710/(1+O710),N710/(1-O710)))))</f>
        <v/>
      </c>
      <c r="Q710" s="155">
        <f>IF(B710="","", IF(D710=0,F710*P710/B710, L710*P710/B710))</f>
        <v/>
      </c>
      <c r="R710" s="155">
        <f>IF(B710="","", Q710+I710)</f>
        <v/>
      </c>
      <c r="S710" s="155">
        <f>IF(A710="","",IF(Q710&gt;0,-Q710*B710*(1+BID_OFFER_SPREAD/2),-Q710*B710*(1-BID_OFFER_SPREAD/2)))</f>
        <v/>
      </c>
      <c r="T710" s="155">
        <f>IF(B710="","", K710+S710)</f>
        <v/>
      </c>
      <c r="U710" s="155">
        <f>IF(B710="","", R710*B710)</f>
        <v/>
      </c>
      <c r="V710" s="155">
        <f>IF(E710="","",U710/(U710+T710))</f>
        <v/>
      </c>
      <c r="W710" s="86">
        <f>IF(B710="","", IF(ROUND(V710,10)=ROUND(D710,10),"Correct", "Error"))</f>
        <v/>
      </c>
      <c r="X710" s="156">
        <f>IF(B710="","", T710+U710)</f>
        <v/>
      </c>
    </row>
    <row customHeight="1" ht="13.5" r="711" s="75">
      <c r="A711" s="124">
        <f>IF('Time Series Inputs'!A711="","",'Time Series Inputs'!A711)</f>
        <v/>
      </c>
      <c r="B711" s="155">
        <f>IF('Time Series Inputs'!B711="","",'Time Series Inputs'!B711)</f>
        <v/>
      </c>
      <c r="C711" s="155">
        <f>IF('Time Series Inputs'!C711="","",'Time Series Inputs'!C711)</f>
        <v/>
      </c>
      <c r="D711" s="155">
        <f>IF(A711="","",'Apply Constraints'!A711)</f>
        <v/>
      </c>
      <c r="E711" s="155">
        <f>IF(B711="","",(V710*B711/B710/(1+V710*(B711/B710-1))))</f>
        <v/>
      </c>
      <c r="F711" s="155">
        <f>IF(B711="","",R710*B711+T710)</f>
        <v/>
      </c>
      <c r="G711" s="155">
        <f>IF(B711="","", E711*F711)</f>
        <v/>
      </c>
      <c r="H711" s="155">
        <f>IF(B711="","", F711 - R710*B711)</f>
        <v/>
      </c>
      <c r="I711" s="155">
        <f>IF(B711="","", G711/B711)</f>
        <v/>
      </c>
      <c r="J711" s="155">
        <f>IF(B711="","", -F711* (1-(1-ANNUAL_STRATEGY_FEE)^(1/252)))</f>
        <v/>
      </c>
      <c r="K711" s="155">
        <f>IF(B711="","", H711+J711)</f>
        <v/>
      </c>
      <c r="L711" s="155">
        <f>IF(B711="","", K711+G711)</f>
        <v/>
      </c>
      <c r="M711" s="155">
        <f>IF(B711="","", G711/L711)</f>
        <v/>
      </c>
      <c r="N711" s="155">
        <f>IF(B711="","",(D711-M711))</f>
        <v/>
      </c>
      <c r="O711" s="155">
        <f>IF(B711="","",BID_OFFER_SPREAD/2*D711)</f>
        <v/>
      </c>
      <c r="P711" s="155">
        <f>IF(A711="","",IF(D711=0,-E711,IF(AND(D711=(N711+O711),NOT(O711=0)),0,IF(D711&gt;=M711,N711/(1+O711),N711/(1-O711)))))</f>
        <v/>
      </c>
      <c r="Q711" s="155">
        <f>IF(B711="","", IF(D711=0,F711*P711/B711, L711*P711/B711))</f>
        <v/>
      </c>
      <c r="R711" s="155">
        <f>IF(B711="","", Q711+I711)</f>
        <v/>
      </c>
      <c r="S711" s="155">
        <f>IF(A711="","",IF(Q711&gt;0,-Q711*B711*(1+BID_OFFER_SPREAD/2),-Q711*B711*(1-BID_OFFER_SPREAD/2)))</f>
        <v/>
      </c>
      <c r="T711" s="155">
        <f>IF(B711="","", K711+S711)</f>
        <v/>
      </c>
      <c r="U711" s="155">
        <f>IF(B711="","", R711*B711)</f>
        <v/>
      </c>
      <c r="V711" s="155">
        <f>IF(E711="","",U711/(U711+T711))</f>
        <v/>
      </c>
      <c r="W711" s="86">
        <f>IF(B711="","", IF(ROUND(V711,10)=ROUND(D711,10),"Correct", "Error"))</f>
        <v/>
      </c>
      <c r="X711" s="156">
        <f>IF(B711="","", T711+U711)</f>
        <v/>
      </c>
    </row>
    <row customHeight="1" ht="13.5" r="712" s="75">
      <c r="A712" s="124">
        <f>IF('Time Series Inputs'!A712="","",'Time Series Inputs'!A712)</f>
        <v/>
      </c>
      <c r="B712" s="155">
        <f>IF('Time Series Inputs'!B712="","",'Time Series Inputs'!B712)</f>
        <v/>
      </c>
      <c r="C712" s="155">
        <f>IF('Time Series Inputs'!C712="","",'Time Series Inputs'!C712)</f>
        <v/>
      </c>
      <c r="D712" s="155">
        <f>IF(A712="","",'Apply Constraints'!A712)</f>
        <v/>
      </c>
      <c r="E712" s="155">
        <f>IF(B712="","",(V711*B712/B711/(1+V711*(B712/B711-1))))</f>
        <v/>
      </c>
      <c r="F712" s="155">
        <f>IF(B712="","",R711*B712+T711)</f>
        <v/>
      </c>
      <c r="G712" s="155">
        <f>IF(B712="","", E712*F712)</f>
        <v/>
      </c>
      <c r="H712" s="155">
        <f>IF(B712="","", F712 - R711*B712)</f>
        <v/>
      </c>
      <c r="I712" s="155">
        <f>IF(B712="","", G712/B712)</f>
        <v/>
      </c>
      <c r="J712" s="155">
        <f>IF(B712="","", -F712* (1-(1-ANNUAL_STRATEGY_FEE)^(1/252)))</f>
        <v/>
      </c>
      <c r="K712" s="155">
        <f>IF(B712="","", H712+J712)</f>
        <v/>
      </c>
      <c r="L712" s="155">
        <f>IF(B712="","", K712+G712)</f>
        <v/>
      </c>
      <c r="M712" s="155">
        <f>IF(B712="","", G712/L712)</f>
        <v/>
      </c>
      <c r="N712" s="155">
        <f>IF(B712="","",(D712-M712))</f>
        <v/>
      </c>
      <c r="O712" s="155">
        <f>IF(B712="","",BID_OFFER_SPREAD/2*D712)</f>
        <v/>
      </c>
      <c r="P712" s="155">
        <f>IF(A712="","",IF(D712=0,-E712,IF(AND(D712=(N712+O712),NOT(O712=0)),0,IF(D712&gt;=M712,N712/(1+O712),N712/(1-O712)))))</f>
        <v/>
      </c>
      <c r="Q712" s="155">
        <f>IF(B712="","", IF(D712=0,F712*P712/B712, L712*P712/B712))</f>
        <v/>
      </c>
      <c r="R712" s="155">
        <f>IF(B712="","", Q712+I712)</f>
        <v/>
      </c>
      <c r="S712" s="155">
        <f>IF(A712="","",IF(Q712&gt;0,-Q712*B712*(1+BID_OFFER_SPREAD/2),-Q712*B712*(1-BID_OFFER_SPREAD/2)))</f>
        <v/>
      </c>
      <c r="T712" s="155">
        <f>IF(B712="","", K712+S712)</f>
        <v/>
      </c>
      <c r="U712" s="155">
        <f>IF(B712="","", R712*B712)</f>
        <v/>
      </c>
      <c r="V712" s="155">
        <f>IF(E712="","",U712/(U712+T712))</f>
        <v/>
      </c>
      <c r="W712" s="86">
        <f>IF(B712="","", IF(ROUND(V712,10)=ROUND(D712,10),"Correct", "Error"))</f>
        <v/>
      </c>
      <c r="X712" s="156">
        <f>IF(B712="","", T712+U712)</f>
        <v/>
      </c>
    </row>
    <row customHeight="1" ht="13.5" r="713" s="75">
      <c r="A713" s="124">
        <f>IF('Time Series Inputs'!A713="","",'Time Series Inputs'!A713)</f>
        <v/>
      </c>
      <c r="B713" s="155">
        <f>IF('Time Series Inputs'!B713="","",'Time Series Inputs'!B713)</f>
        <v/>
      </c>
      <c r="C713" s="155">
        <f>IF('Time Series Inputs'!C713="","",'Time Series Inputs'!C713)</f>
        <v/>
      </c>
      <c r="D713" s="155">
        <f>IF(A713="","",'Apply Constraints'!A713)</f>
        <v/>
      </c>
      <c r="E713" s="155">
        <f>IF(B713="","",(V712*B713/B712/(1+V712*(B713/B712-1))))</f>
        <v/>
      </c>
      <c r="F713" s="155">
        <f>IF(B713="","",R712*B713+T712)</f>
        <v/>
      </c>
      <c r="G713" s="155">
        <f>IF(B713="","", E713*F713)</f>
        <v/>
      </c>
      <c r="H713" s="155">
        <f>IF(B713="","", F713 - R712*B713)</f>
        <v/>
      </c>
      <c r="I713" s="155">
        <f>IF(B713="","", G713/B713)</f>
        <v/>
      </c>
      <c r="J713" s="155">
        <f>IF(B713="","", -F713* (1-(1-ANNUAL_STRATEGY_FEE)^(1/252)))</f>
        <v/>
      </c>
      <c r="K713" s="155">
        <f>IF(B713="","", H713+J713)</f>
        <v/>
      </c>
      <c r="L713" s="155">
        <f>IF(B713="","", K713+G713)</f>
        <v/>
      </c>
      <c r="M713" s="155">
        <f>IF(B713="","", G713/L713)</f>
        <v/>
      </c>
      <c r="N713" s="155">
        <f>IF(B713="","",(D713-M713))</f>
        <v/>
      </c>
      <c r="O713" s="155">
        <f>IF(B713="","",BID_OFFER_SPREAD/2*D713)</f>
        <v/>
      </c>
      <c r="P713" s="155">
        <f>IF(A713="","",IF(D713=0,-E713,IF(AND(D713=(N713+O713),NOT(O713=0)),0,IF(D713&gt;=M713,N713/(1+O713),N713/(1-O713)))))</f>
        <v/>
      </c>
      <c r="Q713" s="155">
        <f>IF(B713="","", IF(D713=0,F713*P713/B713, L713*P713/B713))</f>
        <v/>
      </c>
      <c r="R713" s="155">
        <f>IF(B713="","", Q713+I713)</f>
        <v/>
      </c>
      <c r="S713" s="155">
        <f>IF(A713="","",IF(Q713&gt;0,-Q713*B713*(1+BID_OFFER_SPREAD/2),-Q713*B713*(1-BID_OFFER_SPREAD/2)))</f>
        <v/>
      </c>
      <c r="T713" s="155">
        <f>IF(B713="","", K713+S713)</f>
        <v/>
      </c>
      <c r="U713" s="155">
        <f>IF(B713="","", R713*B713)</f>
        <v/>
      </c>
      <c r="V713" s="155">
        <f>IF(E713="","",U713/(U713+T713))</f>
        <v/>
      </c>
      <c r="W713" s="86">
        <f>IF(B713="","", IF(ROUND(V713,10)=ROUND(D713,10),"Correct", "Error"))</f>
        <v/>
      </c>
      <c r="X713" s="156">
        <f>IF(B713="","", T713+U713)</f>
        <v/>
      </c>
    </row>
    <row customHeight="1" ht="13.5" r="714" s="75">
      <c r="A714" s="124">
        <f>IF('Time Series Inputs'!A714="","",'Time Series Inputs'!A714)</f>
        <v/>
      </c>
      <c r="B714" s="155">
        <f>IF('Time Series Inputs'!B714="","",'Time Series Inputs'!B714)</f>
        <v/>
      </c>
      <c r="C714" s="155">
        <f>IF('Time Series Inputs'!C714="","",'Time Series Inputs'!C714)</f>
        <v/>
      </c>
      <c r="D714" s="155">
        <f>IF(A714="","",'Apply Constraints'!A714)</f>
        <v/>
      </c>
      <c r="E714" s="155">
        <f>IF(B714="","",(V713*B714/B713/(1+V713*(B714/B713-1))))</f>
        <v/>
      </c>
      <c r="F714" s="155">
        <f>IF(B714="","",R713*B714+T713)</f>
        <v/>
      </c>
      <c r="G714" s="155">
        <f>IF(B714="","", E714*F714)</f>
        <v/>
      </c>
      <c r="H714" s="155">
        <f>IF(B714="","", F714 - R713*B714)</f>
        <v/>
      </c>
      <c r="I714" s="155">
        <f>IF(B714="","", G714/B714)</f>
        <v/>
      </c>
      <c r="J714" s="155">
        <f>IF(B714="","", -F714* (1-(1-ANNUAL_STRATEGY_FEE)^(1/252)))</f>
        <v/>
      </c>
      <c r="K714" s="155">
        <f>IF(B714="","", H714+J714)</f>
        <v/>
      </c>
      <c r="L714" s="155">
        <f>IF(B714="","", K714+G714)</f>
        <v/>
      </c>
      <c r="M714" s="155">
        <f>IF(B714="","", G714/L714)</f>
        <v/>
      </c>
      <c r="N714" s="155">
        <f>IF(B714="","",(D714-M714))</f>
        <v/>
      </c>
      <c r="O714" s="155">
        <f>IF(B714="","",BID_OFFER_SPREAD/2*D714)</f>
        <v/>
      </c>
      <c r="P714" s="155">
        <f>IF(A714="","",IF(D714=0,-E714,IF(AND(D714=(N714+O714),NOT(O714=0)),0,IF(D714&gt;=M714,N714/(1+O714),N714/(1-O714)))))</f>
        <v/>
      </c>
      <c r="Q714" s="155">
        <f>IF(B714="","", IF(D714=0,F714*P714/B714, L714*P714/B714))</f>
        <v/>
      </c>
      <c r="R714" s="155">
        <f>IF(B714="","", Q714+I714)</f>
        <v/>
      </c>
      <c r="S714" s="155">
        <f>IF(A714="","",IF(Q714&gt;0,-Q714*B714*(1+BID_OFFER_SPREAD/2),-Q714*B714*(1-BID_OFFER_SPREAD/2)))</f>
        <v/>
      </c>
      <c r="T714" s="155">
        <f>IF(B714="","", K714+S714)</f>
        <v/>
      </c>
      <c r="U714" s="155">
        <f>IF(B714="","", R714*B714)</f>
        <v/>
      </c>
      <c r="V714" s="155">
        <f>IF(E714="","",U714/(U714+T714))</f>
        <v/>
      </c>
      <c r="W714" s="86">
        <f>IF(B714="","", IF(ROUND(V714,10)=ROUND(D714,10),"Correct", "Error"))</f>
        <v/>
      </c>
      <c r="X714" s="156">
        <f>IF(B714="","", T714+U714)</f>
        <v/>
      </c>
    </row>
    <row customHeight="1" ht="13.5" r="715" s="75">
      <c r="A715" s="124">
        <f>IF('Time Series Inputs'!A715="","",'Time Series Inputs'!A715)</f>
        <v/>
      </c>
      <c r="B715" s="155">
        <f>IF('Time Series Inputs'!B715="","",'Time Series Inputs'!B715)</f>
        <v/>
      </c>
      <c r="C715" s="155">
        <f>IF('Time Series Inputs'!C715="","",'Time Series Inputs'!C715)</f>
        <v/>
      </c>
      <c r="D715" s="155">
        <f>IF(A715="","",'Apply Constraints'!A715)</f>
        <v/>
      </c>
      <c r="E715" s="155">
        <f>IF(B715="","",(V714*B715/B714/(1+V714*(B715/B714-1))))</f>
        <v/>
      </c>
      <c r="F715" s="155">
        <f>IF(B715="","",R714*B715+T714)</f>
        <v/>
      </c>
      <c r="G715" s="155">
        <f>IF(B715="","", E715*F715)</f>
        <v/>
      </c>
      <c r="H715" s="155">
        <f>IF(B715="","", F715 - R714*B715)</f>
        <v/>
      </c>
      <c r="I715" s="155">
        <f>IF(B715="","", G715/B715)</f>
        <v/>
      </c>
      <c r="J715" s="155">
        <f>IF(B715="","", -F715* (1-(1-ANNUAL_STRATEGY_FEE)^(1/252)))</f>
        <v/>
      </c>
      <c r="K715" s="155">
        <f>IF(B715="","", H715+J715)</f>
        <v/>
      </c>
      <c r="L715" s="155">
        <f>IF(B715="","", K715+G715)</f>
        <v/>
      </c>
      <c r="M715" s="155">
        <f>IF(B715="","", G715/L715)</f>
        <v/>
      </c>
      <c r="N715" s="155">
        <f>IF(B715="","",(D715-M715))</f>
        <v/>
      </c>
      <c r="O715" s="155">
        <f>IF(B715="","",BID_OFFER_SPREAD/2*D715)</f>
        <v/>
      </c>
      <c r="P715" s="155">
        <f>IF(A715="","",IF(D715=0,-E715,IF(AND(D715=(N715+O715),NOT(O715=0)),0,IF(D715&gt;=M715,N715/(1+O715),N715/(1-O715)))))</f>
        <v/>
      </c>
      <c r="Q715" s="155">
        <f>IF(B715="","", IF(D715=0,F715*P715/B715, L715*P715/B715))</f>
        <v/>
      </c>
      <c r="R715" s="155">
        <f>IF(B715="","", Q715+I715)</f>
        <v/>
      </c>
      <c r="S715" s="155">
        <f>IF(A715="","",IF(Q715&gt;0,-Q715*B715*(1+BID_OFFER_SPREAD/2),-Q715*B715*(1-BID_OFFER_SPREAD/2)))</f>
        <v/>
      </c>
      <c r="T715" s="155">
        <f>IF(B715="","", K715+S715)</f>
        <v/>
      </c>
      <c r="U715" s="155">
        <f>IF(B715="","", R715*B715)</f>
        <v/>
      </c>
      <c r="V715" s="155">
        <f>IF(E715="","",U715/(U715+T715))</f>
        <v/>
      </c>
      <c r="W715" s="86">
        <f>IF(B715="","", IF(ROUND(V715,10)=ROUND(D715,10),"Correct", "Error"))</f>
        <v/>
      </c>
      <c r="X715" s="156">
        <f>IF(B715="","", T715+U715)</f>
        <v/>
      </c>
    </row>
    <row customHeight="1" ht="13.5" r="716" s="75">
      <c r="A716" s="124">
        <f>IF('Time Series Inputs'!A716="","",'Time Series Inputs'!A716)</f>
        <v/>
      </c>
      <c r="B716" s="155">
        <f>IF('Time Series Inputs'!B716="","",'Time Series Inputs'!B716)</f>
        <v/>
      </c>
      <c r="C716" s="155">
        <f>IF('Time Series Inputs'!C716="","",'Time Series Inputs'!C716)</f>
        <v/>
      </c>
      <c r="D716" s="155">
        <f>IF(A716="","",'Apply Constraints'!A716)</f>
        <v/>
      </c>
      <c r="E716" s="155">
        <f>IF(B716="","",(V715*B716/B715/(1+V715*(B716/B715-1))))</f>
        <v/>
      </c>
      <c r="F716" s="155">
        <f>IF(B716="","",R715*B716+T715)</f>
        <v/>
      </c>
      <c r="G716" s="155">
        <f>IF(B716="","", E716*F716)</f>
        <v/>
      </c>
      <c r="H716" s="155">
        <f>IF(B716="","", F716 - R715*B716)</f>
        <v/>
      </c>
      <c r="I716" s="155">
        <f>IF(B716="","", G716/B716)</f>
        <v/>
      </c>
      <c r="J716" s="155">
        <f>IF(B716="","", -F716* (1-(1-ANNUAL_STRATEGY_FEE)^(1/252)))</f>
        <v/>
      </c>
      <c r="K716" s="155">
        <f>IF(B716="","", H716+J716)</f>
        <v/>
      </c>
      <c r="L716" s="155">
        <f>IF(B716="","", K716+G716)</f>
        <v/>
      </c>
      <c r="M716" s="155">
        <f>IF(B716="","", G716/L716)</f>
        <v/>
      </c>
      <c r="N716" s="155">
        <f>IF(B716="","",(D716-M716))</f>
        <v/>
      </c>
      <c r="O716" s="155">
        <f>IF(B716="","",BID_OFFER_SPREAD/2*D716)</f>
        <v/>
      </c>
      <c r="P716" s="155">
        <f>IF(A716="","",IF(D716=0,-E716,IF(AND(D716=(N716+O716),NOT(O716=0)),0,IF(D716&gt;=M716,N716/(1+O716),N716/(1-O716)))))</f>
        <v/>
      </c>
      <c r="Q716" s="155">
        <f>IF(B716="","", IF(D716=0,F716*P716/B716, L716*P716/B716))</f>
        <v/>
      </c>
      <c r="R716" s="155">
        <f>IF(B716="","", Q716+I716)</f>
        <v/>
      </c>
      <c r="S716" s="155">
        <f>IF(A716="","",IF(Q716&gt;0,-Q716*B716*(1+BID_OFFER_SPREAD/2),-Q716*B716*(1-BID_OFFER_SPREAD/2)))</f>
        <v/>
      </c>
      <c r="T716" s="155">
        <f>IF(B716="","", K716+S716)</f>
        <v/>
      </c>
      <c r="U716" s="155">
        <f>IF(B716="","", R716*B716)</f>
        <v/>
      </c>
      <c r="V716" s="155">
        <f>IF(E716="","",U716/(U716+T716))</f>
        <v/>
      </c>
      <c r="W716" s="86">
        <f>IF(B716="","", IF(ROUND(V716,10)=ROUND(D716,10),"Correct", "Error"))</f>
        <v/>
      </c>
      <c r="X716" s="156">
        <f>IF(B716="","", T716+U716)</f>
        <v/>
      </c>
    </row>
    <row customHeight="1" ht="13.5" r="717" s="75">
      <c r="A717" s="124">
        <f>IF('Time Series Inputs'!A717="","",'Time Series Inputs'!A717)</f>
        <v/>
      </c>
      <c r="B717" s="155">
        <f>IF('Time Series Inputs'!B717="","",'Time Series Inputs'!B717)</f>
        <v/>
      </c>
      <c r="C717" s="155">
        <f>IF('Time Series Inputs'!C717="","",'Time Series Inputs'!C717)</f>
        <v/>
      </c>
      <c r="D717" s="155">
        <f>IF(A717="","",'Apply Constraints'!A717)</f>
        <v/>
      </c>
      <c r="E717" s="155">
        <f>IF(B717="","",(V716*B717/B716/(1+V716*(B717/B716-1))))</f>
        <v/>
      </c>
      <c r="F717" s="155">
        <f>IF(B717="","",R716*B717+T716)</f>
        <v/>
      </c>
      <c r="G717" s="155">
        <f>IF(B717="","", E717*F717)</f>
        <v/>
      </c>
      <c r="H717" s="155">
        <f>IF(B717="","", F717 - R716*B717)</f>
        <v/>
      </c>
      <c r="I717" s="155">
        <f>IF(B717="","", G717/B717)</f>
        <v/>
      </c>
      <c r="J717" s="155">
        <f>IF(B717="","", -F717* (1-(1-ANNUAL_STRATEGY_FEE)^(1/252)))</f>
        <v/>
      </c>
      <c r="K717" s="155">
        <f>IF(B717="","", H717+J717)</f>
        <v/>
      </c>
      <c r="L717" s="155">
        <f>IF(B717="","", K717+G717)</f>
        <v/>
      </c>
      <c r="M717" s="155">
        <f>IF(B717="","", G717/L717)</f>
        <v/>
      </c>
      <c r="N717" s="155">
        <f>IF(B717="","",(D717-M717))</f>
        <v/>
      </c>
      <c r="O717" s="155">
        <f>IF(B717="","",BID_OFFER_SPREAD/2*D717)</f>
        <v/>
      </c>
      <c r="P717" s="155">
        <f>IF(A717="","",IF(D717=0,-E717,IF(AND(D717=(N717+O717),NOT(O717=0)),0,IF(D717&gt;=M717,N717/(1+O717),N717/(1-O717)))))</f>
        <v/>
      </c>
      <c r="Q717" s="155">
        <f>IF(B717="","", IF(D717=0,F717*P717/B717, L717*P717/B717))</f>
        <v/>
      </c>
      <c r="R717" s="155">
        <f>IF(B717="","", Q717+I717)</f>
        <v/>
      </c>
      <c r="S717" s="155">
        <f>IF(A717="","",IF(Q717&gt;0,-Q717*B717*(1+BID_OFFER_SPREAD/2),-Q717*B717*(1-BID_OFFER_SPREAD/2)))</f>
        <v/>
      </c>
      <c r="T717" s="155">
        <f>IF(B717="","", K717+S717)</f>
        <v/>
      </c>
      <c r="U717" s="155">
        <f>IF(B717="","", R717*B717)</f>
        <v/>
      </c>
      <c r="V717" s="155">
        <f>IF(E717="","",U717/(U717+T717))</f>
        <v/>
      </c>
      <c r="W717" s="86">
        <f>IF(B717="","", IF(ROUND(V717,10)=ROUND(D717,10),"Correct", "Error"))</f>
        <v/>
      </c>
      <c r="X717" s="156">
        <f>IF(B717="","", T717+U717)</f>
        <v/>
      </c>
    </row>
    <row customHeight="1" ht="13.5" r="718" s="75">
      <c r="A718" s="124">
        <f>IF('Time Series Inputs'!A718="","",'Time Series Inputs'!A718)</f>
        <v/>
      </c>
      <c r="B718" s="155">
        <f>IF('Time Series Inputs'!B718="","",'Time Series Inputs'!B718)</f>
        <v/>
      </c>
      <c r="C718" s="155">
        <f>IF('Time Series Inputs'!C718="","",'Time Series Inputs'!C718)</f>
        <v/>
      </c>
      <c r="D718" s="155">
        <f>IF(A718="","",'Apply Constraints'!A718)</f>
        <v/>
      </c>
      <c r="E718" s="155">
        <f>IF(B718="","",(V717*B718/B717/(1+V717*(B718/B717-1))))</f>
        <v/>
      </c>
      <c r="F718" s="155">
        <f>IF(B718="","",R717*B718+T717)</f>
        <v/>
      </c>
      <c r="G718" s="155">
        <f>IF(B718="","", E718*F718)</f>
        <v/>
      </c>
      <c r="H718" s="155">
        <f>IF(B718="","", F718 - R717*B718)</f>
        <v/>
      </c>
      <c r="I718" s="155">
        <f>IF(B718="","", G718/B718)</f>
        <v/>
      </c>
      <c r="J718" s="155">
        <f>IF(B718="","", -F718* (1-(1-ANNUAL_STRATEGY_FEE)^(1/252)))</f>
        <v/>
      </c>
      <c r="K718" s="155">
        <f>IF(B718="","", H718+J718)</f>
        <v/>
      </c>
      <c r="L718" s="155">
        <f>IF(B718="","", K718+G718)</f>
        <v/>
      </c>
      <c r="M718" s="155">
        <f>IF(B718="","", G718/L718)</f>
        <v/>
      </c>
      <c r="N718" s="155">
        <f>IF(B718="","",(D718-M718))</f>
        <v/>
      </c>
      <c r="O718" s="155">
        <f>IF(B718="","",BID_OFFER_SPREAD/2*D718)</f>
        <v/>
      </c>
      <c r="P718" s="155">
        <f>IF(A718="","",IF(D718=0,-E718,IF(AND(D718=(N718+O718),NOT(O718=0)),0,IF(D718&gt;=M718,N718/(1+O718),N718/(1-O718)))))</f>
        <v/>
      </c>
      <c r="Q718" s="155">
        <f>IF(B718="","", IF(D718=0,F718*P718/B718, L718*P718/B718))</f>
        <v/>
      </c>
      <c r="R718" s="155">
        <f>IF(B718="","", Q718+I718)</f>
        <v/>
      </c>
      <c r="S718" s="155">
        <f>IF(A718="","",IF(Q718&gt;0,-Q718*B718*(1+BID_OFFER_SPREAD/2),-Q718*B718*(1-BID_OFFER_SPREAD/2)))</f>
        <v/>
      </c>
      <c r="T718" s="155">
        <f>IF(B718="","", K718+S718)</f>
        <v/>
      </c>
      <c r="U718" s="155">
        <f>IF(B718="","", R718*B718)</f>
        <v/>
      </c>
      <c r="V718" s="155">
        <f>IF(E718="","",U718/(U718+T718))</f>
        <v/>
      </c>
      <c r="W718" s="86">
        <f>IF(B718="","", IF(ROUND(V718,10)=ROUND(D718,10),"Correct", "Error"))</f>
        <v/>
      </c>
      <c r="X718" s="156">
        <f>IF(B718="","", T718+U718)</f>
        <v/>
      </c>
    </row>
    <row customHeight="1" ht="13.5" r="719" s="75">
      <c r="A719" s="124">
        <f>IF('Time Series Inputs'!A719="","",'Time Series Inputs'!A719)</f>
        <v/>
      </c>
      <c r="B719" s="155">
        <f>IF('Time Series Inputs'!B719="","",'Time Series Inputs'!B719)</f>
        <v/>
      </c>
      <c r="C719" s="155">
        <f>IF('Time Series Inputs'!C719="","",'Time Series Inputs'!C719)</f>
        <v/>
      </c>
      <c r="D719" s="155">
        <f>IF(A719="","",'Apply Constraints'!A719)</f>
        <v/>
      </c>
      <c r="E719" s="155">
        <f>IF(B719="","",(V718*B719/B718/(1+V718*(B719/B718-1))))</f>
        <v/>
      </c>
      <c r="F719" s="155">
        <f>IF(B719="","",R718*B719+T718)</f>
        <v/>
      </c>
      <c r="G719" s="155">
        <f>IF(B719="","", E719*F719)</f>
        <v/>
      </c>
      <c r="H719" s="155">
        <f>IF(B719="","", F719 - R718*B719)</f>
        <v/>
      </c>
      <c r="I719" s="155">
        <f>IF(B719="","", G719/B719)</f>
        <v/>
      </c>
      <c r="J719" s="155">
        <f>IF(B719="","", -F719* (1-(1-ANNUAL_STRATEGY_FEE)^(1/252)))</f>
        <v/>
      </c>
      <c r="K719" s="155">
        <f>IF(B719="","", H719+J719)</f>
        <v/>
      </c>
      <c r="L719" s="155">
        <f>IF(B719="","", K719+G719)</f>
        <v/>
      </c>
      <c r="M719" s="155">
        <f>IF(B719="","", G719/L719)</f>
        <v/>
      </c>
      <c r="N719" s="155">
        <f>IF(B719="","",(D719-M719))</f>
        <v/>
      </c>
      <c r="O719" s="155">
        <f>IF(B719="","",BID_OFFER_SPREAD/2*D719)</f>
        <v/>
      </c>
      <c r="P719" s="155">
        <f>IF(A719="","",IF(D719=0,-E719,IF(AND(D719=(N719+O719),NOT(O719=0)),0,IF(D719&gt;=M719,N719/(1+O719),N719/(1-O719)))))</f>
        <v/>
      </c>
      <c r="Q719" s="155">
        <f>IF(B719="","", IF(D719=0,F719*P719/B719, L719*P719/B719))</f>
        <v/>
      </c>
      <c r="R719" s="155">
        <f>IF(B719="","", Q719+I719)</f>
        <v/>
      </c>
      <c r="S719" s="155">
        <f>IF(A719="","",IF(Q719&gt;0,-Q719*B719*(1+BID_OFFER_SPREAD/2),-Q719*B719*(1-BID_OFFER_SPREAD/2)))</f>
        <v/>
      </c>
      <c r="T719" s="155">
        <f>IF(B719="","", K719+S719)</f>
        <v/>
      </c>
      <c r="U719" s="155">
        <f>IF(B719="","", R719*B719)</f>
        <v/>
      </c>
      <c r="V719" s="155">
        <f>IF(E719="","",U719/(U719+T719))</f>
        <v/>
      </c>
      <c r="W719" s="86">
        <f>IF(B719="","", IF(ROUND(V719,10)=ROUND(D719,10),"Correct", "Error"))</f>
        <v/>
      </c>
      <c r="X719" s="156">
        <f>IF(B719="","", T719+U719)</f>
        <v/>
      </c>
    </row>
    <row customHeight="1" ht="13.5" r="720" s="75">
      <c r="A720" s="124">
        <f>IF('Time Series Inputs'!A720="","",'Time Series Inputs'!A720)</f>
        <v/>
      </c>
      <c r="B720" s="155">
        <f>IF('Time Series Inputs'!B720="","",'Time Series Inputs'!B720)</f>
        <v/>
      </c>
      <c r="C720" s="155">
        <f>IF('Time Series Inputs'!C720="","",'Time Series Inputs'!C720)</f>
        <v/>
      </c>
      <c r="D720" s="155">
        <f>IF(A720="","",'Apply Constraints'!A720)</f>
        <v/>
      </c>
      <c r="E720" s="155">
        <f>IF(B720="","",(V719*B720/B719/(1+V719*(B720/B719-1))))</f>
        <v/>
      </c>
      <c r="F720" s="155">
        <f>IF(B720="","",R719*B720+T719)</f>
        <v/>
      </c>
      <c r="G720" s="155">
        <f>IF(B720="","", E720*F720)</f>
        <v/>
      </c>
      <c r="H720" s="155">
        <f>IF(B720="","", F720 - R719*B720)</f>
        <v/>
      </c>
      <c r="I720" s="155">
        <f>IF(B720="","", G720/B720)</f>
        <v/>
      </c>
      <c r="J720" s="155">
        <f>IF(B720="","", -F720* (1-(1-ANNUAL_STRATEGY_FEE)^(1/252)))</f>
        <v/>
      </c>
      <c r="K720" s="155">
        <f>IF(B720="","", H720+J720)</f>
        <v/>
      </c>
      <c r="L720" s="155">
        <f>IF(B720="","", K720+G720)</f>
        <v/>
      </c>
      <c r="M720" s="155">
        <f>IF(B720="","", G720/L720)</f>
        <v/>
      </c>
      <c r="N720" s="155">
        <f>IF(B720="","",(D720-M720))</f>
        <v/>
      </c>
      <c r="O720" s="155">
        <f>IF(B720="","",BID_OFFER_SPREAD/2*D720)</f>
        <v/>
      </c>
      <c r="P720" s="155">
        <f>IF(A720="","",IF(D720=0,-E720,IF(AND(D720=(N720+O720),NOT(O720=0)),0,IF(D720&gt;=M720,N720/(1+O720),N720/(1-O720)))))</f>
        <v/>
      </c>
      <c r="Q720" s="155">
        <f>IF(B720="","", IF(D720=0,F720*P720/B720, L720*P720/B720))</f>
        <v/>
      </c>
      <c r="R720" s="155">
        <f>IF(B720="","", Q720+I720)</f>
        <v/>
      </c>
      <c r="S720" s="155">
        <f>IF(A720="","",IF(Q720&gt;0,-Q720*B720*(1+BID_OFFER_SPREAD/2),-Q720*B720*(1-BID_OFFER_SPREAD/2)))</f>
        <v/>
      </c>
      <c r="T720" s="155">
        <f>IF(B720="","", K720+S720)</f>
        <v/>
      </c>
      <c r="U720" s="155">
        <f>IF(B720="","", R720*B720)</f>
        <v/>
      </c>
      <c r="V720" s="155">
        <f>IF(E720="","",U720/(U720+T720))</f>
        <v/>
      </c>
      <c r="W720" s="86">
        <f>IF(B720="","", IF(ROUND(V720,10)=ROUND(D720,10),"Correct", "Error"))</f>
        <v/>
      </c>
      <c r="X720" s="156">
        <f>IF(B720="","", T720+U720)</f>
        <v/>
      </c>
    </row>
    <row customHeight="1" ht="13.5" r="721" s="75">
      <c r="A721" s="124">
        <f>IF('Time Series Inputs'!A721="","",'Time Series Inputs'!A721)</f>
        <v/>
      </c>
      <c r="B721" s="155">
        <f>IF('Time Series Inputs'!B721="","",'Time Series Inputs'!B721)</f>
        <v/>
      </c>
      <c r="C721" s="155">
        <f>IF('Time Series Inputs'!C721="","",'Time Series Inputs'!C721)</f>
        <v/>
      </c>
      <c r="D721" s="155">
        <f>IF(A721="","",'Apply Constraints'!A721)</f>
        <v/>
      </c>
      <c r="E721" s="155">
        <f>IF(B721="","",(V720*B721/B720/(1+V720*(B721/B720-1))))</f>
        <v/>
      </c>
      <c r="F721" s="155">
        <f>IF(B721="","",R720*B721+T720)</f>
        <v/>
      </c>
      <c r="G721" s="155">
        <f>IF(B721="","", E721*F721)</f>
        <v/>
      </c>
      <c r="H721" s="155">
        <f>IF(B721="","", F721 - R720*B721)</f>
        <v/>
      </c>
      <c r="I721" s="155">
        <f>IF(B721="","", G721/B721)</f>
        <v/>
      </c>
      <c r="J721" s="155">
        <f>IF(B721="","", -F721* (1-(1-ANNUAL_STRATEGY_FEE)^(1/252)))</f>
        <v/>
      </c>
      <c r="K721" s="155">
        <f>IF(B721="","", H721+J721)</f>
        <v/>
      </c>
      <c r="L721" s="155">
        <f>IF(B721="","", K721+G721)</f>
        <v/>
      </c>
      <c r="M721" s="155">
        <f>IF(B721="","", G721/L721)</f>
        <v/>
      </c>
      <c r="N721" s="155">
        <f>IF(B721="","",(D721-M721))</f>
        <v/>
      </c>
      <c r="O721" s="155">
        <f>IF(B721="","",BID_OFFER_SPREAD/2*D721)</f>
        <v/>
      </c>
      <c r="P721" s="155">
        <f>IF(A721="","",IF(D721=0,-E721,IF(AND(D721=(N721+O721),NOT(O721=0)),0,IF(D721&gt;=M721,N721/(1+O721),N721/(1-O721)))))</f>
        <v/>
      </c>
      <c r="Q721" s="155">
        <f>IF(B721="","", IF(D721=0,F721*P721/B721, L721*P721/B721))</f>
        <v/>
      </c>
      <c r="R721" s="155">
        <f>IF(B721="","", Q721+I721)</f>
        <v/>
      </c>
      <c r="S721" s="155">
        <f>IF(A721="","",IF(Q721&gt;0,-Q721*B721*(1+BID_OFFER_SPREAD/2),-Q721*B721*(1-BID_OFFER_SPREAD/2)))</f>
        <v/>
      </c>
      <c r="T721" s="155">
        <f>IF(B721="","", K721+S721)</f>
        <v/>
      </c>
      <c r="U721" s="155">
        <f>IF(B721="","", R721*B721)</f>
        <v/>
      </c>
      <c r="V721" s="155">
        <f>IF(E721="","",U721/(U721+T721))</f>
        <v/>
      </c>
      <c r="W721" s="86">
        <f>IF(B721="","", IF(ROUND(V721,10)=ROUND(D721,10),"Correct", "Error"))</f>
        <v/>
      </c>
      <c r="X721" s="156">
        <f>IF(B721="","", T721+U721)</f>
        <v/>
      </c>
    </row>
    <row customHeight="1" ht="13.5" r="722" s="75">
      <c r="A722" s="124">
        <f>IF('Time Series Inputs'!A722="","",'Time Series Inputs'!A722)</f>
        <v/>
      </c>
      <c r="B722" s="155">
        <f>IF('Time Series Inputs'!B722="","",'Time Series Inputs'!B722)</f>
        <v/>
      </c>
      <c r="C722" s="155">
        <f>IF('Time Series Inputs'!C722="","",'Time Series Inputs'!C722)</f>
        <v/>
      </c>
      <c r="D722" s="155">
        <f>IF(A722="","",'Apply Constraints'!A722)</f>
        <v/>
      </c>
      <c r="E722" s="155">
        <f>IF(B722="","",(V721*B722/B721/(1+V721*(B722/B721-1))))</f>
        <v/>
      </c>
      <c r="F722" s="155">
        <f>IF(B722="","",R721*B722+T721)</f>
        <v/>
      </c>
      <c r="G722" s="155">
        <f>IF(B722="","", E722*F722)</f>
        <v/>
      </c>
      <c r="H722" s="155">
        <f>IF(B722="","", F722 - R721*B722)</f>
        <v/>
      </c>
      <c r="I722" s="155">
        <f>IF(B722="","", G722/B722)</f>
        <v/>
      </c>
      <c r="J722" s="155">
        <f>IF(B722="","", -F722* (1-(1-ANNUAL_STRATEGY_FEE)^(1/252)))</f>
        <v/>
      </c>
      <c r="K722" s="155">
        <f>IF(B722="","", H722+J722)</f>
        <v/>
      </c>
      <c r="L722" s="155">
        <f>IF(B722="","", K722+G722)</f>
        <v/>
      </c>
      <c r="M722" s="155">
        <f>IF(B722="","", G722/L722)</f>
        <v/>
      </c>
      <c r="N722" s="155">
        <f>IF(B722="","",(D722-M722))</f>
        <v/>
      </c>
      <c r="O722" s="155">
        <f>IF(B722="","",BID_OFFER_SPREAD/2*D722)</f>
        <v/>
      </c>
      <c r="P722" s="155">
        <f>IF(A722="","",IF(D722=0,-E722,IF(AND(D722=(N722+O722),NOT(O722=0)),0,IF(D722&gt;=M722,N722/(1+O722),N722/(1-O722)))))</f>
        <v/>
      </c>
      <c r="Q722" s="155">
        <f>IF(B722="","", IF(D722=0,F722*P722/B722, L722*P722/B722))</f>
        <v/>
      </c>
      <c r="R722" s="155">
        <f>IF(B722="","", Q722+I722)</f>
        <v/>
      </c>
      <c r="S722" s="155">
        <f>IF(A722="","",IF(Q722&gt;0,-Q722*B722*(1+BID_OFFER_SPREAD/2),-Q722*B722*(1-BID_OFFER_SPREAD/2)))</f>
        <v/>
      </c>
      <c r="T722" s="155">
        <f>IF(B722="","", K722+S722)</f>
        <v/>
      </c>
      <c r="U722" s="155">
        <f>IF(B722="","", R722*B722)</f>
        <v/>
      </c>
      <c r="V722" s="155">
        <f>IF(E722="","",U722/(U722+T722))</f>
        <v/>
      </c>
      <c r="W722" s="86">
        <f>IF(B722="","", IF(ROUND(V722,10)=ROUND(D722,10),"Correct", "Error"))</f>
        <v/>
      </c>
      <c r="X722" s="156">
        <f>IF(B722="","", T722+U722)</f>
        <v/>
      </c>
    </row>
    <row customHeight="1" ht="13.5" r="723" s="75">
      <c r="A723" s="124">
        <f>IF('Time Series Inputs'!A723="","",'Time Series Inputs'!A723)</f>
        <v/>
      </c>
      <c r="B723" s="155">
        <f>IF('Time Series Inputs'!B723="","",'Time Series Inputs'!B723)</f>
        <v/>
      </c>
      <c r="C723" s="155">
        <f>IF('Time Series Inputs'!C723="","",'Time Series Inputs'!C723)</f>
        <v/>
      </c>
      <c r="D723" s="155">
        <f>IF(A723="","",'Apply Constraints'!A723)</f>
        <v/>
      </c>
      <c r="E723" s="155">
        <f>IF(B723="","",(V722*B723/B722/(1+V722*(B723/B722-1))))</f>
        <v/>
      </c>
      <c r="F723" s="155">
        <f>IF(B723="","",R722*B723+T722)</f>
        <v/>
      </c>
      <c r="G723" s="155">
        <f>IF(B723="","", E723*F723)</f>
        <v/>
      </c>
      <c r="H723" s="155">
        <f>IF(B723="","", F723 - R722*B723)</f>
        <v/>
      </c>
      <c r="I723" s="155">
        <f>IF(B723="","", G723/B723)</f>
        <v/>
      </c>
      <c r="J723" s="155">
        <f>IF(B723="","", -F723* (1-(1-ANNUAL_STRATEGY_FEE)^(1/252)))</f>
        <v/>
      </c>
      <c r="K723" s="155">
        <f>IF(B723="","", H723+J723)</f>
        <v/>
      </c>
      <c r="L723" s="155">
        <f>IF(B723="","", K723+G723)</f>
        <v/>
      </c>
      <c r="M723" s="155">
        <f>IF(B723="","", G723/L723)</f>
        <v/>
      </c>
      <c r="N723" s="155">
        <f>IF(B723="","",(D723-M723))</f>
        <v/>
      </c>
      <c r="O723" s="155">
        <f>IF(B723="","",BID_OFFER_SPREAD/2*D723)</f>
        <v/>
      </c>
      <c r="P723" s="155">
        <f>IF(A723="","",IF(D723=0,-E723,IF(AND(D723=(N723+O723),NOT(O723=0)),0,IF(D723&gt;=M723,N723/(1+O723),N723/(1-O723)))))</f>
        <v/>
      </c>
      <c r="Q723" s="155">
        <f>IF(B723="","", IF(D723=0,F723*P723/B723, L723*P723/B723))</f>
        <v/>
      </c>
      <c r="R723" s="155">
        <f>IF(B723="","", Q723+I723)</f>
        <v/>
      </c>
      <c r="S723" s="155">
        <f>IF(A723="","",IF(Q723&gt;0,-Q723*B723*(1+BID_OFFER_SPREAD/2),-Q723*B723*(1-BID_OFFER_SPREAD/2)))</f>
        <v/>
      </c>
      <c r="T723" s="155">
        <f>IF(B723="","", K723+S723)</f>
        <v/>
      </c>
      <c r="U723" s="155">
        <f>IF(B723="","", R723*B723)</f>
        <v/>
      </c>
      <c r="V723" s="155">
        <f>IF(E723="","",U723/(U723+T723))</f>
        <v/>
      </c>
      <c r="W723" s="86">
        <f>IF(B723="","", IF(ROUND(V723,10)=ROUND(D723,10),"Correct", "Error"))</f>
        <v/>
      </c>
      <c r="X723" s="156">
        <f>IF(B723="","", T723+U723)</f>
        <v/>
      </c>
    </row>
    <row customHeight="1" ht="13.5" r="724" s="75">
      <c r="A724" s="124">
        <f>IF('Time Series Inputs'!A724="","",'Time Series Inputs'!A724)</f>
        <v/>
      </c>
      <c r="B724" s="155">
        <f>IF('Time Series Inputs'!B724="","",'Time Series Inputs'!B724)</f>
        <v/>
      </c>
      <c r="C724" s="155">
        <f>IF('Time Series Inputs'!C724="","",'Time Series Inputs'!C724)</f>
        <v/>
      </c>
      <c r="D724" s="155">
        <f>IF(A724="","",'Apply Constraints'!A724)</f>
        <v/>
      </c>
      <c r="E724" s="155">
        <f>IF(B724="","",(V723*B724/B723/(1+V723*(B724/B723-1))))</f>
        <v/>
      </c>
      <c r="F724" s="155">
        <f>IF(B724="","",R723*B724+T723)</f>
        <v/>
      </c>
      <c r="G724" s="155">
        <f>IF(B724="","", E724*F724)</f>
        <v/>
      </c>
      <c r="H724" s="155">
        <f>IF(B724="","", F724 - R723*B724)</f>
        <v/>
      </c>
      <c r="I724" s="155">
        <f>IF(B724="","", G724/B724)</f>
        <v/>
      </c>
      <c r="J724" s="155">
        <f>IF(B724="","", -F724* (1-(1-ANNUAL_STRATEGY_FEE)^(1/252)))</f>
        <v/>
      </c>
      <c r="K724" s="155">
        <f>IF(B724="","", H724+J724)</f>
        <v/>
      </c>
      <c r="L724" s="155">
        <f>IF(B724="","", K724+G724)</f>
        <v/>
      </c>
      <c r="M724" s="155">
        <f>IF(B724="","", G724/L724)</f>
        <v/>
      </c>
      <c r="N724" s="155">
        <f>IF(B724="","",(D724-M724))</f>
        <v/>
      </c>
      <c r="O724" s="155">
        <f>IF(B724="","",BID_OFFER_SPREAD/2*D724)</f>
        <v/>
      </c>
      <c r="P724" s="155">
        <f>IF(A724="","",IF(D724=0,-E724,IF(AND(D724=(N724+O724),NOT(O724=0)),0,IF(D724&gt;=M724,N724/(1+O724),N724/(1-O724)))))</f>
        <v/>
      </c>
      <c r="Q724" s="155">
        <f>IF(B724="","", IF(D724=0,F724*P724/B724, L724*P724/B724))</f>
        <v/>
      </c>
      <c r="R724" s="155">
        <f>IF(B724="","", Q724+I724)</f>
        <v/>
      </c>
      <c r="S724" s="155">
        <f>IF(A724="","",IF(Q724&gt;0,-Q724*B724*(1+BID_OFFER_SPREAD/2),-Q724*B724*(1-BID_OFFER_SPREAD/2)))</f>
        <v/>
      </c>
      <c r="T724" s="155">
        <f>IF(B724="","", K724+S724)</f>
        <v/>
      </c>
      <c r="U724" s="155">
        <f>IF(B724="","", R724*B724)</f>
        <v/>
      </c>
      <c r="V724" s="155">
        <f>IF(E724="","",U724/(U724+T724))</f>
        <v/>
      </c>
      <c r="W724" s="86">
        <f>IF(B724="","", IF(ROUND(V724,10)=ROUND(D724,10),"Correct", "Error"))</f>
        <v/>
      </c>
      <c r="X724" s="156">
        <f>IF(B724="","", T724+U724)</f>
        <v/>
      </c>
    </row>
    <row customHeight="1" ht="13.5" r="725" s="75">
      <c r="A725" s="124">
        <f>IF('Time Series Inputs'!A725="","",'Time Series Inputs'!A725)</f>
        <v/>
      </c>
      <c r="B725" s="155">
        <f>IF('Time Series Inputs'!B725="","",'Time Series Inputs'!B725)</f>
        <v/>
      </c>
      <c r="C725" s="155">
        <f>IF('Time Series Inputs'!C725="","",'Time Series Inputs'!C725)</f>
        <v/>
      </c>
      <c r="D725" s="155">
        <f>IF(A725="","",'Apply Constraints'!A725)</f>
        <v/>
      </c>
      <c r="E725" s="155">
        <f>IF(B725="","",(V724*B725/B724/(1+V724*(B725/B724-1))))</f>
        <v/>
      </c>
      <c r="F725" s="155">
        <f>IF(B725="","",R724*B725+T724)</f>
        <v/>
      </c>
      <c r="G725" s="155">
        <f>IF(B725="","", E725*F725)</f>
        <v/>
      </c>
      <c r="H725" s="155">
        <f>IF(B725="","", F725 - R724*B725)</f>
        <v/>
      </c>
      <c r="I725" s="155">
        <f>IF(B725="","", G725/B725)</f>
        <v/>
      </c>
      <c r="J725" s="155">
        <f>IF(B725="","", -F725* (1-(1-ANNUAL_STRATEGY_FEE)^(1/252)))</f>
        <v/>
      </c>
      <c r="K725" s="155">
        <f>IF(B725="","", H725+J725)</f>
        <v/>
      </c>
      <c r="L725" s="155">
        <f>IF(B725="","", K725+G725)</f>
        <v/>
      </c>
      <c r="M725" s="155">
        <f>IF(B725="","", G725/L725)</f>
        <v/>
      </c>
      <c r="N725" s="155">
        <f>IF(B725="","",(D725-M725))</f>
        <v/>
      </c>
      <c r="O725" s="155">
        <f>IF(B725="","",BID_OFFER_SPREAD/2*D725)</f>
        <v/>
      </c>
      <c r="P725" s="155">
        <f>IF(A725="","",IF(D725=0,-E725,IF(AND(D725=(N725+O725),NOT(O725=0)),0,IF(D725&gt;=M725,N725/(1+O725),N725/(1-O725)))))</f>
        <v/>
      </c>
      <c r="Q725" s="155">
        <f>IF(B725="","", IF(D725=0,F725*P725/B725, L725*P725/B725))</f>
        <v/>
      </c>
      <c r="R725" s="155">
        <f>IF(B725="","", Q725+I725)</f>
        <v/>
      </c>
      <c r="S725" s="155">
        <f>IF(A725="","",IF(Q725&gt;0,-Q725*B725*(1+BID_OFFER_SPREAD/2),-Q725*B725*(1-BID_OFFER_SPREAD/2)))</f>
        <v/>
      </c>
      <c r="T725" s="155">
        <f>IF(B725="","", K725+S725)</f>
        <v/>
      </c>
      <c r="U725" s="155">
        <f>IF(B725="","", R725*B725)</f>
        <v/>
      </c>
      <c r="V725" s="155">
        <f>IF(E725="","",U725/(U725+T725))</f>
        <v/>
      </c>
      <c r="W725" s="86">
        <f>IF(B725="","", IF(ROUND(V725,10)=ROUND(D725,10),"Correct", "Error"))</f>
        <v/>
      </c>
      <c r="X725" s="156">
        <f>IF(B725="","", T725+U725)</f>
        <v/>
      </c>
    </row>
    <row customHeight="1" ht="13.5" r="726" s="75">
      <c r="A726" s="124">
        <f>IF('Time Series Inputs'!A726="","",'Time Series Inputs'!A726)</f>
        <v/>
      </c>
      <c r="B726" s="155">
        <f>IF('Time Series Inputs'!B726="","",'Time Series Inputs'!B726)</f>
        <v/>
      </c>
      <c r="C726" s="155">
        <f>IF('Time Series Inputs'!C726="","",'Time Series Inputs'!C726)</f>
        <v/>
      </c>
      <c r="D726" s="155">
        <f>IF(A726="","",'Apply Constraints'!A726)</f>
        <v/>
      </c>
      <c r="E726" s="155">
        <f>IF(B726="","",(V725*B726/B725/(1+V725*(B726/B725-1))))</f>
        <v/>
      </c>
      <c r="F726" s="155">
        <f>IF(B726="","",R725*B726+T725)</f>
        <v/>
      </c>
      <c r="G726" s="155">
        <f>IF(B726="","", E726*F726)</f>
        <v/>
      </c>
      <c r="H726" s="155">
        <f>IF(B726="","", F726 - R725*B726)</f>
        <v/>
      </c>
      <c r="I726" s="155">
        <f>IF(B726="","", G726/B726)</f>
        <v/>
      </c>
      <c r="J726" s="155">
        <f>IF(B726="","", -F726* (1-(1-ANNUAL_STRATEGY_FEE)^(1/252)))</f>
        <v/>
      </c>
      <c r="K726" s="155">
        <f>IF(B726="","", H726+J726)</f>
        <v/>
      </c>
      <c r="L726" s="155">
        <f>IF(B726="","", K726+G726)</f>
        <v/>
      </c>
      <c r="M726" s="155">
        <f>IF(B726="","", G726/L726)</f>
        <v/>
      </c>
      <c r="N726" s="155">
        <f>IF(B726="","",(D726-M726))</f>
        <v/>
      </c>
      <c r="O726" s="155">
        <f>IF(B726="","",BID_OFFER_SPREAD/2*D726)</f>
        <v/>
      </c>
      <c r="P726" s="155">
        <f>IF(A726="","",IF(D726=0,-E726,IF(AND(D726=(N726+O726),NOT(O726=0)),0,IF(D726&gt;=M726,N726/(1+O726),N726/(1-O726)))))</f>
        <v/>
      </c>
      <c r="Q726" s="155">
        <f>IF(B726="","", IF(D726=0,F726*P726/B726, L726*P726/B726))</f>
        <v/>
      </c>
      <c r="R726" s="155">
        <f>IF(B726="","", Q726+I726)</f>
        <v/>
      </c>
      <c r="S726" s="155">
        <f>IF(A726="","",IF(Q726&gt;0,-Q726*B726*(1+BID_OFFER_SPREAD/2),-Q726*B726*(1-BID_OFFER_SPREAD/2)))</f>
        <v/>
      </c>
      <c r="T726" s="155">
        <f>IF(B726="","", K726+S726)</f>
        <v/>
      </c>
      <c r="U726" s="155">
        <f>IF(B726="","", R726*B726)</f>
        <v/>
      </c>
      <c r="V726" s="155">
        <f>IF(E726="","",U726/(U726+T726))</f>
        <v/>
      </c>
      <c r="W726" s="86">
        <f>IF(B726="","", IF(ROUND(V726,10)=ROUND(D726,10),"Correct", "Error"))</f>
        <v/>
      </c>
      <c r="X726" s="156">
        <f>IF(B726="","", T726+U726)</f>
        <v/>
      </c>
    </row>
    <row customHeight="1" ht="13.5" r="727" s="75">
      <c r="A727" s="124">
        <f>IF('Time Series Inputs'!A727="","",'Time Series Inputs'!A727)</f>
        <v/>
      </c>
      <c r="B727" s="155">
        <f>IF('Time Series Inputs'!B727="","",'Time Series Inputs'!B727)</f>
        <v/>
      </c>
      <c r="C727" s="155">
        <f>IF('Time Series Inputs'!C727="","",'Time Series Inputs'!C727)</f>
        <v/>
      </c>
      <c r="D727" s="155">
        <f>IF(A727="","",'Apply Constraints'!A727)</f>
        <v/>
      </c>
      <c r="E727" s="155">
        <f>IF(B727="","",(V726*B727/B726/(1+V726*(B727/B726-1))))</f>
        <v/>
      </c>
      <c r="F727" s="155">
        <f>IF(B727="","",R726*B727+T726)</f>
        <v/>
      </c>
      <c r="G727" s="155">
        <f>IF(B727="","", E727*F727)</f>
        <v/>
      </c>
      <c r="H727" s="155">
        <f>IF(B727="","", F727 - R726*B727)</f>
        <v/>
      </c>
      <c r="I727" s="155">
        <f>IF(B727="","", G727/B727)</f>
        <v/>
      </c>
      <c r="J727" s="155">
        <f>IF(B727="","", -F727* (1-(1-ANNUAL_STRATEGY_FEE)^(1/252)))</f>
        <v/>
      </c>
      <c r="K727" s="155">
        <f>IF(B727="","", H727+J727)</f>
        <v/>
      </c>
      <c r="L727" s="155">
        <f>IF(B727="","", K727+G727)</f>
        <v/>
      </c>
      <c r="M727" s="155">
        <f>IF(B727="","", G727/L727)</f>
        <v/>
      </c>
      <c r="N727" s="155">
        <f>IF(B727="","",(D727-M727))</f>
        <v/>
      </c>
      <c r="O727" s="155">
        <f>IF(B727="","",BID_OFFER_SPREAD/2*D727)</f>
        <v/>
      </c>
      <c r="P727" s="155">
        <f>IF(A727="","",IF(D727=0,-E727,IF(AND(D727=(N727+O727),NOT(O727=0)),0,IF(D727&gt;=M727,N727/(1+O727),N727/(1-O727)))))</f>
        <v/>
      </c>
      <c r="Q727" s="155">
        <f>IF(B727="","", IF(D727=0,F727*P727/B727, L727*P727/B727))</f>
        <v/>
      </c>
      <c r="R727" s="155">
        <f>IF(B727="","", Q727+I727)</f>
        <v/>
      </c>
      <c r="S727" s="155">
        <f>IF(A727="","",IF(Q727&gt;0,-Q727*B727*(1+BID_OFFER_SPREAD/2),-Q727*B727*(1-BID_OFFER_SPREAD/2)))</f>
        <v/>
      </c>
      <c r="T727" s="155">
        <f>IF(B727="","", K727+S727)</f>
        <v/>
      </c>
      <c r="U727" s="155">
        <f>IF(B727="","", R727*B727)</f>
        <v/>
      </c>
      <c r="V727" s="155">
        <f>IF(E727="","",U727/(U727+T727))</f>
        <v/>
      </c>
      <c r="W727" s="86">
        <f>IF(B727="","", IF(ROUND(V727,10)=ROUND(D727,10),"Correct", "Error"))</f>
        <v/>
      </c>
      <c r="X727" s="156">
        <f>IF(B727="","", T727+U727)</f>
        <v/>
      </c>
    </row>
    <row customHeight="1" ht="13.5" r="728" s="75">
      <c r="A728" s="124">
        <f>IF('Time Series Inputs'!A728="","",'Time Series Inputs'!A728)</f>
        <v/>
      </c>
      <c r="B728" s="155">
        <f>IF('Time Series Inputs'!B728="","",'Time Series Inputs'!B728)</f>
        <v/>
      </c>
      <c r="C728" s="155">
        <f>IF('Time Series Inputs'!C728="","",'Time Series Inputs'!C728)</f>
        <v/>
      </c>
      <c r="D728" s="155">
        <f>IF(A728="","",'Apply Constraints'!A728)</f>
        <v/>
      </c>
      <c r="E728" s="155">
        <f>IF(B728="","",(V727*B728/B727/(1+V727*(B728/B727-1))))</f>
        <v/>
      </c>
      <c r="F728" s="155">
        <f>IF(B728="","",R727*B728+T727)</f>
        <v/>
      </c>
      <c r="G728" s="155">
        <f>IF(B728="","", E728*F728)</f>
        <v/>
      </c>
      <c r="H728" s="155">
        <f>IF(B728="","", F728 - R727*B728)</f>
        <v/>
      </c>
      <c r="I728" s="155">
        <f>IF(B728="","", G728/B728)</f>
        <v/>
      </c>
      <c r="J728" s="155">
        <f>IF(B728="","", -F728* (1-(1-ANNUAL_STRATEGY_FEE)^(1/252)))</f>
        <v/>
      </c>
      <c r="K728" s="155">
        <f>IF(B728="","", H728+J728)</f>
        <v/>
      </c>
      <c r="L728" s="155">
        <f>IF(B728="","", K728+G728)</f>
        <v/>
      </c>
      <c r="M728" s="155">
        <f>IF(B728="","", G728/L728)</f>
        <v/>
      </c>
      <c r="N728" s="155">
        <f>IF(B728="","",(D728-M728))</f>
        <v/>
      </c>
      <c r="O728" s="155">
        <f>IF(B728="","",BID_OFFER_SPREAD/2*D728)</f>
        <v/>
      </c>
      <c r="P728" s="155">
        <f>IF(A728="","",IF(D728=0,-E728,IF(AND(D728=(N728+O728),NOT(O728=0)),0,IF(D728&gt;=M728,N728/(1+O728),N728/(1-O728)))))</f>
        <v/>
      </c>
      <c r="Q728" s="155">
        <f>IF(B728="","", IF(D728=0,F728*P728/B728, L728*P728/B728))</f>
        <v/>
      </c>
      <c r="R728" s="155">
        <f>IF(B728="","", Q728+I728)</f>
        <v/>
      </c>
      <c r="S728" s="155">
        <f>IF(A728="","",IF(Q728&gt;0,-Q728*B728*(1+BID_OFFER_SPREAD/2),-Q728*B728*(1-BID_OFFER_SPREAD/2)))</f>
        <v/>
      </c>
      <c r="T728" s="155">
        <f>IF(B728="","", K728+S728)</f>
        <v/>
      </c>
      <c r="U728" s="155">
        <f>IF(B728="","", R728*B728)</f>
        <v/>
      </c>
      <c r="V728" s="155">
        <f>IF(E728="","",U728/(U728+T728))</f>
        <v/>
      </c>
      <c r="W728" s="86">
        <f>IF(B728="","", IF(ROUND(V728,10)=ROUND(D728,10),"Correct", "Error"))</f>
        <v/>
      </c>
      <c r="X728" s="156">
        <f>IF(B728="","", T728+U728)</f>
        <v/>
      </c>
    </row>
    <row customHeight="1" ht="13.5" r="729" s="75">
      <c r="A729" s="124">
        <f>IF('Time Series Inputs'!A729="","",'Time Series Inputs'!A729)</f>
        <v/>
      </c>
      <c r="B729" s="155">
        <f>IF('Time Series Inputs'!B729="","",'Time Series Inputs'!B729)</f>
        <v/>
      </c>
      <c r="C729" s="155">
        <f>IF('Time Series Inputs'!C729="","",'Time Series Inputs'!C729)</f>
        <v/>
      </c>
      <c r="D729" s="155">
        <f>IF(A729="","",'Apply Constraints'!A729)</f>
        <v/>
      </c>
      <c r="E729" s="155">
        <f>IF(B729="","",(V728*B729/B728/(1+V728*(B729/B728-1))))</f>
        <v/>
      </c>
      <c r="F729" s="155">
        <f>IF(B729="","",R728*B729+T728)</f>
        <v/>
      </c>
      <c r="G729" s="155">
        <f>IF(B729="","", E729*F729)</f>
        <v/>
      </c>
      <c r="H729" s="155">
        <f>IF(B729="","", F729 - R728*B729)</f>
        <v/>
      </c>
      <c r="I729" s="155">
        <f>IF(B729="","", G729/B729)</f>
        <v/>
      </c>
      <c r="J729" s="155">
        <f>IF(B729="","", -F729* (1-(1-ANNUAL_STRATEGY_FEE)^(1/252)))</f>
        <v/>
      </c>
      <c r="K729" s="155">
        <f>IF(B729="","", H729+J729)</f>
        <v/>
      </c>
      <c r="L729" s="155">
        <f>IF(B729="","", K729+G729)</f>
        <v/>
      </c>
      <c r="M729" s="155">
        <f>IF(B729="","", G729/L729)</f>
        <v/>
      </c>
      <c r="N729" s="155">
        <f>IF(B729="","",(D729-M729))</f>
        <v/>
      </c>
      <c r="O729" s="155">
        <f>IF(B729="","",BID_OFFER_SPREAD/2*D729)</f>
        <v/>
      </c>
      <c r="P729" s="155">
        <f>IF(A729="","",IF(D729=0,-E729,IF(AND(D729=(N729+O729),NOT(O729=0)),0,IF(D729&gt;=M729,N729/(1+O729),N729/(1-O729)))))</f>
        <v/>
      </c>
      <c r="Q729" s="155">
        <f>IF(B729="","", IF(D729=0,F729*P729/B729, L729*P729/B729))</f>
        <v/>
      </c>
      <c r="R729" s="155">
        <f>IF(B729="","", Q729+I729)</f>
        <v/>
      </c>
      <c r="S729" s="155">
        <f>IF(A729="","",IF(Q729&gt;0,-Q729*B729*(1+BID_OFFER_SPREAD/2),-Q729*B729*(1-BID_OFFER_SPREAD/2)))</f>
        <v/>
      </c>
      <c r="T729" s="155">
        <f>IF(B729="","", K729+S729)</f>
        <v/>
      </c>
      <c r="U729" s="155">
        <f>IF(B729="","", R729*B729)</f>
        <v/>
      </c>
      <c r="V729" s="155">
        <f>IF(E729="","",U729/(U729+T729))</f>
        <v/>
      </c>
      <c r="W729" s="86">
        <f>IF(B729="","", IF(ROUND(V729,10)=ROUND(D729,10),"Correct", "Error"))</f>
        <v/>
      </c>
      <c r="X729" s="156">
        <f>IF(B729="","", T729+U729)</f>
        <v/>
      </c>
    </row>
    <row customHeight="1" ht="13.5" r="730" s="75">
      <c r="A730" s="124">
        <f>IF('Time Series Inputs'!A730="","",'Time Series Inputs'!A730)</f>
        <v/>
      </c>
      <c r="B730" s="155">
        <f>IF('Time Series Inputs'!B730="","",'Time Series Inputs'!B730)</f>
        <v/>
      </c>
      <c r="C730" s="155">
        <f>IF('Time Series Inputs'!C730="","",'Time Series Inputs'!C730)</f>
        <v/>
      </c>
      <c r="D730" s="155">
        <f>IF(A730="","",'Apply Constraints'!A730)</f>
        <v/>
      </c>
      <c r="E730" s="155">
        <f>IF(B730="","",(V729*B730/B729/(1+V729*(B730/B729-1))))</f>
        <v/>
      </c>
      <c r="F730" s="155">
        <f>IF(B730="","",R729*B730+T729)</f>
        <v/>
      </c>
      <c r="G730" s="155">
        <f>IF(B730="","", E730*F730)</f>
        <v/>
      </c>
      <c r="H730" s="155">
        <f>IF(B730="","", F730 - R729*B730)</f>
        <v/>
      </c>
      <c r="I730" s="155">
        <f>IF(B730="","", G730/B730)</f>
        <v/>
      </c>
      <c r="J730" s="155">
        <f>IF(B730="","", -F730* (1-(1-ANNUAL_STRATEGY_FEE)^(1/252)))</f>
        <v/>
      </c>
      <c r="K730" s="155">
        <f>IF(B730="","", H730+J730)</f>
        <v/>
      </c>
      <c r="L730" s="155">
        <f>IF(B730="","", K730+G730)</f>
        <v/>
      </c>
      <c r="M730" s="155">
        <f>IF(B730="","", G730/L730)</f>
        <v/>
      </c>
      <c r="N730" s="155">
        <f>IF(B730="","",(D730-M730))</f>
        <v/>
      </c>
      <c r="O730" s="155">
        <f>IF(B730="","",BID_OFFER_SPREAD/2*D730)</f>
        <v/>
      </c>
      <c r="P730" s="155">
        <f>IF(A730="","",IF(D730=0,-E730,IF(AND(D730=(N730+O730),NOT(O730=0)),0,IF(D730&gt;=M730,N730/(1+O730),N730/(1-O730)))))</f>
        <v/>
      </c>
      <c r="Q730" s="155">
        <f>IF(B730="","", IF(D730=0,F730*P730/B730, L730*P730/B730))</f>
        <v/>
      </c>
      <c r="R730" s="155">
        <f>IF(B730="","", Q730+I730)</f>
        <v/>
      </c>
      <c r="S730" s="155">
        <f>IF(A730="","",IF(Q730&gt;0,-Q730*B730*(1+BID_OFFER_SPREAD/2),-Q730*B730*(1-BID_OFFER_SPREAD/2)))</f>
        <v/>
      </c>
      <c r="T730" s="155">
        <f>IF(B730="","", K730+S730)</f>
        <v/>
      </c>
      <c r="U730" s="155">
        <f>IF(B730="","", R730*B730)</f>
        <v/>
      </c>
      <c r="V730" s="155">
        <f>IF(E730="","",U730/(U730+T730))</f>
        <v/>
      </c>
      <c r="W730" s="86">
        <f>IF(B730="","", IF(ROUND(V730,10)=ROUND(D730,10),"Correct", "Error"))</f>
        <v/>
      </c>
      <c r="X730" s="156">
        <f>IF(B730="","", T730+U730)</f>
        <v/>
      </c>
    </row>
    <row customHeight="1" ht="13.5" r="731" s="75">
      <c r="A731" s="124">
        <f>IF('Time Series Inputs'!A731="","",'Time Series Inputs'!A731)</f>
        <v/>
      </c>
      <c r="B731" s="155">
        <f>IF('Time Series Inputs'!B731="","",'Time Series Inputs'!B731)</f>
        <v/>
      </c>
      <c r="C731" s="155">
        <f>IF('Time Series Inputs'!C731="","",'Time Series Inputs'!C731)</f>
        <v/>
      </c>
      <c r="D731" s="155">
        <f>IF(A731="","",'Apply Constraints'!A731)</f>
        <v/>
      </c>
      <c r="E731" s="155">
        <f>IF(B731="","",(V730*B731/B730/(1+V730*(B731/B730-1))))</f>
        <v/>
      </c>
      <c r="F731" s="155">
        <f>IF(B731="","",R730*B731+T730)</f>
        <v/>
      </c>
      <c r="G731" s="155">
        <f>IF(B731="","", E731*F731)</f>
        <v/>
      </c>
      <c r="H731" s="155">
        <f>IF(B731="","", F731 - R730*B731)</f>
        <v/>
      </c>
      <c r="I731" s="155">
        <f>IF(B731="","", G731/B731)</f>
        <v/>
      </c>
      <c r="J731" s="155">
        <f>IF(B731="","", -F731* (1-(1-ANNUAL_STRATEGY_FEE)^(1/252)))</f>
        <v/>
      </c>
      <c r="K731" s="155">
        <f>IF(B731="","", H731+J731)</f>
        <v/>
      </c>
      <c r="L731" s="155">
        <f>IF(B731="","", K731+G731)</f>
        <v/>
      </c>
      <c r="M731" s="155">
        <f>IF(B731="","", G731/L731)</f>
        <v/>
      </c>
      <c r="N731" s="155">
        <f>IF(B731="","",(D731-M731))</f>
        <v/>
      </c>
      <c r="O731" s="155">
        <f>IF(B731="","",BID_OFFER_SPREAD/2*D731)</f>
        <v/>
      </c>
      <c r="P731" s="155">
        <f>IF(A731="","",IF(D731=0,-E731,IF(AND(D731=(N731+O731),NOT(O731=0)),0,IF(D731&gt;=M731,N731/(1+O731),N731/(1-O731)))))</f>
        <v/>
      </c>
      <c r="Q731" s="155">
        <f>IF(B731="","", IF(D731=0,F731*P731/B731, L731*P731/B731))</f>
        <v/>
      </c>
      <c r="R731" s="155">
        <f>IF(B731="","", Q731+I731)</f>
        <v/>
      </c>
      <c r="S731" s="155">
        <f>IF(A731="","",IF(Q731&gt;0,-Q731*B731*(1+BID_OFFER_SPREAD/2),-Q731*B731*(1-BID_OFFER_SPREAD/2)))</f>
        <v/>
      </c>
      <c r="T731" s="155">
        <f>IF(B731="","", K731+S731)</f>
        <v/>
      </c>
      <c r="U731" s="155">
        <f>IF(B731="","", R731*B731)</f>
        <v/>
      </c>
      <c r="V731" s="155">
        <f>IF(E731="","",U731/(U731+T731))</f>
        <v/>
      </c>
      <c r="W731" s="86">
        <f>IF(B731="","", IF(ROUND(V731,10)=ROUND(D731,10),"Correct", "Error"))</f>
        <v/>
      </c>
      <c r="X731" s="156">
        <f>IF(B731="","", T731+U731)</f>
        <v/>
      </c>
    </row>
    <row customHeight="1" ht="13.5" r="732" s="75">
      <c r="A732" s="124">
        <f>IF('Time Series Inputs'!A732="","",'Time Series Inputs'!A732)</f>
        <v/>
      </c>
      <c r="B732" s="155">
        <f>IF('Time Series Inputs'!B732="","",'Time Series Inputs'!B732)</f>
        <v/>
      </c>
      <c r="C732" s="155">
        <f>IF('Time Series Inputs'!C732="","",'Time Series Inputs'!C732)</f>
        <v/>
      </c>
      <c r="D732" s="155">
        <f>IF(A732="","",'Apply Constraints'!A732)</f>
        <v/>
      </c>
      <c r="E732" s="155">
        <f>IF(B732="","",(V731*B732/B731/(1+V731*(B732/B731-1))))</f>
        <v/>
      </c>
      <c r="F732" s="155">
        <f>IF(B732="","",R731*B732+T731)</f>
        <v/>
      </c>
      <c r="G732" s="155">
        <f>IF(B732="","", E732*F732)</f>
        <v/>
      </c>
      <c r="H732" s="155">
        <f>IF(B732="","", F732 - R731*B732)</f>
        <v/>
      </c>
      <c r="I732" s="155">
        <f>IF(B732="","", G732/B732)</f>
        <v/>
      </c>
      <c r="J732" s="155">
        <f>IF(B732="","", -F732* (1-(1-ANNUAL_STRATEGY_FEE)^(1/252)))</f>
        <v/>
      </c>
      <c r="K732" s="155">
        <f>IF(B732="","", H732+J732)</f>
        <v/>
      </c>
      <c r="L732" s="155">
        <f>IF(B732="","", K732+G732)</f>
        <v/>
      </c>
      <c r="M732" s="155">
        <f>IF(B732="","", G732/L732)</f>
        <v/>
      </c>
      <c r="N732" s="155">
        <f>IF(B732="","",(D732-M732))</f>
        <v/>
      </c>
      <c r="O732" s="155">
        <f>IF(B732="","",BID_OFFER_SPREAD/2*D732)</f>
        <v/>
      </c>
      <c r="P732" s="155">
        <f>IF(A732="","",IF(D732=0,-E732,IF(AND(D732=(N732+O732),NOT(O732=0)),0,IF(D732&gt;=M732,N732/(1+O732),N732/(1-O732)))))</f>
        <v/>
      </c>
      <c r="Q732" s="155">
        <f>IF(B732="","", IF(D732=0,F732*P732/B732, L732*P732/B732))</f>
        <v/>
      </c>
      <c r="R732" s="155">
        <f>IF(B732="","", Q732+I732)</f>
        <v/>
      </c>
      <c r="S732" s="155">
        <f>IF(A732="","",IF(Q732&gt;0,-Q732*B732*(1+BID_OFFER_SPREAD/2),-Q732*B732*(1-BID_OFFER_SPREAD/2)))</f>
        <v/>
      </c>
      <c r="T732" s="155">
        <f>IF(B732="","", K732+S732)</f>
        <v/>
      </c>
      <c r="U732" s="155">
        <f>IF(B732="","", R732*B732)</f>
        <v/>
      </c>
      <c r="V732" s="155">
        <f>IF(E732="","",U732/(U732+T732))</f>
        <v/>
      </c>
      <c r="W732" s="86">
        <f>IF(B732="","", IF(ROUND(V732,10)=ROUND(D732,10),"Correct", "Error"))</f>
        <v/>
      </c>
      <c r="X732" s="156">
        <f>IF(B732="","", T732+U732)</f>
        <v/>
      </c>
    </row>
    <row customHeight="1" ht="13.5" r="733" s="75">
      <c r="A733" s="124">
        <f>IF('Time Series Inputs'!A733="","",'Time Series Inputs'!A733)</f>
        <v/>
      </c>
      <c r="B733" s="155">
        <f>IF('Time Series Inputs'!B733="","",'Time Series Inputs'!B733)</f>
        <v/>
      </c>
      <c r="C733" s="155">
        <f>IF('Time Series Inputs'!C733="","",'Time Series Inputs'!C733)</f>
        <v/>
      </c>
      <c r="D733" s="155">
        <f>IF(A733="","",'Apply Constraints'!A733)</f>
        <v/>
      </c>
      <c r="E733" s="155">
        <f>IF(B733="","",(V732*B733/B732/(1+V732*(B733/B732-1))))</f>
        <v/>
      </c>
      <c r="F733" s="155">
        <f>IF(B733="","",R732*B733+T732)</f>
        <v/>
      </c>
      <c r="G733" s="155">
        <f>IF(B733="","", E733*F733)</f>
        <v/>
      </c>
      <c r="H733" s="155">
        <f>IF(B733="","", F733 - R732*B733)</f>
        <v/>
      </c>
      <c r="I733" s="155">
        <f>IF(B733="","", G733/B733)</f>
        <v/>
      </c>
      <c r="J733" s="155">
        <f>IF(B733="","", -F733* (1-(1-ANNUAL_STRATEGY_FEE)^(1/252)))</f>
        <v/>
      </c>
      <c r="K733" s="155">
        <f>IF(B733="","", H733+J733)</f>
        <v/>
      </c>
      <c r="L733" s="155">
        <f>IF(B733="","", K733+G733)</f>
        <v/>
      </c>
      <c r="M733" s="155">
        <f>IF(B733="","", G733/L733)</f>
        <v/>
      </c>
      <c r="N733" s="155">
        <f>IF(B733="","",(D733-M733))</f>
        <v/>
      </c>
      <c r="O733" s="155">
        <f>IF(B733="","",BID_OFFER_SPREAD/2*D733)</f>
        <v/>
      </c>
      <c r="P733" s="155">
        <f>IF(A733="","",IF(D733=0,-E733,IF(AND(D733=(N733+O733),NOT(O733=0)),0,IF(D733&gt;=M733,N733/(1+O733),N733/(1-O733)))))</f>
        <v/>
      </c>
      <c r="Q733" s="155">
        <f>IF(B733="","", IF(D733=0,F733*P733/B733, L733*P733/B733))</f>
        <v/>
      </c>
      <c r="R733" s="155">
        <f>IF(B733="","", Q733+I733)</f>
        <v/>
      </c>
      <c r="S733" s="155">
        <f>IF(A733="","",IF(Q733&gt;0,-Q733*B733*(1+BID_OFFER_SPREAD/2),-Q733*B733*(1-BID_OFFER_SPREAD/2)))</f>
        <v/>
      </c>
      <c r="T733" s="155">
        <f>IF(B733="","", K733+S733)</f>
        <v/>
      </c>
      <c r="U733" s="155">
        <f>IF(B733="","", R733*B733)</f>
        <v/>
      </c>
      <c r="V733" s="155">
        <f>IF(E733="","",U733/(U733+T733))</f>
        <v/>
      </c>
      <c r="W733" s="86">
        <f>IF(B733="","", IF(ROUND(V733,10)=ROUND(D733,10),"Correct", "Error"))</f>
        <v/>
      </c>
      <c r="X733" s="156">
        <f>IF(B733="","", T733+U733)</f>
        <v/>
      </c>
    </row>
    <row customHeight="1" ht="13.5" r="734" s="75">
      <c r="A734" s="124">
        <f>IF('Time Series Inputs'!A734="","",'Time Series Inputs'!A734)</f>
        <v/>
      </c>
      <c r="B734" s="155">
        <f>IF('Time Series Inputs'!B734="","",'Time Series Inputs'!B734)</f>
        <v/>
      </c>
      <c r="C734" s="155">
        <f>IF('Time Series Inputs'!C734="","",'Time Series Inputs'!C734)</f>
        <v/>
      </c>
      <c r="D734" s="155">
        <f>IF(A734="","",'Apply Constraints'!A734)</f>
        <v/>
      </c>
      <c r="E734" s="155">
        <f>IF(B734="","",(V733*B734/B733/(1+V733*(B734/B733-1))))</f>
        <v/>
      </c>
      <c r="F734" s="155">
        <f>IF(B734="","",R733*B734+T733)</f>
        <v/>
      </c>
      <c r="G734" s="155">
        <f>IF(B734="","", E734*F734)</f>
        <v/>
      </c>
      <c r="H734" s="155">
        <f>IF(B734="","", F734 - R733*B734)</f>
        <v/>
      </c>
      <c r="I734" s="155">
        <f>IF(B734="","", G734/B734)</f>
        <v/>
      </c>
      <c r="J734" s="155">
        <f>IF(B734="","", -F734* (1-(1-ANNUAL_STRATEGY_FEE)^(1/252)))</f>
        <v/>
      </c>
      <c r="K734" s="155">
        <f>IF(B734="","", H734+J734)</f>
        <v/>
      </c>
      <c r="L734" s="155">
        <f>IF(B734="","", K734+G734)</f>
        <v/>
      </c>
      <c r="M734" s="155">
        <f>IF(B734="","", G734/L734)</f>
        <v/>
      </c>
      <c r="N734" s="155">
        <f>IF(B734="","",(D734-M734))</f>
        <v/>
      </c>
      <c r="O734" s="155">
        <f>IF(B734="","",BID_OFFER_SPREAD/2*D734)</f>
        <v/>
      </c>
      <c r="P734" s="155">
        <f>IF(A734="","",IF(D734=0,-E734,IF(AND(D734=(N734+O734),NOT(O734=0)),0,IF(D734&gt;=M734,N734/(1+O734),N734/(1-O734)))))</f>
        <v/>
      </c>
      <c r="Q734" s="155">
        <f>IF(B734="","", IF(D734=0,F734*P734/B734, L734*P734/B734))</f>
        <v/>
      </c>
      <c r="R734" s="155">
        <f>IF(B734="","", Q734+I734)</f>
        <v/>
      </c>
      <c r="S734" s="155">
        <f>IF(A734="","",IF(Q734&gt;0,-Q734*B734*(1+BID_OFFER_SPREAD/2),-Q734*B734*(1-BID_OFFER_SPREAD/2)))</f>
        <v/>
      </c>
      <c r="T734" s="155">
        <f>IF(B734="","", K734+S734)</f>
        <v/>
      </c>
      <c r="U734" s="155">
        <f>IF(B734="","", R734*B734)</f>
        <v/>
      </c>
      <c r="V734" s="155">
        <f>IF(E734="","",U734/(U734+T734))</f>
        <v/>
      </c>
      <c r="W734" s="86">
        <f>IF(B734="","", IF(ROUND(V734,10)=ROUND(D734,10),"Correct", "Error"))</f>
        <v/>
      </c>
      <c r="X734" s="156">
        <f>IF(B734="","", T734+U734)</f>
        <v/>
      </c>
    </row>
    <row customHeight="1" ht="13.5" r="735" s="75">
      <c r="A735" s="124">
        <f>IF('Time Series Inputs'!A735="","",'Time Series Inputs'!A735)</f>
        <v/>
      </c>
      <c r="B735" s="155">
        <f>IF('Time Series Inputs'!B735="","",'Time Series Inputs'!B735)</f>
        <v/>
      </c>
      <c r="C735" s="155">
        <f>IF('Time Series Inputs'!C735="","",'Time Series Inputs'!C735)</f>
        <v/>
      </c>
      <c r="D735" s="155">
        <f>IF(A735="","",'Apply Constraints'!A735)</f>
        <v/>
      </c>
      <c r="E735" s="155">
        <f>IF(B735="","",(V734*B735/B734/(1+V734*(B735/B734-1))))</f>
        <v/>
      </c>
      <c r="F735" s="155">
        <f>IF(B735="","",R734*B735+T734)</f>
        <v/>
      </c>
      <c r="G735" s="155">
        <f>IF(B735="","", E735*F735)</f>
        <v/>
      </c>
      <c r="H735" s="155">
        <f>IF(B735="","", F735 - R734*B735)</f>
        <v/>
      </c>
      <c r="I735" s="155">
        <f>IF(B735="","", G735/B735)</f>
        <v/>
      </c>
      <c r="J735" s="155">
        <f>IF(B735="","", -F735* (1-(1-ANNUAL_STRATEGY_FEE)^(1/252)))</f>
        <v/>
      </c>
      <c r="K735" s="155">
        <f>IF(B735="","", H735+J735)</f>
        <v/>
      </c>
      <c r="L735" s="155">
        <f>IF(B735="","", K735+G735)</f>
        <v/>
      </c>
      <c r="M735" s="155">
        <f>IF(B735="","", G735/L735)</f>
        <v/>
      </c>
      <c r="N735" s="155">
        <f>IF(B735="","",(D735-M735))</f>
        <v/>
      </c>
      <c r="O735" s="155">
        <f>IF(B735="","",BID_OFFER_SPREAD/2*D735)</f>
        <v/>
      </c>
      <c r="P735" s="155">
        <f>IF(A735="","",IF(D735=0,-E735,IF(AND(D735=(N735+O735),NOT(O735=0)),0,IF(D735&gt;=M735,N735/(1+O735),N735/(1-O735)))))</f>
        <v/>
      </c>
      <c r="Q735" s="155">
        <f>IF(B735="","", IF(D735=0,F735*P735/B735, L735*P735/B735))</f>
        <v/>
      </c>
      <c r="R735" s="155">
        <f>IF(B735="","", Q735+I735)</f>
        <v/>
      </c>
      <c r="S735" s="155">
        <f>IF(A735="","",IF(Q735&gt;0,-Q735*B735*(1+BID_OFFER_SPREAD/2),-Q735*B735*(1-BID_OFFER_SPREAD/2)))</f>
        <v/>
      </c>
      <c r="T735" s="155">
        <f>IF(B735="","", K735+S735)</f>
        <v/>
      </c>
      <c r="U735" s="155">
        <f>IF(B735="","", R735*B735)</f>
        <v/>
      </c>
      <c r="V735" s="155">
        <f>IF(E735="","",U735/(U735+T735))</f>
        <v/>
      </c>
      <c r="W735" s="86">
        <f>IF(B735="","", IF(ROUND(V735,10)=ROUND(D735,10),"Correct", "Error"))</f>
        <v/>
      </c>
      <c r="X735" s="156">
        <f>IF(B735="","", T735+U735)</f>
        <v/>
      </c>
    </row>
    <row customHeight="1" ht="13.5" r="736" s="75">
      <c r="A736" s="124">
        <f>IF('Time Series Inputs'!A736="","",'Time Series Inputs'!A736)</f>
        <v/>
      </c>
      <c r="B736" s="155">
        <f>IF('Time Series Inputs'!B736="","",'Time Series Inputs'!B736)</f>
        <v/>
      </c>
      <c r="C736" s="155">
        <f>IF('Time Series Inputs'!C736="","",'Time Series Inputs'!C736)</f>
        <v/>
      </c>
      <c r="D736" s="155">
        <f>IF(A736="","",'Apply Constraints'!A736)</f>
        <v/>
      </c>
      <c r="E736" s="155">
        <f>IF(B736="","",(V735*B736/B735/(1+V735*(B736/B735-1))))</f>
        <v/>
      </c>
      <c r="F736" s="155">
        <f>IF(B736="","",R735*B736+T735)</f>
        <v/>
      </c>
      <c r="G736" s="155">
        <f>IF(B736="","", E736*F736)</f>
        <v/>
      </c>
      <c r="H736" s="155">
        <f>IF(B736="","", F736 - R735*B736)</f>
        <v/>
      </c>
      <c r="I736" s="155">
        <f>IF(B736="","", G736/B736)</f>
        <v/>
      </c>
      <c r="J736" s="155">
        <f>IF(B736="","", -F736* (1-(1-ANNUAL_STRATEGY_FEE)^(1/252)))</f>
        <v/>
      </c>
      <c r="K736" s="155">
        <f>IF(B736="","", H736+J736)</f>
        <v/>
      </c>
      <c r="L736" s="155">
        <f>IF(B736="","", K736+G736)</f>
        <v/>
      </c>
      <c r="M736" s="155">
        <f>IF(B736="","", G736/L736)</f>
        <v/>
      </c>
      <c r="N736" s="155">
        <f>IF(B736="","",(D736-M736))</f>
        <v/>
      </c>
      <c r="O736" s="155">
        <f>IF(B736="","",BID_OFFER_SPREAD/2*D736)</f>
        <v/>
      </c>
      <c r="P736" s="155">
        <f>IF(A736="","",IF(D736=0,-E736,IF(AND(D736=(N736+O736),NOT(O736=0)),0,IF(D736&gt;=M736,N736/(1+O736),N736/(1-O736)))))</f>
        <v/>
      </c>
      <c r="Q736" s="155">
        <f>IF(B736="","", IF(D736=0,F736*P736/B736, L736*P736/B736))</f>
        <v/>
      </c>
      <c r="R736" s="155">
        <f>IF(B736="","", Q736+I736)</f>
        <v/>
      </c>
      <c r="S736" s="155">
        <f>IF(A736="","",IF(Q736&gt;0,-Q736*B736*(1+BID_OFFER_SPREAD/2),-Q736*B736*(1-BID_OFFER_SPREAD/2)))</f>
        <v/>
      </c>
      <c r="T736" s="155">
        <f>IF(B736="","", K736+S736)</f>
        <v/>
      </c>
      <c r="U736" s="155">
        <f>IF(B736="","", R736*B736)</f>
        <v/>
      </c>
      <c r="V736" s="155">
        <f>IF(E736="","",U736/(U736+T736))</f>
        <v/>
      </c>
      <c r="W736" s="86">
        <f>IF(B736="","", IF(ROUND(V736,10)=ROUND(D736,10),"Correct", "Error"))</f>
        <v/>
      </c>
      <c r="X736" s="156">
        <f>IF(B736="","", T736+U736)</f>
        <v/>
      </c>
    </row>
    <row customHeight="1" ht="13.5" r="737" s="75">
      <c r="A737" s="124">
        <f>IF('Time Series Inputs'!A737="","",'Time Series Inputs'!A737)</f>
        <v/>
      </c>
      <c r="B737" s="155">
        <f>IF('Time Series Inputs'!B737="","",'Time Series Inputs'!B737)</f>
        <v/>
      </c>
      <c r="C737" s="155">
        <f>IF('Time Series Inputs'!C737="","",'Time Series Inputs'!C737)</f>
        <v/>
      </c>
      <c r="D737" s="155">
        <f>IF(A737="","",'Apply Constraints'!A737)</f>
        <v/>
      </c>
      <c r="E737" s="155">
        <f>IF(B737="","",(V736*B737/B736/(1+V736*(B737/B736-1))))</f>
        <v/>
      </c>
      <c r="F737" s="155">
        <f>IF(B737="","",R736*B737+T736)</f>
        <v/>
      </c>
      <c r="G737" s="155">
        <f>IF(B737="","", E737*F737)</f>
        <v/>
      </c>
      <c r="H737" s="155">
        <f>IF(B737="","", F737 - R736*B737)</f>
        <v/>
      </c>
      <c r="I737" s="155">
        <f>IF(B737="","", G737/B737)</f>
        <v/>
      </c>
      <c r="J737" s="155">
        <f>IF(B737="","", -F737* (1-(1-ANNUAL_STRATEGY_FEE)^(1/252)))</f>
        <v/>
      </c>
      <c r="K737" s="155">
        <f>IF(B737="","", H737+J737)</f>
        <v/>
      </c>
      <c r="L737" s="155">
        <f>IF(B737="","", K737+G737)</f>
        <v/>
      </c>
      <c r="M737" s="155">
        <f>IF(B737="","", G737/L737)</f>
        <v/>
      </c>
      <c r="N737" s="155">
        <f>IF(B737="","",(D737-M737))</f>
        <v/>
      </c>
      <c r="O737" s="155">
        <f>IF(B737="","",BID_OFFER_SPREAD/2*D737)</f>
        <v/>
      </c>
      <c r="P737" s="155">
        <f>IF(A737="","",IF(D737=0,-E737,IF(AND(D737=(N737+O737),NOT(O737=0)),0,IF(D737&gt;=M737,N737/(1+O737),N737/(1-O737)))))</f>
        <v/>
      </c>
      <c r="Q737" s="155">
        <f>IF(B737="","", IF(D737=0,F737*P737/B737, L737*P737/B737))</f>
        <v/>
      </c>
      <c r="R737" s="155">
        <f>IF(B737="","", Q737+I737)</f>
        <v/>
      </c>
      <c r="S737" s="155">
        <f>IF(A737="","",IF(Q737&gt;0,-Q737*B737*(1+BID_OFFER_SPREAD/2),-Q737*B737*(1-BID_OFFER_SPREAD/2)))</f>
        <v/>
      </c>
      <c r="T737" s="155">
        <f>IF(B737="","", K737+S737)</f>
        <v/>
      </c>
      <c r="U737" s="155">
        <f>IF(B737="","", R737*B737)</f>
        <v/>
      </c>
      <c r="V737" s="155">
        <f>IF(E737="","",U737/(U737+T737))</f>
        <v/>
      </c>
      <c r="W737" s="86">
        <f>IF(B737="","", IF(ROUND(V737,10)=ROUND(D737,10),"Correct", "Error"))</f>
        <v/>
      </c>
      <c r="X737" s="156">
        <f>IF(B737="","", T737+U737)</f>
        <v/>
      </c>
    </row>
    <row customHeight="1" ht="13.5" r="738" s="75">
      <c r="A738" s="124">
        <f>IF('Time Series Inputs'!A738="","",'Time Series Inputs'!A738)</f>
        <v/>
      </c>
      <c r="B738" s="155">
        <f>IF('Time Series Inputs'!B738="","",'Time Series Inputs'!B738)</f>
        <v/>
      </c>
      <c r="C738" s="155">
        <f>IF('Time Series Inputs'!C738="","",'Time Series Inputs'!C738)</f>
        <v/>
      </c>
      <c r="D738" s="155">
        <f>IF(A738="","",'Apply Constraints'!A738)</f>
        <v/>
      </c>
      <c r="E738" s="155">
        <f>IF(B738="","",(V737*B738/B737/(1+V737*(B738/B737-1))))</f>
        <v/>
      </c>
      <c r="F738" s="155">
        <f>IF(B738="","",R737*B738+T737)</f>
        <v/>
      </c>
      <c r="G738" s="155">
        <f>IF(B738="","", E738*F738)</f>
        <v/>
      </c>
      <c r="H738" s="155">
        <f>IF(B738="","", F738 - R737*B738)</f>
        <v/>
      </c>
      <c r="I738" s="155">
        <f>IF(B738="","", G738/B738)</f>
        <v/>
      </c>
      <c r="J738" s="155">
        <f>IF(B738="","", -F738* (1-(1-ANNUAL_STRATEGY_FEE)^(1/252)))</f>
        <v/>
      </c>
      <c r="K738" s="155">
        <f>IF(B738="","", H738+J738)</f>
        <v/>
      </c>
      <c r="L738" s="155">
        <f>IF(B738="","", K738+G738)</f>
        <v/>
      </c>
      <c r="M738" s="155">
        <f>IF(B738="","", G738/L738)</f>
        <v/>
      </c>
      <c r="N738" s="155">
        <f>IF(B738="","",(D738-M738))</f>
        <v/>
      </c>
      <c r="O738" s="155">
        <f>IF(B738="","",BID_OFFER_SPREAD/2*D738)</f>
        <v/>
      </c>
      <c r="P738" s="155">
        <f>IF(A738="","",IF(D738=0,-E738,IF(AND(D738=(N738+O738),NOT(O738=0)),0,IF(D738&gt;=M738,N738/(1+O738),N738/(1-O738)))))</f>
        <v/>
      </c>
      <c r="Q738" s="155">
        <f>IF(B738="","", IF(D738=0,F738*P738/B738, L738*P738/B738))</f>
        <v/>
      </c>
      <c r="R738" s="155">
        <f>IF(B738="","", Q738+I738)</f>
        <v/>
      </c>
      <c r="S738" s="155">
        <f>IF(A738="","",IF(Q738&gt;0,-Q738*B738*(1+BID_OFFER_SPREAD/2),-Q738*B738*(1-BID_OFFER_SPREAD/2)))</f>
        <v/>
      </c>
      <c r="T738" s="155">
        <f>IF(B738="","", K738+S738)</f>
        <v/>
      </c>
      <c r="U738" s="155">
        <f>IF(B738="","", R738*B738)</f>
        <v/>
      </c>
      <c r="V738" s="155">
        <f>IF(E738="","",U738/(U738+T738))</f>
        <v/>
      </c>
      <c r="W738" s="86">
        <f>IF(B738="","", IF(ROUND(V738,10)=ROUND(D738,10),"Correct", "Error"))</f>
        <v/>
      </c>
      <c r="X738" s="156">
        <f>IF(B738="","", T738+U738)</f>
        <v/>
      </c>
    </row>
    <row customHeight="1" ht="13.5" r="739" s="75">
      <c r="A739" s="124">
        <f>IF('Time Series Inputs'!A739="","",'Time Series Inputs'!A739)</f>
        <v/>
      </c>
      <c r="B739" s="155">
        <f>IF('Time Series Inputs'!B739="","",'Time Series Inputs'!B739)</f>
        <v/>
      </c>
      <c r="C739" s="155">
        <f>IF('Time Series Inputs'!C739="","",'Time Series Inputs'!C739)</f>
        <v/>
      </c>
      <c r="D739" s="155">
        <f>IF(A739="","",'Apply Constraints'!A739)</f>
        <v/>
      </c>
      <c r="E739" s="155">
        <f>IF(B739="","",(V738*B739/B738/(1+V738*(B739/B738-1))))</f>
        <v/>
      </c>
      <c r="F739" s="155">
        <f>IF(B739="","",R738*B739+T738)</f>
        <v/>
      </c>
      <c r="G739" s="155">
        <f>IF(B739="","", E739*F739)</f>
        <v/>
      </c>
      <c r="H739" s="155">
        <f>IF(B739="","", F739 - R738*B739)</f>
        <v/>
      </c>
      <c r="I739" s="155">
        <f>IF(B739="","", G739/B739)</f>
        <v/>
      </c>
      <c r="J739" s="155">
        <f>IF(B739="","", -F739* (1-(1-ANNUAL_STRATEGY_FEE)^(1/252)))</f>
        <v/>
      </c>
      <c r="K739" s="155">
        <f>IF(B739="","", H739+J739)</f>
        <v/>
      </c>
      <c r="L739" s="155">
        <f>IF(B739="","", K739+G739)</f>
        <v/>
      </c>
      <c r="M739" s="155">
        <f>IF(B739="","", G739/L739)</f>
        <v/>
      </c>
      <c r="N739" s="155">
        <f>IF(B739="","",(D739-M739))</f>
        <v/>
      </c>
      <c r="O739" s="155">
        <f>IF(B739="","",BID_OFFER_SPREAD/2*D739)</f>
        <v/>
      </c>
      <c r="P739" s="155">
        <f>IF(A739="","",IF(D739=0,-E739,IF(AND(D739=(N739+O739),NOT(O739=0)),0,IF(D739&gt;=M739,N739/(1+O739),N739/(1-O739)))))</f>
        <v/>
      </c>
      <c r="Q739" s="155">
        <f>IF(B739="","", IF(D739=0,F739*P739/B739, L739*P739/B739))</f>
        <v/>
      </c>
      <c r="R739" s="155">
        <f>IF(B739="","", Q739+I739)</f>
        <v/>
      </c>
      <c r="S739" s="155">
        <f>IF(A739="","",IF(Q739&gt;0,-Q739*B739*(1+BID_OFFER_SPREAD/2),-Q739*B739*(1-BID_OFFER_SPREAD/2)))</f>
        <v/>
      </c>
      <c r="T739" s="155">
        <f>IF(B739="","", K739+S739)</f>
        <v/>
      </c>
      <c r="U739" s="155">
        <f>IF(B739="","", R739*B739)</f>
        <v/>
      </c>
      <c r="V739" s="155">
        <f>IF(E739="","",U739/(U739+T739))</f>
        <v/>
      </c>
      <c r="W739" s="86">
        <f>IF(B739="","", IF(ROUND(V739,10)=ROUND(D739,10),"Correct", "Error"))</f>
        <v/>
      </c>
      <c r="X739" s="156">
        <f>IF(B739="","", T739+U739)</f>
        <v/>
      </c>
    </row>
    <row customHeight="1" ht="13.5" r="740" s="75">
      <c r="A740" s="124">
        <f>IF('Time Series Inputs'!A740="","",'Time Series Inputs'!A740)</f>
        <v/>
      </c>
      <c r="B740" s="155">
        <f>IF('Time Series Inputs'!B740="","",'Time Series Inputs'!B740)</f>
        <v/>
      </c>
      <c r="C740" s="155">
        <f>IF('Time Series Inputs'!C740="","",'Time Series Inputs'!C740)</f>
        <v/>
      </c>
      <c r="D740" s="155">
        <f>IF(A740="","",'Apply Constraints'!A740)</f>
        <v/>
      </c>
      <c r="E740" s="155">
        <f>IF(B740="","",(V739*B740/B739/(1+V739*(B740/B739-1))))</f>
        <v/>
      </c>
      <c r="F740" s="155">
        <f>IF(B740="","",R739*B740+T739)</f>
        <v/>
      </c>
      <c r="G740" s="155">
        <f>IF(B740="","", E740*F740)</f>
        <v/>
      </c>
      <c r="H740" s="155">
        <f>IF(B740="","", F740 - R739*B740)</f>
        <v/>
      </c>
      <c r="I740" s="155">
        <f>IF(B740="","", G740/B740)</f>
        <v/>
      </c>
      <c r="J740" s="155">
        <f>IF(B740="","", -F740* (1-(1-ANNUAL_STRATEGY_FEE)^(1/252)))</f>
        <v/>
      </c>
      <c r="K740" s="155">
        <f>IF(B740="","", H740+J740)</f>
        <v/>
      </c>
      <c r="L740" s="155">
        <f>IF(B740="","", K740+G740)</f>
        <v/>
      </c>
      <c r="M740" s="155">
        <f>IF(B740="","", G740/L740)</f>
        <v/>
      </c>
      <c r="N740" s="155">
        <f>IF(B740="","",(D740-M740))</f>
        <v/>
      </c>
      <c r="O740" s="155">
        <f>IF(B740="","",BID_OFFER_SPREAD/2*D740)</f>
        <v/>
      </c>
      <c r="P740" s="155">
        <f>IF(A740="","",IF(D740=0,-E740,IF(AND(D740=(N740+O740),NOT(O740=0)),0,IF(D740&gt;=M740,N740/(1+O740),N740/(1-O740)))))</f>
        <v/>
      </c>
      <c r="Q740" s="155">
        <f>IF(B740="","", IF(D740=0,F740*P740/B740, L740*P740/B740))</f>
        <v/>
      </c>
      <c r="R740" s="155">
        <f>IF(B740="","", Q740+I740)</f>
        <v/>
      </c>
      <c r="S740" s="155">
        <f>IF(A740="","",IF(Q740&gt;0,-Q740*B740*(1+BID_OFFER_SPREAD/2),-Q740*B740*(1-BID_OFFER_SPREAD/2)))</f>
        <v/>
      </c>
      <c r="T740" s="155">
        <f>IF(B740="","", K740+S740)</f>
        <v/>
      </c>
      <c r="U740" s="155">
        <f>IF(B740="","", R740*B740)</f>
        <v/>
      </c>
      <c r="V740" s="155">
        <f>IF(E740="","",U740/(U740+T740))</f>
        <v/>
      </c>
      <c r="W740" s="86">
        <f>IF(B740="","", IF(ROUND(V740,10)=ROUND(D740,10),"Correct", "Error"))</f>
        <v/>
      </c>
      <c r="X740" s="156">
        <f>IF(B740="","", T740+U740)</f>
        <v/>
      </c>
    </row>
    <row customHeight="1" ht="13.5" r="741" s="75">
      <c r="A741" s="124">
        <f>IF('Time Series Inputs'!A741="","",'Time Series Inputs'!A741)</f>
        <v/>
      </c>
      <c r="B741" s="155">
        <f>IF('Time Series Inputs'!B741="","",'Time Series Inputs'!B741)</f>
        <v/>
      </c>
      <c r="C741" s="155">
        <f>IF('Time Series Inputs'!C741="","",'Time Series Inputs'!C741)</f>
        <v/>
      </c>
      <c r="D741" s="155">
        <f>IF(A741="","",'Apply Constraints'!A741)</f>
        <v/>
      </c>
      <c r="E741" s="155">
        <f>IF(B741="","",(V740*B741/B740/(1+V740*(B741/B740-1))))</f>
        <v/>
      </c>
      <c r="F741" s="155">
        <f>IF(B741="","",R740*B741+T740)</f>
        <v/>
      </c>
      <c r="G741" s="155">
        <f>IF(B741="","", E741*F741)</f>
        <v/>
      </c>
      <c r="H741" s="155">
        <f>IF(B741="","", F741 - R740*B741)</f>
        <v/>
      </c>
      <c r="I741" s="155">
        <f>IF(B741="","", G741/B741)</f>
        <v/>
      </c>
      <c r="J741" s="155">
        <f>IF(B741="","", -F741* (1-(1-ANNUAL_STRATEGY_FEE)^(1/252)))</f>
        <v/>
      </c>
      <c r="K741" s="155">
        <f>IF(B741="","", H741+J741)</f>
        <v/>
      </c>
      <c r="L741" s="155">
        <f>IF(B741="","", K741+G741)</f>
        <v/>
      </c>
      <c r="M741" s="155">
        <f>IF(B741="","", G741/L741)</f>
        <v/>
      </c>
      <c r="N741" s="155">
        <f>IF(B741="","",(D741-M741))</f>
        <v/>
      </c>
      <c r="O741" s="155">
        <f>IF(B741="","",BID_OFFER_SPREAD/2*D741)</f>
        <v/>
      </c>
      <c r="P741" s="155">
        <f>IF(A741="","",IF(D741=0,-E741,IF(AND(D741=(N741+O741),NOT(O741=0)),0,IF(D741&gt;=M741,N741/(1+O741),N741/(1-O741)))))</f>
        <v/>
      </c>
      <c r="Q741" s="155">
        <f>IF(B741="","", IF(D741=0,F741*P741/B741, L741*P741/B741))</f>
        <v/>
      </c>
      <c r="R741" s="155">
        <f>IF(B741="","", Q741+I741)</f>
        <v/>
      </c>
      <c r="S741" s="155">
        <f>IF(A741="","",IF(Q741&gt;0,-Q741*B741*(1+BID_OFFER_SPREAD/2),-Q741*B741*(1-BID_OFFER_SPREAD/2)))</f>
        <v/>
      </c>
      <c r="T741" s="155">
        <f>IF(B741="","", K741+S741)</f>
        <v/>
      </c>
      <c r="U741" s="155">
        <f>IF(B741="","", R741*B741)</f>
        <v/>
      </c>
      <c r="V741" s="155">
        <f>IF(E741="","",U741/(U741+T741))</f>
        <v/>
      </c>
      <c r="W741" s="86">
        <f>IF(B741="","", IF(ROUND(V741,10)=ROUND(D741,10),"Correct", "Error"))</f>
        <v/>
      </c>
      <c r="X741" s="156">
        <f>IF(B741="","", T741+U741)</f>
        <v/>
      </c>
    </row>
    <row customHeight="1" ht="13.5" r="742" s="75">
      <c r="A742" s="124">
        <f>IF('Time Series Inputs'!A742="","",'Time Series Inputs'!A742)</f>
        <v/>
      </c>
      <c r="B742" s="155">
        <f>IF('Time Series Inputs'!B742="","",'Time Series Inputs'!B742)</f>
        <v/>
      </c>
      <c r="C742" s="155">
        <f>IF('Time Series Inputs'!C742="","",'Time Series Inputs'!C742)</f>
        <v/>
      </c>
      <c r="D742" s="155">
        <f>IF(A742="","",'Apply Constraints'!A742)</f>
        <v/>
      </c>
      <c r="E742" s="155">
        <f>IF(B742="","",(V741*B742/B741/(1+V741*(B742/B741-1))))</f>
        <v/>
      </c>
      <c r="F742" s="155">
        <f>IF(B742="","",R741*B742+T741)</f>
        <v/>
      </c>
      <c r="G742" s="155">
        <f>IF(B742="","", E742*F742)</f>
        <v/>
      </c>
      <c r="H742" s="155">
        <f>IF(B742="","", F742 - R741*B742)</f>
        <v/>
      </c>
      <c r="I742" s="155">
        <f>IF(B742="","", G742/B742)</f>
        <v/>
      </c>
      <c r="J742" s="155">
        <f>IF(B742="","", -F742* (1-(1-ANNUAL_STRATEGY_FEE)^(1/252)))</f>
        <v/>
      </c>
      <c r="K742" s="155">
        <f>IF(B742="","", H742+J742)</f>
        <v/>
      </c>
      <c r="L742" s="155">
        <f>IF(B742="","", K742+G742)</f>
        <v/>
      </c>
      <c r="M742" s="155">
        <f>IF(B742="","", G742/L742)</f>
        <v/>
      </c>
      <c r="N742" s="155">
        <f>IF(B742="","",(D742-M742))</f>
        <v/>
      </c>
      <c r="O742" s="155">
        <f>IF(B742="","",BID_OFFER_SPREAD/2*D742)</f>
        <v/>
      </c>
      <c r="P742" s="155">
        <f>IF(A742="","",IF(D742=0,-E742,IF(AND(D742=(N742+O742),NOT(O742=0)),0,IF(D742&gt;=M742,N742/(1+O742),N742/(1-O742)))))</f>
        <v/>
      </c>
      <c r="Q742" s="155">
        <f>IF(B742="","", IF(D742=0,F742*P742/B742, L742*P742/B742))</f>
        <v/>
      </c>
      <c r="R742" s="155">
        <f>IF(B742="","", Q742+I742)</f>
        <v/>
      </c>
      <c r="S742" s="155">
        <f>IF(A742="","",IF(Q742&gt;0,-Q742*B742*(1+BID_OFFER_SPREAD/2),-Q742*B742*(1-BID_OFFER_SPREAD/2)))</f>
        <v/>
      </c>
      <c r="T742" s="155">
        <f>IF(B742="","", K742+S742)</f>
        <v/>
      </c>
      <c r="U742" s="155">
        <f>IF(B742="","", R742*B742)</f>
        <v/>
      </c>
      <c r="V742" s="155">
        <f>IF(E742="","",U742/(U742+T742))</f>
        <v/>
      </c>
      <c r="W742" s="86">
        <f>IF(B742="","", IF(ROUND(V742,10)=ROUND(D742,10),"Correct", "Error"))</f>
        <v/>
      </c>
      <c r="X742" s="156">
        <f>IF(B742="","", T742+U742)</f>
        <v/>
      </c>
    </row>
    <row customHeight="1" ht="13.5" r="743" s="75">
      <c r="A743" s="124">
        <f>IF('Time Series Inputs'!A743="","",'Time Series Inputs'!A743)</f>
        <v/>
      </c>
      <c r="B743" s="155">
        <f>IF('Time Series Inputs'!B743="","",'Time Series Inputs'!B743)</f>
        <v/>
      </c>
      <c r="C743" s="155">
        <f>IF('Time Series Inputs'!C743="","",'Time Series Inputs'!C743)</f>
        <v/>
      </c>
      <c r="D743" s="155">
        <f>IF(A743="","",'Apply Constraints'!A743)</f>
        <v/>
      </c>
      <c r="E743" s="155">
        <f>IF(B743="","",(V742*B743/B742/(1+V742*(B743/B742-1))))</f>
        <v/>
      </c>
      <c r="F743" s="155">
        <f>IF(B743="","",R742*B743+T742)</f>
        <v/>
      </c>
      <c r="G743" s="155">
        <f>IF(B743="","", E743*F743)</f>
        <v/>
      </c>
      <c r="H743" s="155">
        <f>IF(B743="","", F743 - R742*B743)</f>
        <v/>
      </c>
      <c r="I743" s="155">
        <f>IF(B743="","", G743/B743)</f>
        <v/>
      </c>
      <c r="J743" s="155">
        <f>IF(B743="","", -F743* (1-(1-ANNUAL_STRATEGY_FEE)^(1/252)))</f>
        <v/>
      </c>
      <c r="K743" s="155">
        <f>IF(B743="","", H743+J743)</f>
        <v/>
      </c>
      <c r="L743" s="155">
        <f>IF(B743="","", K743+G743)</f>
        <v/>
      </c>
      <c r="M743" s="155">
        <f>IF(B743="","", G743/L743)</f>
        <v/>
      </c>
      <c r="N743" s="155">
        <f>IF(B743="","",(D743-M743))</f>
        <v/>
      </c>
      <c r="O743" s="155">
        <f>IF(B743="","",BID_OFFER_SPREAD/2*D743)</f>
        <v/>
      </c>
      <c r="P743" s="155">
        <f>IF(A743="","",IF(D743=0,-E743,IF(AND(D743=(N743+O743),NOT(O743=0)),0,IF(D743&gt;=M743,N743/(1+O743),N743/(1-O743)))))</f>
        <v/>
      </c>
      <c r="Q743" s="155">
        <f>IF(B743="","", IF(D743=0,F743*P743/B743, L743*P743/B743))</f>
        <v/>
      </c>
      <c r="R743" s="155">
        <f>IF(B743="","", Q743+I743)</f>
        <v/>
      </c>
      <c r="S743" s="155">
        <f>IF(A743="","",IF(Q743&gt;0,-Q743*B743*(1+BID_OFFER_SPREAD/2),-Q743*B743*(1-BID_OFFER_SPREAD/2)))</f>
        <v/>
      </c>
      <c r="T743" s="155">
        <f>IF(B743="","", K743+S743)</f>
        <v/>
      </c>
      <c r="U743" s="155">
        <f>IF(B743="","", R743*B743)</f>
        <v/>
      </c>
      <c r="V743" s="155">
        <f>IF(E743="","",U743/(U743+T743))</f>
        <v/>
      </c>
      <c r="W743" s="86">
        <f>IF(B743="","", IF(ROUND(V743,10)=ROUND(D743,10),"Correct", "Error"))</f>
        <v/>
      </c>
      <c r="X743" s="156">
        <f>IF(B743="","", T743+U743)</f>
        <v/>
      </c>
    </row>
    <row customHeight="1" ht="13.5" r="744" s="75">
      <c r="A744" s="124">
        <f>IF('Time Series Inputs'!A744="","",'Time Series Inputs'!A744)</f>
        <v/>
      </c>
      <c r="B744" s="155">
        <f>IF('Time Series Inputs'!B744="","",'Time Series Inputs'!B744)</f>
        <v/>
      </c>
      <c r="C744" s="155">
        <f>IF('Time Series Inputs'!C744="","",'Time Series Inputs'!C744)</f>
        <v/>
      </c>
      <c r="D744" s="155">
        <f>IF(A744="","",'Apply Constraints'!A744)</f>
        <v/>
      </c>
      <c r="E744" s="155">
        <f>IF(B744="","",(V743*B744/B743/(1+V743*(B744/B743-1))))</f>
        <v/>
      </c>
      <c r="F744" s="155">
        <f>IF(B744="","",R743*B744+T743)</f>
        <v/>
      </c>
      <c r="G744" s="155">
        <f>IF(B744="","", E744*F744)</f>
        <v/>
      </c>
      <c r="H744" s="155">
        <f>IF(B744="","", F744 - R743*B744)</f>
        <v/>
      </c>
      <c r="I744" s="155">
        <f>IF(B744="","", G744/B744)</f>
        <v/>
      </c>
      <c r="J744" s="155">
        <f>IF(B744="","", -F744* (1-(1-ANNUAL_STRATEGY_FEE)^(1/252)))</f>
        <v/>
      </c>
      <c r="K744" s="155">
        <f>IF(B744="","", H744+J744)</f>
        <v/>
      </c>
      <c r="L744" s="155">
        <f>IF(B744="","", K744+G744)</f>
        <v/>
      </c>
      <c r="M744" s="155">
        <f>IF(B744="","", G744/L744)</f>
        <v/>
      </c>
      <c r="N744" s="155">
        <f>IF(B744="","",(D744-M744))</f>
        <v/>
      </c>
      <c r="O744" s="155">
        <f>IF(B744="","",BID_OFFER_SPREAD/2*D744)</f>
        <v/>
      </c>
      <c r="P744" s="155">
        <f>IF(A744="","",IF(D744=0,-E744,IF(AND(D744=(N744+O744),NOT(O744=0)),0,IF(D744&gt;=M744,N744/(1+O744),N744/(1-O744)))))</f>
        <v/>
      </c>
      <c r="Q744" s="155">
        <f>IF(B744="","", IF(D744=0,F744*P744/B744, L744*P744/B744))</f>
        <v/>
      </c>
      <c r="R744" s="155">
        <f>IF(B744="","", Q744+I744)</f>
        <v/>
      </c>
      <c r="S744" s="155">
        <f>IF(A744="","",IF(Q744&gt;0,-Q744*B744*(1+BID_OFFER_SPREAD/2),-Q744*B744*(1-BID_OFFER_SPREAD/2)))</f>
        <v/>
      </c>
      <c r="T744" s="155">
        <f>IF(B744="","", K744+S744)</f>
        <v/>
      </c>
      <c r="U744" s="155">
        <f>IF(B744="","", R744*B744)</f>
        <v/>
      </c>
      <c r="V744" s="155">
        <f>IF(E744="","",U744/(U744+T744))</f>
        <v/>
      </c>
      <c r="W744" s="86">
        <f>IF(B744="","", IF(ROUND(V744,10)=ROUND(D744,10),"Correct", "Error"))</f>
        <v/>
      </c>
      <c r="X744" s="156">
        <f>IF(B744="","", T744+U744)</f>
        <v/>
      </c>
    </row>
    <row customHeight="1" ht="13.5" r="745" s="75">
      <c r="A745" s="124">
        <f>IF('Time Series Inputs'!A745="","",'Time Series Inputs'!A745)</f>
        <v/>
      </c>
      <c r="B745" s="155">
        <f>IF('Time Series Inputs'!B745="","",'Time Series Inputs'!B745)</f>
        <v/>
      </c>
      <c r="C745" s="155">
        <f>IF('Time Series Inputs'!C745="","",'Time Series Inputs'!C745)</f>
        <v/>
      </c>
      <c r="D745" s="155">
        <f>IF(A745="","",'Apply Constraints'!A745)</f>
        <v/>
      </c>
      <c r="E745" s="155">
        <f>IF(B745="","",(V744*B745/B744/(1+V744*(B745/B744-1))))</f>
        <v/>
      </c>
      <c r="F745" s="155">
        <f>IF(B745="","",R744*B745+T744)</f>
        <v/>
      </c>
      <c r="G745" s="155">
        <f>IF(B745="","", E745*F745)</f>
        <v/>
      </c>
      <c r="H745" s="155">
        <f>IF(B745="","", F745 - R744*B745)</f>
        <v/>
      </c>
      <c r="I745" s="155">
        <f>IF(B745="","", G745/B745)</f>
        <v/>
      </c>
      <c r="J745" s="155">
        <f>IF(B745="","", -F745* (1-(1-ANNUAL_STRATEGY_FEE)^(1/252)))</f>
        <v/>
      </c>
      <c r="K745" s="155">
        <f>IF(B745="","", H745+J745)</f>
        <v/>
      </c>
      <c r="L745" s="155">
        <f>IF(B745="","", K745+G745)</f>
        <v/>
      </c>
      <c r="M745" s="155">
        <f>IF(B745="","", G745/L745)</f>
        <v/>
      </c>
      <c r="N745" s="155">
        <f>IF(B745="","",(D745-M745))</f>
        <v/>
      </c>
      <c r="O745" s="155">
        <f>IF(B745="","",BID_OFFER_SPREAD/2*D745)</f>
        <v/>
      </c>
      <c r="P745" s="155">
        <f>IF(A745="","",IF(D745=0,-E745,IF(AND(D745=(N745+O745),NOT(O745=0)),0,IF(D745&gt;=M745,N745/(1+O745),N745/(1-O745)))))</f>
        <v/>
      </c>
      <c r="Q745" s="155">
        <f>IF(B745="","", IF(D745=0,F745*P745/B745, L745*P745/B745))</f>
        <v/>
      </c>
      <c r="R745" s="155">
        <f>IF(B745="","", Q745+I745)</f>
        <v/>
      </c>
      <c r="S745" s="155">
        <f>IF(A745="","",IF(Q745&gt;0,-Q745*B745*(1+BID_OFFER_SPREAD/2),-Q745*B745*(1-BID_OFFER_SPREAD/2)))</f>
        <v/>
      </c>
      <c r="T745" s="155">
        <f>IF(B745="","", K745+S745)</f>
        <v/>
      </c>
      <c r="U745" s="155">
        <f>IF(B745="","", R745*B745)</f>
        <v/>
      </c>
      <c r="V745" s="155">
        <f>IF(E745="","",U745/(U745+T745))</f>
        <v/>
      </c>
      <c r="W745" s="86">
        <f>IF(B745="","", IF(ROUND(V745,10)=ROUND(D745,10),"Correct", "Error"))</f>
        <v/>
      </c>
      <c r="X745" s="156">
        <f>IF(B745="","", T745+U745)</f>
        <v/>
      </c>
    </row>
    <row customHeight="1" ht="13.5" r="746" s="75">
      <c r="A746" s="124">
        <f>IF('Time Series Inputs'!A746="","",'Time Series Inputs'!A746)</f>
        <v/>
      </c>
      <c r="B746" s="155">
        <f>IF('Time Series Inputs'!B746="","",'Time Series Inputs'!B746)</f>
        <v/>
      </c>
      <c r="C746" s="155">
        <f>IF('Time Series Inputs'!C746="","",'Time Series Inputs'!C746)</f>
        <v/>
      </c>
      <c r="D746" s="155">
        <f>IF(A746="","",'Apply Constraints'!A746)</f>
        <v/>
      </c>
      <c r="E746" s="155">
        <f>IF(B746="","",(V745*B746/B745/(1+V745*(B746/B745-1))))</f>
        <v/>
      </c>
      <c r="F746" s="155">
        <f>IF(B746="","",R745*B746+T745)</f>
        <v/>
      </c>
      <c r="G746" s="155">
        <f>IF(B746="","", E746*F746)</f>
        <v/>
      </c>
      <c r="H746" s="155">
        <f>IF(B746="","", F746 - R745*B746)</f>
        <v/>
      </c>
      <c r="I746" s="155">
        <f>IF(B746="","", G746/B746)</f>
        <v/>
      </c>
      <c r="J746" s="155">
        <f>IF(B746="","", -F746* (1-(1-ANNUAL_STRATEGY_FEE)^(1/252)))</f>
        <v/>
      </c>
      <c r="K746" s="155">
        <f>IF(B746="","", H746+J746)</f>
        <v/>
      </c>
      <c r="L746" s="155">
        <f>IF(B746="","", K746+G746)</f>
        <v/>
      </c>
      <c r="M746" s="155">
        <f>IF(B746="","", G746/L746)</f>
        <v/>
      </c>
      <c r="N746" s="155">
        <f>IF(B746="","",(D746-M746))</f>
        <v/>
      </c>
      <c r="O746" s="155">
        <f>IF(B746="","",BID_OFFER_SPREAD/2*D746)</f>
        <v/>
      </c>
      <c r="P746" s="155">
        <f>IF(A746="","",IF(D746=0,-E746,IF(AND(D746=(N746+O746),NOT(O746=0)),0,IF(D746&gt;=M746,N746/(1+O746),N746/(1-O746)))))</f>
        <v/>
      </c>
      <c r="Q746" s="155">
        <f>IF(B746="","", IF(D746=0,F746*P746/B746, L746*P746/B746))</f>
        <v/>
      </c>
      <c r="R746" s="155">
        <f>IF(B746="","", Q746+I746)</f>
        <v/>
      </c>
      <c r="S746" s="155">
        <f>IF(A746="","",IF(Q746&gt;0,-Q746*B746*(1+BID_OFFER_SPREAD/2),-Q746*B746*(1-BID_OFFER_SPREAD/2)))</f>
        <v/>
      </c>
      <c r="T746" s="155">
        <f>IF(B746="","", K746+S746)</f>
        <v/>
      </c>
      <c r="U746" s="155">
        <f>IF(B746="","", R746*B746)</f>
        <v/>
      </c>
      <c r="V746" s="155">
        <f>IF(E746="","",U746/(U746+T746))</f>
        <v/>
      </c>
      <c r="W746" s="86">
        <f>IF(B746="","", IF(ROUND(V746,10)=ROUND(D746,10),"Correct", "Error"))</f>
        <v/>
      </c>
      <c r="X746" s="156">
        <f>IF(B746="","", T746+U746)</f>
        <v/>
      </c>
    </row>
    <row customHeight="1" ht="13.5" r="747" s="75">
      <c r="A747" s="124">
        <f>IF('Time Series Inputs'!A747="","",'Time Series Inputs'!A747)</f>
        <v/>
      </c>
      <c r="B747" s="155">
        <f>IF('Time Series Inputs'!B747="","",'Time Series Inputs'!B747)</f>
        <v/>
      </c>
      <c r="C747" s="155">
        <f>IF('Time Series Inputs'!C747="","",'Time Series Inputs'!C747)</f>
        <v/>
      </c>
      <c r="D747" s="155">
        <f>IF(A747="","",'Apply Constraints'!A747)</f>
        <v/>
      </c>
      <c r="E747" s="155">
        <f>IF(B747="","",(V746*B747/B746/(1+V746*(B747/B746-1))))</f>
        <v/>
      </c>
      <c r="F747" s="155">
        <f>IF(B747="","",R746*B747+T746)</f>
        <v/>
      </c>
      <c r="G747" s="155">
        <f>IF(B747="","", E747*F747)</f>
        <v/>
      </c>
      <c r="H747" s="155">
        <f>IF(B747="","", F747 - R746*B747)</f>
        <v/>
      </c>
      <c r="I747" s="155">
        <f>IF(B747="","", G747/B747)</f>
        <v/>
      </c>
      <c r="J747" s="155">
        <f>IF(B747="","", -F747* (1-(1-ANNUAL_STRATEGY_FEE)^(1/252)))</f>
        <v/>
      </c>
      <c r="K747" s="155">
        <f>IF(B747="","", H747+J747)</f>
        <v/>
      </c>
      <c r="L747" s="155">
        <f>IF(B747="","", K747+G747)</f>
        <v/>
      </c>
      <c r="M747" s="155">
        <f>IF(B747="","", G747/L747)</f>
        <v/>
      </c>
      <c r="N747" s="155">
        <f>IF(B747="","",(D747-M747))</f>
        <v/>
      </c>
      <c r="O747" s="155">
        <f>IF(B747="","",BID_OFFER_SPREAD/2*D747)</f>
        <v/>
      </c>
      <c r="P747" s="155">
        <f>IF(A747="","",IF(D747=0,-E747,IF(AND(D747=(N747+O747),NOT(O747=0)),0,IF(D747&gt;=M747,N747/(1+O747),N747/(1-O747)))))</f>
        <v/>
      </c>
      <c r="Q747" s="155">
        <f>IF(B747="","", IF(D747=0,F747*P747/B747, L747*P747/B747))</f>
        <v/>
      </c>
      <c r="R747" s="155">
        <f>IF(B747="","", Q747+I747)</f>
        <v/>
      </c>
      <c r="S747" s="155">
        <f>IF(A747="","",IF(Q747&gt;0,-Q747*B747*(1+BID_OFFER_SPREAD/2),-Q747*B747*(1-BID_OFFER_SPREAD/2)))</f>
        <v/>
      </c>
      <c r="T747" s="155">
        <f>IF(B747="","", K747+S747)</f>
        <v/>
      </c>
      <c r="U747" s="155">
        <f>IF(B747="","", R747*B747)</f>
        <v/>
      </c>
      <c r="V747" s="155">
        <f>IF(E747="","",U747/(U747+T747))</f>
        <v/>
      </c>
      <c r="W747" s="86">
        <f>IF(B747="","", IF(ROUND(V747,10)=ROUND(D747,10),"Correct", "Error"))</f>
        <v/>
      </c>
      <c r="X747" s="156">
        <f>IF(B747="","", T747+U747)</f>
        <v/>
      </c>
    </row>
    <row customHeight="1" ht="13.5" r="748" s="75">
      <c r="A748" s="124">
        <f>IF('Time Series Inputs'!A748="","",'Time Series Inputs'!A748)</f>
        <v/>
      </c>
      <c r="B748" s="155">
        <f>IF('Time Series Inputs'!B748="","",'Time Series Inputs'!B748)</f>
        <v/>
      </c>
      <c r="C748" s="155">
        <f>IF('Time Series Inputs'!C748="","",'Time Series Inputs'!C748)</f>
        <v/>
      </c>
      <c r="D748" s="155">
        <f>IF(A748="","",'Apply Constraints'!A748)</f>
        <v/>
      </c>
      <c r="E748" s="155">
        <f>IF(B748="","",(V747*B748/B747/(1+V747*(B748/B747-1))))</f>
        <v/>
      </c>
      <c r="F748" s="155">
        <f>IF(B748="","",R747*B748+T747)</f>
        <v/>
      </c>
      <c r="G748" s="155">
        <f>IF(B748="","", E748*F748)</f>
        <v/>
      </c>
      <c r="H748" s="155">
        <f>IF(B748="","", F748 - R747*B748)</f>
        <v/>
      </c>
      <c r="I748" s="155">
        <f>IF(B748="","", G748/B748)</f>
        <v/>
      </c>
      <c r="J748" s="155">
        <f>IF(B748="","", -F748* (1-(1-ANNUAL_STRATEGY_FEE)^(1/252)))</f>
        <v/>
      </c>
      <c r="K748" s="155">
        <f>IF(B748="","", H748+J748)</f>
        <v/>
      </c>
      <c r="L748" s="155">
        <f>IF(B748="","", K748+G748)</f>
        <v/>
      </c>
      <c r="M748" s="155">
        <f>IF(B748="","", G748/L748)</f>
        <v/>
      </c>
      <c r="N748" s="155">
        <f>IF(B748="","",(D748-M748))</f>
        <v/>
      </c>
      <c r="O748" s="155">
        <f>IF(B748="","",BID_OFFER_SPREAD/2*D748)</f>
        <v/>
      </c>
      <c r="P748" s="155">
        <f>IF(A748="","",IF(D748=0,-E748,IF(AND(D748=(N748+O748),NOT(O748=0)),0,IF(D748&gt;=M748,N748/(1+O748),N748/(1-O748)))))</f>
        <v/>
      </c>
      <c r="Q748" s="155">
        <f>IF(B748="","", IF(D748=0,F748*P748/B748, L748*P748/B748))</f>
        <v/>
      </c>
      <c r="R748" s="155">
        <f>IF(B748="","", Q748+I748)</f>
        <v/>
      </c>
      <c r="S748" s="155">
        <f>IF(A748="","",IF(Q748&gt;0,-Q748*B748*(1+BID_OFFER_SPREAD/2),-Q748*B748*(1-BID_OFFER_SPREAD/2)))</f>
        <v/>
      </c>
      <c r="T748" s="155">
        <f>IF(B748="","", K748+S748)</f>
        <v/>
      </c>
      <c r="U748" s="155">
        <f>IF(B748="","", R748*B748)</f>
        <v/>
      </c>
      <c r="V748" s="155">
        <f>IF(E748="","",U748/(U748+T748))</f>
        <v/>
      </c>
      <c r="W748" s="86">
        <f>IF(B748="","", IF(ROUND(V748,10)=ROUND(D748,10),"Correct", "Error"))</f>
        <v/>
      </c>
      <c r="X748" s="156">
        <f>IF(B748="","", T748+U748)</f>
        <v/>
      </c>
    </row>
    <row customHeight="1" ht="13.5" r="749" s="75">
      <c r="A749" s="124">
        <f>IF('Time Series Inputs'!A749="","",'Time Series Inputs'!A749)</f>
        <v/>
      </c>
      <c r="B749" s="155">
        <f>IF('Time Series Inputs'!B749="","",'Time Series Inputs'!B749)</f>
        <v/>
      </c>
      <c r="C749" s="155">
        <f>IF('Time Series Inputs'!C749="","",'Time Series Inputs'!C749)</f>
        <v/>
      </c>
      <c r="D749" s="155">
        <f>IF(A749="","",'Apply Constraints'!A749)</f>
        <v/>
      </c>
      <c r="E749" s="155">
        <f>IF(B749="","",(V748*B749/B748/(1+V748*(B749/B748-1))))</f>
        <v/>
      </c>
      <c r="F749" s="155">
        <f>IF(B749="","",R748*B749+T748)</f>
        <v/>
      </c>
      <c r="G749" s="155">
        <f>IF(B749="","", E749*F749)</f>
        <v/>
      </c>
      <c r="H749" s="155">
        <f>IF(B749="","", F749 - R748*B749)</f>
        <v/>
      </c>
      <c r="I749" s="155">
        <f>IF(B749="","", G749/B749)</f>
        <v/>
      </c>
      <c r="J749" s="155">
        <f>IF(B749="","", -F749* (1-(1-ANNUAL_STRATEGY_FEE)^(1/252)))</f>
        <v/>
      </c>
      <c r="K749" s="155">
        <f>IF(B749="","", H749+J749)</f>
        <v/>
      </c>
      <c r="L749" s="155">
        <f>IF(B749="","", K749+G749)</f>
        <v/>
      </c>
      <c r="M749" s="155">
        <f>IF(B749="","", G749/L749)</f>
        <v/>
      </c>
      <c r="N749" s="155">
        <f>IF(B749="","",(D749-M749))</f>
        <v/>
      </c>
      <c r="O749" s="155">
        <f>IF(B749="","",BID_OFFER_SPREAD/2*D749)</f>
        <v/>
      </c>
      <c r="P749" s="155">
        <f>IF(A749="","",IF(D749=0,-E749,IF(AND(D749=(N749+O749),NOT(O749=0)),0,IF(D749&gt;=M749,N749/(1+O749),N749/(1-O749)))))</f>
        <v/>
      </c>
      <c r="Q749" s="155">
        <f>IF(B749="","", IF(D749=0,F749*P749/B749, L749*P749/B749))</f>
        <v/>
      </c>
      <c r="R749" s="155">
        <f>IF(B749="","", Q749+I749)</f>
        <v/>
      </c>
      <c r="S749" s="155">
        <f>IF(A749="","",IF(Q749&gt;0,-Q749*B749*(1+BID_OFFER_SPREAD/2),-Q749*B749*(1-BID_OFFER_SPREAD/2)))</f>
        <v/>
      </c>
      <c r="T749" s="155">
        <f>IF(B749="","", K749+S749)</f>
        <v/>
      </c>
      <c r="U749" s="155">
        <f>IF(B749="","", R749*B749)</f>
        <v/>
      </c>
      <c r="V749" s="155">
        <f>IF(E749="","",U749/(U749+T749))</f>
        <v/>
      </c>
      <c r="W749" s="86">
        <f>IF(B749="","", IF(ROUND(V749,10)=ROUND(D749,10),"Correct", "Error"))</f>
        <v/>
      </c>
      <c r="X749" s="156">
        <f>IF(B749="","", T749+U749)</f>
        <v/>
      </c>
    </row>
    <row customHeight="1" ht="13.5" r="750" s="75">
      <c r="A750" s="124">
        <f>IF('Time Series Inputs'!A750="","",'Time Series Inputs'!A750)</f>
        <v/>
      </c>
      <c r="B750" s="155">
        <f>IF('Time Series Inputs'!B750="","",'Time Series Inputs'!B750)</f>
        <v/>
      </c>
      <c r="C750" s="155">
        <f>IF('Time Series Inputs'!C750="","",'Time Series Inputs'!C750)</f>
        <v/>
      </c>
      <c r="D750" s="155">
        <f>IF(A750="","",'Apply Constraints'!A750)</f>
        <v/>
      </c>
      <c r="E750" s="155">
        <f>IF(B750="","",(V749*B750/B749/(1+V749*(B750/B749-1))))</f>
        <v/>
      </c>
      <c r="F750" s="155">
        <f>IF(B750="","",R749*B750+T749)</f>
        <v/>
      </c>
      <c r="G750" s="155">
        <f>IF(B750="","", E750*F750)</f>
        <v/>
      </c>
      <c r="H750" s="155">
        <f>IF(B750="","", F750 - R749*B750)</f>
        <v/>
      </c>
      <c r="I750" s="155">
        <f>IF(B750="","", G750/B750)</f>
        <v/>
      </c>
      <c r="J750" s="155">
        <f>IF(B750="","", -F750* (1-(1-ANNUAL_STRATEGY_FEE)^(1/252)))</f>
        <v/>
      </c>
      <c r="K750" s="155">
        <f>IF(B750="","", H750+J750)</f>
        <v/>
      </c>
      <c r="L750" s="155">
        <f>IF(B750="","", K750+G750)</f>
        <v/>
      </c>
      <c r="M750" s="155">
        <f>IF(B750="","", G750/L750)</f>
        <v/>
      </c>
      <c r="N750" s="155">
        <f>IF(B750="","",(D750-M750))</f>
        <v/>
      </c>
      <c r="O750" s="155">
        <f>IF(B750="","",BID_OFFER_SPREAD/2*D750)</f>
        <v/>
      </c>
      <c r="P750" s="155">
        <f>IF(A750="","",IF(D750=0,-E750,IF(AND(D750=(N750+O750),NOT(O750=0)),0,IF(D750&gt;=M750,N750/(1+O750),N750/(1-O750)))))</f>
        <v/>
      </c>
      <c r="Q750" s="155">
        <f>IF(B750="","", IF(D750=0,F750*P750/B750, L750*P750/B750))</f>
        <v/>
      </c>
      <c r="R750" s="155">
        <f>IF(B750="","", Q750+I750)</f>
        <v/>
      </c>
      <c r="S750" s="155">
        <f>IF(A750="","",IF(Q750&gt;0,-Q750*B750*(1+BID_OFFER_SPREAD/2),-Q750*B750*(1-BID_OFFER_SPREAD/2)))</f>
        <v/>
      </c>
      <c r="T750" s="155">
        <f>IF(B750="","", K750+S750)</f>
        <v/>
      </c>
      <c r="U750" s="155">
        <f>IF(B750="","", R750*B750)</f>
        <v/>
      </c>
      <c r="V750" s="155">
        <f>IF(E750="","",U750/(U750+T750))</f>
        <v/>
      </c>
      <c r="W750" s="86">
        <f>IF(B750="","", IF(ROUND(V750,10)=ROUND(D750,10),"Correct", "Error"))</f>
        <v/>
      </c>
      <c r="X750" s="156">
        <f>IF(B750="","", T750+U750)</f>
        <v/>
      </c>
    </row>
    <row customHeight="1" ht="13.5" r="751" s="75">
      <c r="A751" s="124">
        <f>IF('Time Series Inputs'!A751="","",'Time Series Inputs'!A751)</f>
        <v/>
      </c>
      <c r="B751" s="155">
        <f>IF('Time Series Inputs'!B751="","",'Time Series Inputs'!B751)</f>
        <v/>
      </c>
      <c r="C751" s="155">
        <f>IF('Time Series Inputs'!C751="","",'Time Series Inputs'!C751)</f>
        <v/>
      </c>
      <c r="D751" s="155">
        <f>IF(A751="","",'Apply Constraints'!A751)</f>
        <v/>
      </c>
      <c r="E751" s="155">
        <f>IF(B751="","",(V750*B751/B750/(1+V750*(B751/B750-1))))</f>
        <v/>
      </c>
      <c r="F751" s="155">
        <f>IF(B751="","",R750*B751+T750)</f>
        <v/>
      </c>
      <c r="G751" s="155">
        <f>IF(B751="","", E751*F751)</f>
        <v/>
      </c>
      <c r="H751" s="155">
        <f>IF(B751="","", F751 - R750*B751)</f>
        <v/>
      </c>
      <c r="I751" s="155">
        <f>IF(B751="","", G751/B751)</f>
        <v/>
      </c>
      <c r="J751" s="155">
        <f>IF(B751="","", -F751* (1-(1-ANNUAL_STRATEGY_FEE)^(1/252)))</f>
        <v/>
      </c>
      <c r="K751" s="155">
        <f>IF(B751="","", H751+J751)</f>
        <v/>
      </c>
      <c r="L751" s="155">
        <f>IF(B751="","", K751+G751)</f>
        <v/>
      </c>
      <c r="M751" s="155">
        <f>IF(B751="","", G751/L751)</f>
        <v/>
      </c>
      <c r="N751" s="155">
        <f>IF(B751="","",(D751-M751))</f>
        <v/>
      </c>
      <c r="O751" s="155">
        <f>IF(B751="","",BID_OFFER_SPREAD/2*D751)</f>
        <v/>
      </c>
      <c r="P751" s="155">
        <f>IF(A751="","",IF(D751=0,-E751,IF(AND(D751=(N751+O751),NOT(O751=0)),0,IF(D751&gt;=M751,N751/(1+O751),N751/(1-O751)))))</f>
        <v/>
      </c>
      <c r="Q751" s="155">
        <f>IF(B751="","", IF(D751=0,F751*P751/B751, L751*P751/B751))</f>
        <v/>
      </c>
      <c r="R751" s="155">
        <f>IF(B751="","", Q751+I751)</f>
        <v/>
      </c>
      <c r="S751" s="155">
        <f>IF(A751="","",IF(Q751&gt;0,-Q751*B751*(1+BID_OFFER_SPREAD/2),-Q751*B751*(1-BID_OFFER_SPREAD/2)))</f>
        <v/>
      </c>
      <c r="T751" s="155">
        <f>IF(B751="","", K751+S751)</f>
        <v/>
      </c>
      <c r="U751" s="155">
        <f>IF(B751="","", R751*B751)</f>
        <v/>
      </c>
      <c r="V751" s="155">
        <f>IF(E751="","",U751/(U751+T751))</f>
        <v/>
      </c>
      <c r="W751" s="86">
        <f>IF(B751="","", IF(ROUND(V751,10)=ROUND(D751,10),"Correct", "Error"))</f>
        <v/>
      </c>
      <c r="X751" s="156">
        <f>IF(B751="","", T751+U751)</f>
        <v/>
      </c>
    </row>
    <row customHeight="1" ht="13.5" r="752" s="75">
      <c r="A752" s="124">
        <f>IF('Time Series Inputs'!A752="","",'Time Series Inputs'!A752)</f>
        <v/>
      </c>
      <c r="B752" s="155">
        <f>IF('Time Series Inputs'!B752="","",'Time Series Inputs'!B752)</f>
        <v/>
      </c>
      <c r="C752" s="155">
        <f>IF('Time Series Inputs'!C752="","",'Time Series Inputs'!C752)</f>
        <v/>
      </c>
      <c r="D752" s="155">
        <f>IF(A752="","",'Apply Constraints'!A752)</f>
        <v/>
      </c>
      <c r="E752" s="155">
        <f>IF(B752="","",(V751*B752/B751/(1+V751*(B752/B751-1))))</f>
        <v/>
      </c>
      <c r="F752" s="155">
        <f>IF(B752="","",R751*B752+T751)</f>
        <v/>
      </c>
      <c r="G752" s="155">
        <f>IF(B752="","", E752*F752)</f>
        <v/>
      </c>
      <c r="H752" s="155">
        <f>IF(B752="","", F752 - R751*B752)</f>
        <v/>
      </c>
      <c r="I752" s="155">
        <f>IF(B752="","", G752/B752)</f>
        <v/>
      </c>
      <c r="J752" s="155">
        <f>IF(B752="","", -F752* (1-(1-ANNUAL_STRATEGY_FEE)^(1/252)))</f>
        <v/>
      </c>
      <c r="K752" s="155">
        <f>IF(B752="","", H752+J752)</f>
        <v/>
      </c>
      <c r="L752" s="155">
        <f>IF(B752="","", K752+G752)</f>
        <v/>
      </c>
      <c r="M752" s="155">
        <f>IF(B752="","", G752/L752)</f>
        <v/>
      </c>
      <c r="N752" s="155">
        <f>IF(B752="","",(D752-M752))</f>
        <v/>
      </c>
      <c r="O752" s="155">
        <f>IF(B752="","",BID_OFFER_SPREAD/2*D752)</f>
        <v/>
      </c>
      <c r="P752" s="155">
        <f>IF(A752="","",IF(D752=0,-E752,IF(AND(D752=(N752+O752),NOT(O752=0)),0,IF(D752&gt;=M752,N752/(1+O752),N752/(1-O752)))))</f>
        <v/>
      </c>
      <c r="Q752" s="155">
        <f>IF(B752="","", IF(D752=0,F752*P752/B752, L752*P752/B752))</f>
        <v/>
      </c>
      <c r="R752" s="155">
        <f>IF(B752="","", Q752+I752)</f>
        <v/>
      </c>
      <c r="S752" s="155">
        <f>IF(A752="","",IF(Q752&gt;0,-Q752*B752*(1+BID_OFFER_SPREAD/2),-Q752*B752*(1-BID_OFFER_SPREAD/2)))</f>
        <v/>
      </c>
      <c r="T752" s="155">
        <f>IF(B752="","", K752+S752)</f>
        <v/>
      </c>
      <c r="U752" s="155">
        <f>IF(B752="","", R752*B752)</f>
        <v/>
      </c>
      <c r="V752" s="155">
        <f>IF(E752="","",U752/(U752+T752))</f>
        <v/>
      </c>
      <c r="W752" s="86">
        <f>IF(B752="","", IF(ROUND(V752,10)=ROUND(D752,10),"Correct", "Error"))</f>
        <v/>
      </c>
      <c r="X752" s="156">
        <f>IF(B752="","", T752+U752)</f>
        <v/>
      </c>
    </row>
    <row customHeight="1" ht="13.5" r="753" s="75">
      <c r="A753" s="124">
        <f>IF('Time Series Inputs'!A753="","",'Time Series Inputs'!A753)</f>
        <v/>
      </c>
      <c r="B753" s="155">
        <f>IF('Time Series Inputs'!B753="","",'Time Series Inputs'!B753)</f>
        <v/>
      </c>
      <c r="C753" s="155">
        <f>IF('Time Series Inputs'!C753="","",'Time Series Inputs'!C753)</f>
        <v/>
      </c>
      <c r="D753" s="155">
        <f>IF(A753="","",'Apply Constraints'!A753)</f>
        <v/>
      </c>
      <c r="E753" s="155">
        <f>IF(B753="","",(V752*B753/B752/(1+V752*(B753/B752-1))))</f>
        <v/>
      </c>
      <c r="F753" s="155">
        <f>IF(B753="","",R752*B753+T752)</f>
        <v/>
      </c>
      <c r="G753" s="155">
        <f>IF(B753="","", E753*F753)</f>
        <v/>
      </c>
      <c r="H753" s="155">
        <f>IF(B753="","", F753 - R752*B753)</f>
        <v/>
      </c>
      <c r="I753" s="155">
        <f>IF(B753="","", G753/B753)</f>
        <v/>
      </c>
      <c r="J753" s="155">
        <f>IF(B753="","", -F753* (1-(1-ANNUAL_STRATEGY_FEE)^(1/252)))</f>
        <v/>
      </c>
      <c r="K753" s="155">
        <f>IF(B753="","", H753+J753)</f>
        <v/>
      </c>
      <c r="L753" s="155">
        <f>IF(B753="","", K753+G753)</f>
        <v/>
      </c>
      <c r="M753" s="155">
        <f>IF(B753="","", G753/L753)</f>
        <v/>
      </c>
      <c r="N753" s="155">
        <f>IF(B753="","",(D753-M753))</f>
        <v/>
      </c>
      <c r="O753" s="155">
        <f>IF(B753="","",BID_OFFER_SPREAD/2*D753)</f>
        <v/>
      </c>
      <c r="P753" s="155">
        <f>IF(A753="","",IF(D753=0,-E753,IF(AND(D753=(N753+O753),NOT(O753=0)),0,IF(D753&gt;=M753,N753/(1+O753),N753/(1-O753)))))</f>
        <v/>
      </c>
      <c r="Q753" s="155">
        <f>IF(B753="","", IF(D753=0,F753*P753/B753, L753*P753/B753))</f>
        <v/>
      </c>
      <c r="R753" s="155">
        <f>IF(B753="","", Q753+I753)</f>
        <v/>
      </c>
      <c r="S753" s="155">
        <f>IF(A753="","",IF(Q753&gt;0,-Q753*B753*(1+BID_OFFER_SPREAD/2),-Q753*B753*(1-BID_OFFER_SPREAD/2)))</f>
        <v/>
      </c>
      <c r="T753" s="155">
        <f>IF(B753="","", K753+S753)</f>
        <v/>
      </c>
      <c r="U753" s="155">
        <f>IF(B753="","", R753*B753)</f>
        <v/>
      </c>
      <c r="V753" s="155">
        <f>IF(E753="","",U753/(U753+T753))</f>
        <v/>
      </c>
      <c r="W753" s="86">
        <f>IF(B753="","", IF(ROUND(V753,10)=ROUND(D753,10),"Correct", "Error"))</f>
        <v/>
      </c>
      <c r="X753" s="156">
        <f>IF(B753="","", T753+U753)</f>
        <v/>
      </c>
    </row>
    <row customHeight="1" ht="13.5" r="754" s="75">
      <c r="A754" s="124">
        <f>IF('Time Series Inputs'!A754="","",'Time Series Inputs'!A754)</f>
        <v/>
      </c>
      <c r="B754" s="155">
        <f>IF('Time Series Inputs'!B754="","",'Time Series Inputs'!B754)</f>
        <v/>
      </c>
      <c r="C754" s="155">
        <f>IF('Time Series Inputs'!C754="","",'Time Series Inputs'!C754)</f>
        <v/>
      </c>
      <c r="D754" s="155">
        <f>IF(A754="","",'Apply Constraints'!A754)</f>
        <v/>
      </c>
      <c r="E754" s="155">
        <f>IF(B754="","",(V753*B754/B753/(1+V753*(B754/B753-1))))</f>
        <v/>
      </c>
      <c r="F754" s="155">
        <f>IF(B754="","",R753*B754+T753)</f>
        <v/>
      </c>
      <c r="G754" s="155">
        <f>IF(B754="","", E754*F754)</f>
        <v/>
      </c>
      <c r="H754" s="155">
        <f>IF(B754="","", F754 - R753*B754)</f>
        <v/>
      </c>
      <c r="I754" s="155">
        <f>IF(B754="","", G754/B754)</f>
        <v/>
      </c>
      <c r="J754" s="155">
        <f>IF(B754="","", -F754* (1-(1-ANNUAL_STRATEGY_FEE)^(1/252)))</f>
        <v/>
      </c>
      <c r="K754" s="155">
        <f>IF(B754="","", H754+J754)</f>
        <v/>
      </c>
      <c r="L754" s="155">
        <f>IF(B754="","", K754+G754)</f>
        <v/>
      </c>
      <c r="M754" s="155">
        <f>IF(B754="","", G754/L754)</f>
        <v/>
      </c>
      <c r="N754" s="155">
        <f>IF(B754="","",(D754-M754))</f>
        <v/>
      </c>
      <c r="O754" s="155">
        <f>IF(B754="","",BID_OFFER_SPREAD/2*D754)</f>
        <v/>
      </c>
      <c r="P754" s="155">
        <f>IF(A754="","",IF(D754=0,-E754,IF(AND(D754=(N754+O754),NOT(O754=0)),0,IF(D754&gt;=M754,N754/(1+O754),N754/(1-O754)))))</f>
        <v/>
      </c>
      <c r="Q754" s="155">
        <f>IF(B754="","", IF(D754=0,F754*P754/B754, L754*P754/B754))</f>
        <v/>
      </c>
      <c r="R754" s="155">
        <f>IF(B754="","", Q754+I754)</f>
        <v/>
      </c>
      <c r="S754" s="155">
        <f>IF(A754="","",IF(Q754&gt;0,-Q754*B754*(1+BID_OFFER_SPREAD/2),-Q754*B754*(1-BID_OFFER_SPREAD/2)))</f>
        <v/>
      </c>
      <c r="T754" s="155">
        <f>IF(B754="","", K754+S754)</f>
        <v/>
      </c>
      <c r="U754" s="155">
        <f>IF(B754="","", R754*B754)</f>
        <v/>
      </c>
      <c r="V754" s="155">
        <f>IF(E754="","",U754/(U754+T754))</f>
        <v/>
      </c>
      <c r="W754" s="86">
        <f>IF(B754="","", IF(ROUND(V754,10)=ROUND(D754,10),"Correct", "Error"))</f>
        <v/>
      </c>
      <c r="X754" s="156">
        <f>IF(B754="","", T754+U754)</f>
        <v/>
      </c>
    </row>
    <row customHeight="1" ht="13.5" r="755" s="75">
      <c r="A755" s="124">
        <f>IF('Time Series Inputs'!A755="","",'Time Series Inputs'!A755)</f>
        <v/>
      </c>
      <c r="B755" s="155">
        <f>IF('Time Series Inputs'!B755="","",'Time Series Inputs'!B755)</f>
        <v/>
      </c>
      <c r="C755" s="155">
        <f>IF('Time Series Inputs'!C755="","",'Time Series Inputs'!C755)</f>
        <v/>
      </c>
      <c r="D755" s="155">
        <f>IF(A755="","",'Apply Constraints'!A755)</f>
        <v/>
      </c>
      <c r="E755" s="155">
        <f>IF(B755="","",(V754*B755/B754/(1+V754*(B755/B754-1))))</f>
        <v/>
      </c>
      <c r="F755" s="155">
        <f>IF(B755="","",R754*B755+T754)</f>
        <v/>
      </c>
      <c r="G755" s="155">
        <f>IF(B755="","", E755*F755)</f>
        <v/>
      </c>
      <c r="H755" s="155">
        <f>IF(B755="","", F755 - R754*B755)</f>
        <v/>
      </c>
      <c r="I755" s="155">
        <f>IF(B755="","", G755/B755)</f>
        <v/>
      </c>
      <c r="J755" s="155">
        <f>IF(B755="","", -F755* (1-(1-ANNUAL_STRATEGY_FEE)^(1/252)))</f>
        <v/>
      </c>
      <c r="K755" s="155">
        <f>IF(B755="","", H755+J755)</f>
        <v/>
      </c>
      <c r="L755" s="155">
        <f>IF(B755="","", K755+G755)</f>
        <v/>
      </c>
      <c r="M755" s="155">
        <f>IF(B755="","", G755/L755)</f>
        <v/>
      </c>
      <c r="N755" s="155">
        <f>IF(B755="","",(D755-M755))</f>
        <v/>
      </c>
      <c r="O755" s="155">
        <f>IF(B755="","",BID_OFFER_SPREAD/2*D755)</f>
        <v/>
      </c>
      <c r="P755" s="155">
        <f>IF(A755="","",IF(D755=0,-E755,IF(AND(D755=(N755+O755),NOT(O755=0)),0,IF(D755&gt;=M755,N755/(1+O755),N755/(1-O755)))))</f>
        <v/>
      </c>
      <c r="Q755" s="155">
        <f>IF(B755="","", IF(D755=0,F755*P755/B755, L755*P755/B755))</f>
        <v/>
      </c>
      <c r="R755" s="155">
        <f>IF(B755="","", Q755+I755)</f>
        <v/>
      </c>
      <c r="S755" s="155">
        <f>IF(A755="","",IF(Q755&gt;0,-Q755*B755*(1+BID_OFFER_SPREAD/2),-Q755*B755*(1-BID_OFFER_SPREAD/2)))</f>
        <v/>
      </c>
      <c r="T755" s="155">
        <f>IF(B755="","", K755+S755)</f>
        <v/>
      </c>
      <c r="U755" s="155">
        <f>IF(B755="","", R755*B755)</f>
        <v/>
      </c>
      <c r="V755" s="155">
        <f>IF(E755="","",U755/(U755+T755))</f>
        <v/>
      </c>
      <c r="W755" s="86">
        <f>IF(B755="","", IF(ROUND(V755,10)=ROUND(D755,10),"Correct", "Error"))</f>
        <v/>
      </c>
      <c r="X755" s="156">
        <f>IF(B755="","", T755+U755)</f>
        <v/>
      </c>
    </row>
    <row customHeight="1" ht="13.5" r="756" s="75">
      <c r="A756" s="124">
        <f>IF('Time Series Inputs'!A756="","",'Time Series Inputs'!A756)</f>
        <v/>
      </c>
      <c r="B756" s="155">
        <f>IF('Time Series Inputs'!B756="","",'Time Series Inputs'!B756)</f>
        <v/>
      </c>
      <c r="C756" s="155">
        <f>IF('Time Series Inputs'!C756="","",'Time Series Inputs'!C756)</f>
        <v/>
      </c>
      <c r="D756" s="155">
        <f>IF(A756="","",'Apply Constraints'!A756)</f>
        <v/>
      </c>
      <c r="E756" s="155">
        <f>IF(B756="","",(V755*B756/B755/(1+V755*(B756/B755-1))))</f>
        <v/>
      </c>
      <c r="F756" s="155">
        <f>IF(B756="","",R755*B756+T755)</f>
        <v/>
      </c>
      <c r="G756" s="155">
        <f>IF(B756="","", E756*F756)</f>
        <v/>
      </c>
      <c r="H756" s="155">
        <f>IF(B756="","", F756 - R755*B756)</f>
        <v/>
      </c>
      <c r="I756" s="155">
        <f>IF(B756="","", G756/B756)</f>
        <v/>
      </c>
      <c r="J756" s="155">
        <f>IF(B756="","", -F756* (1-(1-ANNUAL_STRATEGY_FEE)^(1/252)))</f>
        <v/>
      </c>
      <c r="K756" s="155">
        <f>IF(B756="","", H756+J756)</f>
        <v/>
      </c>
      <c r="L756" s="155">
        <f>IF(B756="","", K756+G756)</f>
        <v/>
      </c>
      <c r="M756" s="155">
        <f>IF(B756="","", G756/L756)</f>
        <v/>
      </c>
      <c r="N756" s="155">
        <f>IF(B756="","",(D756-M756))</f>
        <v/>
      </c>
      <c r="O756" s="155">
        <f>IF(B756="","",BID_OFFER_SPREAD/2*D756)</f>
        <v/>
      </c>
      <c r="P756" s="155">
        <f>IF(A756="","",IF(D756=0,-E756,IF(AND(D756=(N756+O756),NOT(O756=0)),0,IF(D756&gt;=M756,N756/(1+O756),N756/(1-O756)))))</f>
        <v/>
      </c>
      <c r="Q756" s="155">
        <f>IF(B756="","", IF(D756=0,F756*P756/B756, L756*P756/B756))</f>
        <v/>
      </c>
      <c r="R756" s="155">
        <f>IF(B756="","", Q756+I756)</f>
        <v/>
      </c>
      <c r="S756" s="155">
        <f>IF(A756="","",IF(Q756&gt;0,-Q756*B756*(1+BID_OFFER_SPREAD/2),-Q756*B756*(1-BID_OFFER_SPREAD/2)))</f>
        <v/>
      </c>
      <c r="T756" s="155">
        <f>IF(B756="","", K756+S756)</f>
        <v/>
      </c>
      <c r="U756" s="155">
        <f>IF(B756="","", R756*B756)</f>
        <v/>
      </c>
      <c r="V756" s="155">
        <f>IF(E756="","",U756/(U756+T756))</f>
        <v/>
      </c>
      <c r="W756" s="86">
        <f>IF(B756="","", IF(ROUND(V756,10)=ROUND(D756,10),"Correct", "Error"))</f>
        <v/>
      </c>
      <c r="X756" s="156">
        <f>IF(B756="","", T756+U756)</f>
        <v/>
      </c>
    </row>
    <row customHeight="1" ht="13.5" r="757" s="75">
      <c r="A757" s="124">
        <f>IF('Time Series Inputs'!A757="","",'Time Series Inputs'!A757)</f>
        <v/>
      </c>
      <c r="B757" s="155">
        <f>IF('Time Series Inputs'!B757="","",'Time Series Inputs'!B757)</f>
        <v/>
      </c>
      <c r="C757" s="155">
        <f>IF('Time Series Inputs'!C757="","",'Time Series Inputs'!C757)</f>
        <v/>
      </c>
      <c r="D757" s="155">
        <f>IF(A757="","",'Apply Constraints'!A757)</f>
        <v/>
      </c>
      <c r="E757" s="155">
        <f>IF(B757="","",(V756*B757/B756/(1+V756*(B757/B756-1))))</f>
        <v/>
      </c>
      <c r="F757" s="155">
        <f>IF(B757="","",R756*B757+T756)</f>
        <v/>
      </c>
      <c r="G757" s="155">
        <f>IF(B757="","", E757*F757)</f>
        <v/>
      </c>
      <c r="H757" s="155">
        <f>IF(B757="","", F757 - R756*B757)</f>
        <v/>
      </c>
      <c r="I757" s="155">
        <f>IF(B757="","", G757/B757)</f>
        <v/>
      </c>
      <c r="J757" s="155">
        <f>IF(B757="","", -F757* (1-(1-ANNUAL_STRATEGY_FEE)^(1/252)))</f>
        <v/>
      </c>
      <c r="K757" s="155">
        <f>IF(B757="","", H757+J757)</f>
        <v/>
      </c>
      <c r="L757" s="155">
        <f>IF(B757="","", K757+G757)</f>
        <v/>
      </c>
      <c r="M757" s="155">
        <f>IF(B757="","", G757/L757)</f>
        <v/>
      </c>
      <c r="N757" s="155">
        <f>IF(B757="","",(D757-M757))</f>
        <v/>
      </c>
      <c r="O757" s="155">
        <f>IF(B757="","",BID_OFFER_SPREAD/2*D757)</f>
        <v/>
      </c>
      <c r="P757" s="155">
        <f>IF(A757="","",IF(D757=0,-E757,IF(AND(D757=(N757+O757),NOT(O757=0)),0,IF(D757&gt;=M757,N757/(1+O757),N757/(1-O757)))))</f>
        <v/>
      </c>
      <c r="Q757" s="155">
        <f>IF(B757="","", IF(D757=0,F757*P757/B757, L757*P757/B757))</f>
        <v/>
      </c>
      <c r="R757" s="155">
        <f>IF(B757="","", Q757+I757)</f>
        <v/>
      </c>
      <c r="S757" s="155">
        <f>IF(A757="","",IF(Q757&gt;0,-Q757*B757*(1+BID_OFFER_SPREAD/2),-Q757*B757*(1-BID_OFFER_SPREAD/2)))</f>
        <v/>
      </c>
      <c r="T757" s="155">
        <f>IF(B757="","", K757+S757)</f>
        <v/>
      </c>
      <c r="U757" s="155">
        <f>IF(B757="","", R757*B757)</f>
        <v/>
      </c>
      <c r="V757" s="155">
        <f>IF(E757="","",U757/(U757+T757))</f>
        <v/>
      </c>
      <c r="W757" s="86">
        <f>IF(B757="","", IF(ROUND(V757,10)=ROUND(D757,10),"Correct", "Error"))</f>
        <v/>
      </c>
      <c r="X757" s="156">
        <f>IF(B757="","", T757+U757)</f>
        <v/>
      </c>
    </row>
    <row customHeight="1" ht="13.5" r="758" s="75">
      <c r="A758" s="124">
        <f>IF('Time Series Inputs'!A758="","",'Time Series Inputs'!A758)</f>
        <v/>
      </c>
      <c r="B758" s="155">
        <f>IF('Time Series Inputs'!B758="","",'Time Series Inputs'!B758)</f>
        <v/>
      </c>
      <c r="C758" s="155">
        <f>IF('Time Series Inputs'!C758="","",'Time Series Inputs'!C758)</f>
        <v/>
      </c>
      <c r="D758" s="155">
        <f>IF(A758="","",'Apply Constraints'!A758)</f>
        <v/>
      </c>
      <c r="E758" s="155">
        <f>IF(B758="","",(V757*B758/B757/(1+V757*(B758/B757-1))))</f>
        <v/>
      </c>
      <c r="F758" s="155">
        <f>IF(B758="","",R757*B758+T757)</f>
        <v/>
      </c>
      <c r="G758" s="155">
        <f>IF(B758="","", E758*F758)</f>
        <v/>
      </c>
      <c r="H758" s="155">
        <f>IF(B758="","", F758 - R757*B758)</f>
        <v/>
      </c>
      <c r="I758" s="155">
        <f>IF(B758="","", G758/B758)</f>
        <v/>
      </c>
      <c r="J758" s="155">
        <f>IF(B758="","", -F758* (1-(1-ANNUAL_STRATEGY_FEE)^(1/252)))</f>
        <v/>
      </c>
      <c r="K758" s="155">
        <f>IF(B758="","", H758+J758)</f>
        <v/>
      </c>
      <c r="L758" s="155">
        <f>IF(B758="","", K758+G758)</f>
        <v/>
      </c>
      <c r="M758" s="155">
        <f>IF(B758="","", G758/L758)</f>
        <v/>
      </c>
      <c r="N758" s="155">
        <f>IF(B758="","",(D758-M758))</f>
        <v/>
      </c>
      <c r="O758" s="155">
        <f>IF(B758="","",BID_OFFER_SPREAD/2*D758)</f>
        <v/>
      </c>
      <c r="P758" s="155">
        <f>IF(A758="","",IF(D758=0,-E758,IF(AND(D758=(N758+O758),NOT(O758=0)),0,IF(D758&gt;=M758,N758/(1+O758),N758/(1-O758)))))</f>
        <v/>
      </c>
      <c r="Q758" s="155">
        <f>IF(B758="","", IF(D758=0,F758*P758/B758, L758*P758/B758))</f>
        <v/>
      </c>
      <c r="R758" s="155">
        <f>IF(B758="","", Q758+I758)</f>
        <v/>
      </c>
      <c r="S758" s="155">
        <f>IF(A758="","",IF(Q758&gt;0,-Q758*B758*(1+BID_OFFER_SPREAD/2),-Q758*B758*(1-BID_OFFER_SPREAD/2)))</f>
        <v/>
      </c>
      <c r="T758" s="155">
        <f>IF(B758="","", K758+S758)</f>
        <v/>
      </c>
      <c r="U758" s="155">
        <f>IF(B758="","", R758*B758)</f>
        <v/>
      </c>
      <c r="V758" s="155">
        <f>IF(E758="","",U758/(U758+T758))</f>
        <v/>
      </c>
      <c r="W758" s="86">
        <f>IF(B758="","", IF(ROUND(V758,10)=ROUND(D758,10),"Correct", "Error"))</f>
        <v/>
      </c>
      <c r="X758" s="156">
        <f>IF(B758="","", T758+U758)</f>
        <v/>
      </c>
    </row>
    <row customHeight="1" ht="13.5" r="759" s="75">
      <c r="A759" s="124">
        <f>IF('Time Series Inputs'!A759="","",'Time Series Inputs'!A759)</f>
        <v/>
      </c>
      <c r="B759" s="155">
        <f>IF('Time Series Inputs'!B759="","",'Time Series Inputs'!B759)</f>
        <v/>
      </c>
      <c r="C759" s="155">
        <f>IF('Time Series Inputs'!C759="","",'Time Series Inputs'!C759)</f>
        <v/>
      </c>
      <c r="D759" s="155">
        <f>IF(A759="","",'Apply Constraints'!A759)</f>
        <v/>
      </c>
      <c r="E759" s="155">
        <f>IF(B759="","",(V758*B759/B758/(1+V758*(B759/B758-1))))</f>
        <v/>
      </c>
      <c r="F759" s="155">
        <f>IF(B759="","",R758*B759+T758)</f>
        <v/>
      </c>
      <c r="G759" s="155">
        <f>IF(B759="","", E759*F759)</f>
        <v/>
      </c>
      <c r="H759" s="155">
        <f>IF(B759="","", F759 - R758*B759)</f>
        <v/>
      </c>
      <c r="I759" s="155">
        <f>IF(B759="","", G759/B759)</f>
        <v/>
      </c>
      <c r="J759" s="155">
        <f>IF(B759="","", -F759* (1-(1-ANNUAL_STRATEGY_FEE)^(1/252)))</f>
        <v/>
      </c>
      <c r="K759" s="155">
        <f>IF(B759="","", H759+J759)</f>
        <v/>
      </c>
      <c r="L759" s="155">
        <f>IF(B759="","", K759+G759)</f>
        <v/>
      </c>
      <c r="M759" s="155">
        <f>IF(B759="","", G759/L759)</f>
        <v/>
      </c>
      <c r="N759" s="155">
        <f>IF(B759="","",(D759-M759))</f>
        <v/>
      </c>
      <c r="O759" s="155">
        <f>IF(B759="","",BID_OFFER_SPREAD/2*D759)</f>
        <v/>
      </c>
      <c r="P759" s="155">
        <f>IF(A759="","",IF(D759=0,-E759,IF(AND(D759=(N759+O759),NOT(O759=0)),0,IF(D759&gt;=M759,N759/(1+O759),N759/(1-O759)))))</f>
        <v/>
      </c>
      <c r="Q759" s="155">
        <f>IF(B759="","", IF(D759=0,F759*P759/B759, L759*P759/B759))</f>
        <v/>
      </c>
      <c r="R759" s="155">
        <f>IF(B759="","", Q759+I759)</f>
        <v/>
      </c>
      <c r="S759" s="155">
        <f>IF(A759="","",IF(Q759&gt;0,-Q759*B759*(1+BID_OFFER_SPREAD/2),-Q759*B759*(1-BID_OFFER_SPREAD/2)))</f>
        <v/>
      </c>
      <c r="T759" s="155">
        <f>IF(B759="","", K759+S759)</f>
        <v/>
      </c>
      <c r="U759" s="155">
        <f>IF(B759="","", R759*B759)</f>
        <v/>
      </c>
      <c r="V759" s="155">
        <f>IF(E759="","",U759/(U759+T759))</f>
        <v/>
      </c>
      <c r="W759" s="86">
        <f>IF(B759="","", IF(ROUND(V759,10)=ROUND(D759,10),"Correct", "Error"))</f>
        <v/>
      </c>
      <c r="X759" s="156">
        <f>IF(B759="","", T759+U759)</f>
        <v/>
      </c>
    </row>
    <row customHeight="1" ht="13.5" r="760" s="75">
      <c r="A760" s="124">
        <f>IF('Time Series Inputs'!A760="","",'Time Series Inputs'!A760)</f>
        <v/>
      </c>
      <c r="B760" s="155">
        <f>IF('Time Series Inputs'!B760="","",'Time Series Inputs'!B760)</f>
        <v/>
      </c>
      <c r="C760" s="155">
        <f>IF('Time Series Inputs'!C760="","",'Time Series Inputs'!C760)</f>
        <v/>
      </c>
      <c r="D760" s="155">
        <f>IF(A760="","",'Apply Constraints'!A760)</f>
        <v/>
      </c>
      <c r="E760" s="155">
        <f>IF(B760="","",(V759*B760/B759/(1+V759*(B760/B759-1))))</f>
        <v/>
      </c>
      <c r="F760" s="155">
        <f>IF(B760="","",R759*B760+T759)</f>
        <v/>
      </c>
      <c r="G760" s="155">
        <f>IF(B760="","", E760*F760)</f>
        <v/>
      </c>
      <c r="H760" s="155">
        <f>IF(B760="","", F760 - R759*B760)</f>
        <v/>
      </c>
      <c r="I760" s="155">
        <f>IF(B760="","", G760/B760)</f>
        <v/>
      </c>
      <c r="J760" s="155">
        <f>IF(B760="","", -F760* (1-(1-ANNUAL_STRATEGY_FEE)^(1/252)))</f>
        <v/>
      </c>
      <c r="K760" s="155">
        <f>IF(B760="","", H760+J760)</f>
        <v/>
      </c>
      <c r="L760" s="155">
        <f>IF(B760="","", K760+G760)</f>
        <v/>
      </c>
      <c r="M760" s="155">
        <f>IF(B760="","", G760/L760)</f>
        <v/>
      </c>
      <c r="N760" s="155">
        <f>IF(B760="","",(D760-M760))</f>
        <v/>
      </c>
      <c r="O760" s="155">
        <f>IF(B760="","",BID_OFFER_SPREAD/2*D760)</f>
        <v/>
      </c>
      <c r="P760" s="155">
        <f>IF(A760="","",IF(D760=0,-E760,IF(AND(D760=(N760+O760),NOT(O760=0)),0,IF(D760&gt;=M760,N760/(1+O760),N760/(1-O760)))))</f>
        <v/>
      </c>
      <c r="Q760" s="155">
        <f>IF(B760="","", IF(D760=0,F760*P760/B760, L760*P760/B760))</f>
        <v/>
      </c>
      <c r="R760" s="155">
        <f>IF(B760="","", Q760+I760)</f>
        <v/>
      </c>
      <c r="S760" s="155">
        <f>IF(A760="","",IF(Q760&gt;0,-Q760*B760*(1+BID_OFFER_SPREAD/2),-Q760*B760*(1-BID_OFFER_SPREAD/2)))</f>
        <v/>
      </c>
      <c r="T760" s="155">
        <f>IF(B760="","", K760+S760)</f>
        <v/>
      </c>
      <c r="U760" s="155">
        <f>IF(B760="","", R760*B760)</f>
        <v/>
      </c>
      <c r="V760" s="155">
        <f>IF(E760="","",U760/(U760+T760))</f>
        <v/>
      </c>
      <c r="W760" s="86">
        <f>IF(B760="","", IF(ROUND(V760,10)=ROUND(D760,10),"Correct", "Error"))</f>
        <v/>
      </c>
      <c r="X760" s="156">
        <f>IF(B760="","", T760+U760)</f>
        <v/>
      </c>
    </row>
    <row customHeight="1" ht="13.5" r="761" s="75">
      <c r="A761" s="124">
        <f>IF('Time Series Inputs'!A761="","",'Time Series Inputs'!A761)</f>
        <v/>
      </c>
      <c r="B761" s="155">
        <f>IF('Time Series Inputs'!B761="","",'Time Series Inputs'!B761)</f>
        <v/>
      </c>
      <c r="C761" s="155">
        <f>IF('Time Series Inputs'!C761="","",'Time Series Inputs'!C761)</f>
        <v/>
      </c>
      <c r="D761" s="155">
        <f>IF(A761="","",'Apply Constraints'!A761)</f>
        <v/>
      </c>
      <c r="E761" s="155">
        <f>IF(B761="","",(V760*B761/B760/(1+V760*(B761/B760-1))))</f>
        <v/>
      </c>
      <c r="F761" s="155">
        <f>IF(B761="","",R760*B761+T760)</f>
        <v/>
      </c>
      <c r="G761" s="155">
        <f>IF(B761="","", E761*F761)</f>
        <v/>
      </c>
      <c r="H761" s="155">
        <f>IF(B761="","", F761 - R760*B761)</f>
        <v/>
      </c>
      <c r="I761" s="155">
        <f>IF(B761="","", G761/B761)</f>
        <v/>
      </c>
      <c r="J761" s="155">
        <f>IF(B761="","", -F761* (1-(1-ANNUAL_STRATEGY_FEE)^(1/252)))</f>
        <v/>
      </c>
      <c r="K761" s="155">
        <f>IF(B761="","", H761+J761)</f>
        <v/>
      </c>
      <c r="L761" s="155">
        <f>IF(B761="","", K761+G761)</f>
        <v/>
      </c>
      <c r="M761" s="155">
        <f>IF(B761="","", G761/L761)</f>
        <v/>
      </c>
      <c r="N761" s="155">
        <f>IF(B761="","",(D761-M761))</f>
        <v/>
      </c>
      <c r="O761" s="155">
        <f>IF(B761="","",BID_OFFER_SPREAD/2*D761)</f>
        <v/>
      </c>
      <c r="P761" s="155">
        <f>IF(A761="","",IF(D761=0,-E761,IF(AND(D761=(N761+O761),NOT(O761=0)),0,IF(D761&gt;=M761,N761/(1+O761),N761/(1-O761)))))</f>
        <v/>
      </c>
      <c r="Q761" s="155">
        <f>IF(B761="","", IF(D761=0,F761*P761/B761, L761*P761/B761))</f>
        <v/>
      </c>
      <c r="R761" s="155">
        <f>IF(B761="","", Q761+I761)</f>
        <v/>
      </c>
      <c r="S761" s="155">
        <f>IF(A761="","",IF(Q761&gt;0,-Q761*B761*(1+BID_OFFER_SPREAD/2),-Q761*B761*(1-BID_OFFER_SPREAD/2)))</f>
        <v/>
      </c>
      <c r="T761" s="155">
        <f>IF(B761="","", K761+S761)</f>
        <v/>
      </c>
      <c r="U761" s="155">
        <f>IF(B761="","", R761*B761)</f>
        <v/>
      </c>
      <c r="V761" s="155">
        <f>IF(E761="","",U761/(U761+T761))</f>
        <v/>
      </c>
      <c r="W761" s="86">
        <f>IF(B761="","", IF(ROUND(V761,10)=ROUND(D761,10),"Correct", "Error"))</f>
        <v/>
      </c>
      <c r="X761" s="156">
        <f>IF(B761="","", T761+U761)</f>
        <v/>
      </c>
    </row>
    <row customHeight="1" ht="13.5" r="762" s="75">
      <c r="A762" s="124">
        <f>IF('Time Series Inputs'!A762="","",'Time Series Inputs'!A762)</f>
        <v/>
      </c>
      <c r="B762" s="155">
        <f>IF('Time Series Inputs'!B762="","",'Time Series Inputs'!B762)</f>
        <v/>
      </c>
      <c r="C762" s="155">
        <f>IF('Time Series Inputs'!C762="","",'Time Series Inputs'!C762)</f>
        <v/>
      </c>
      <c r="D762" s="155">
        <f>IF(A762="","",'Apply Constraints'!A762)</f>
        <v/>
      </c>
      <c r="E762" s="155">
        <f>IF(B762="","",(V761*B762/B761/(1+V761*(B762/B761-1))))</f>
        <v/>
      </c>
      <c r="F762" s="155">
        <f>IF(B762="","",R761*B762+T761)</f>
        <v/>
      </c>
      <c r="G762" s="155">
        <f>IF(B762="","", E762*F762)</f>
        <v/>
      </c>
      <c r="H762" s="155">
        <f>IF(B762="","", F762 - R761*B762)</f>
        <v/>
      </c>
      <c r="I762" s="155">
        <f>IF(B762="","", G762/B762)</f>
        <v/>
      </c>
      <c r="J762" s="155">
        <f>IF(B762="","", -F762* (1-(1-ANNUAL_STRATEGY_FEE)^(1/252)))</f>
        <v/>
      </c>
      <c r="K762" s="155">
        <f>IF(B762="","", H762+J762)</f>
        <v/>
      </c>
      <c r="L762" s="155">
        <f>IF(B762="","", K762+G762)</f>
        <v/>
      </c>
      <c r="M762" s="155">
        <f>IF(B762="","", G762/L762)</f>
        <v/>
      </c>
      <c r="N762" s="155">
        <f>IF(B762="","",(D762-M762))</f>
        <v/>
      </c>
      <c r="O762" s="155">
        <f>IF(B762="","",BID_OFFER_SPREAD/2*D762)</f>
        <v/>
      </c>
      <c r="P762" s="155">
        <f>IF(A762="","",IF(D762=0,-E762,IF(AND(D762=(N762+O762),NOT(O762=0)),0,IF(D762&gt;=M762,N762/(1+O762),N762/(1-O762)))))</f>
        <v/>
      </c>
      <c r="Q762" s="155">
        <f>IF(B762="","", IF(D762=0,F762*P762/B762, L762*P762/B762))</f>
        <v/>
      </c>
      <c r="R762" s="155">
        <f>IF(B762="","", Q762+I762)</f>
        <v/>
      </c>
      <c r="S762" s="155">
        <f>IF(A762="","",IF(Q762&gt;0,-Q762*B762*(1+BID_OFFER_SPREAD/2),-Q762*B762*(1-BID_OFFER_SPREAD/2)))</f>
        <v/>
      </c>
      <c r="T762" s="155">
        <f>IF(B762="","", K762+S762)</f>
        <v/>
      </c>
      <c r="U762" s="155">
        <f>IF(B762="","", R762*B762)</f>
        <v/>
      </c>
      <c r="V762" s="155">
        <f>IF(E762="","",U762/(U762+T762))</f>
        <v/>
      </c>
      <c r="W762" s="86">
        <f>IF(B762="","", IF(ROUND(V762,10)=ROUND(D762,10),"Correct", "Error"))</f>
        <v/>
      </c>
      <c r="X762" s="156">
        <f>IF(B762="","", T762+U762)</f>
        <v/>
      </c>
    </row>
    <row customHeight="1" ht="13.5" r="763" s="75">
      <c r="A763" s="124">
        <f>IF('Time Series Inputs'!A763="","",'Time Series Inputs'!A763)</f>
        <v/>
      </c>
      <c r="B763" s="155">
        <f>IF('Time Series Inputs'!B763="","",'Time Series Inputs'!B763)</f>
        <v/>
      </c>
      <c r="C763" s="155">
        <f>IF('Time Series Inputs'!C763="","",'Time Series Inputs'!C763)</f>
        <v/>
      </c>
      <c r="D763" s="155">
        <f>IF(A763="","",'Apply Constraints'!A763)</f>
        <v/>
      </c>
      <c r="E763" s="155">
        <f>IF(B763="","",(V762*B763/B762/(1+V762*(B763/B762-1))))</f>
        <v/>
      </c>
      <c r="F763" s="155">
        <f>IF(B763="","",R762*B763+T762)</f>
        <v/>
      </c>
      <c r="G763" s="155">
        <f>IF(B763="","", E763*F763)</f>
        <v/>
      </c>
      <c r="H763" s="155">
        <f>IF(B763="","", F763 - R762*B763)</f>
        <v/>
      </c>
      <c r="I763" s="155">
        <f>IF(B763="","", G763/B763)</f>
        <v/>
      </c>
      <c r="J763" s="155">
        <f>IF(B763="","", -F763* (1-(1-ANNUAL_STRATEGY_FEE)^(1/252)))</f>
        <v/>
      </c>
      <c r="K763" s="155">
        <f>IF(B763="","", H763+J763)</f>
        <v/>
      </c>
      <c r="L763" s="155">
        <f>IF(B763="","", K763+G763)</f>
        <v/>
      </c>
      <c r="M763" s="155">
        <f>IF(B763="","", G763/L763)</f>
        <v/>
      </c>
      <c r="N763" s="155">
        <f>IF(B763="","",(D763-M763))</f>
        <v/>
      </c>
      <c r="O763" s="155">
        <f>IF(B763="","",BID_OFFER_SPREAD/2*D763)</f>
        <v/>
      </c>
      <c r="P763" s="155">
        <f>IF(A763="","",IF(D763=0,-E763,IF(AND(D763=(N763+O763),NOT(O763=0)),0,IF(D763&gt;=M763,N763/(1+O763),N763/(1-O763)))))</f>
        <v/>
      </c>
      <c r="Q763" s="155">
        <f>IF(B763="","", IF(D763=0,F763*P763/B763, L763*P763/B763))</f>
        <v/>
      </c>
      <c r="R763" s="155">
        <f>IF(B763="","", Q763+I763)</f>
        <v/>
      </c>
      <c r="S763" s="155">
        <f>IF(A763="","",IF(Q763&gt;0,-Q763*B763*(1+BID_OFFER_SPREAD/2),-Q763*B763*(1-BID_OFFER_SPREAD/2)))</f>
        <v/>
      </c>
      <c r="T763" s="155">
        <f>IF(B763="","", K763+S763)</f>
        <v/>
      </c>
      <c r="U763" s="155">
        <f>IF(B763="","", R763*B763)</f>
        <v/>
      </c>
      <c r="V763" s="155">
        <f>IF(E763="","",U763/(U763+T763))</f>
        <v/>
      </c>
      <c r="W763" s="86">
        <f>IF(B763="","", IF(ROUND(V763,10)=ROUND(D763,10),"Correct", "Error"))</f>
        <v/>
      </c>
      <c r="X763" s="156">
        <f>IF(B763="","", T763+U763)</f>
        <v/>
      </c>
    </row>
    <row customHeight="1" ht="13.5" r="764" s="75">
      <c r="A764" s="124">
        <f>IF('Time Series Inputs'!A764="","",'Time Series Inputs'!A764)</f>
        <v/>
      </c>
      <c r="B764" s="155">
        <f>IF('Time Series Inputs'!B764="","",'Time Series Inputs'!B764)</f>
        <v/>
      </c>
      <c r="C764" s="155">
        <f>IF('Time Series Inputs'!C764="","",'Time Series Inputs'!C764)</f>
        <v/>
      </c>
      <c r="D764" s="155">
        <f>IF(A764="","",'Apply Constraints'!A764)</f>
        <v/>
      </c>
      <c r="E764" s="155">
        <f>IF(B764="","",(V763*B764/B763/(1+V763*(B764/B763-1))))</f>
        <v/>
      </c>
      <c r="F764" s="155">
        <f>IF(B764="","",R763*B764+T763)</f>
        <v/>
      </c>
      <c r="G764" s="155">
        <f>IF(B764="","", E764*F764)</f>
        <v/>
      </c>
      <c r="H764" s="155">
        <f>IF(B764="","", F764 - R763*B764)</f>
        <v/>
      </c>
      <c r="I764" s="155">
        <f>IF(B764="","", G764/B764)</f>
        <v/>
      </c>
      <c r="J764" s="155">
        <f>IF(B764="","", -F764* (1-(1-ANNUAL_STRATEGY_FEE)^(1/252)))</f>
        <v/>
      </c>
      <c r="K764" s="155">
        <f>IF(B764="","", H764+J764)</f>
        <v/>
      </c>
      <c r="L764" s="155">
        <f>IF(B764="","", K764+G764)</f>
        <v/>
      </c>
      <c r="M764" s="155">
        <f>IF(B764="","", G764/L764)</f>
        <v/>
      </c>
      <c r="N764" s="155">
        <f>IF(B764="","",(D764-M764))</f>
        <v/>
      </c>
      <c r="O764" s="155">
        <f>IF(B764="","",BID_OFFER_SPREAD/2*D764)</f>
        <v/>
      </c>
      <c r="P764" s="155">
        <f>IF(A764="","",IF(D764=0,-E764,IF(AND(D764=(N764+O764),NOT(O764=0)),0,IF(D764&gt;=M764,N764/(1+O764),N764/(1-O764)))))</f>
        <v/>
      </c>
      <c r="Q764" s="155">
        <f>IF(B764="","", IF(D764=0,F764*P764/B764, L764*P764/B764))</f>
        <v/>
      </c>
      <c r="R764" s="155">
        <f>IF(B764="","", Q764+I764)</f>
        <v/>
      </c>
      <c r="S764" s="155">
        <f>IF(A764="","",IF(Q764&gt;0,-Q764*B764*(1+BID_OFFER_SPREAD/2),-Q764*B764*(1-BID_OFFER_SPREAD/2)))</f>
        <v/>
      </c>
      <c r="T764" s="155">
        <f>IF(B764="","", K764+S764)</f>
        <v/>
      </c>
      <c r="U764" s="155">
        <f>IF(B764="","", R764*B764)</f>
        <v/>
      </c>
      <c r="V764" s="155">
        <f>IF(E764="","",U764/(U764+T764))</f>
        <v/>
      </c>
      <c r="W764" s="86">
        <f>IF(B764="","", IF(ROUND(V764,10)=ROUND(D764,10),"Correct", "Error"))</f>
        <v/>
      </c>
      <c r="X764" s="156">
        <f>IF(B764="","", T764+U764)</f>
        <v/>
      </c>
    </row>
    <row customHeight="1" ht="13.5" r="765" s="75">
      <c r="A765" s="124">
        <f>IF('Time Series Inputs'!A765="","",'Time Series Inputs'!A765)</f>
        <v/>
      </c>
      <c r="B765" s="155">
        <f>IF('Time Series Inputs'!B765="","",'Time Series Inputs'!B765)</f>
        <v/>
      </c>
      <c r="C765" s="155">
        <f>IF('Time Series Inputs'!C765="","",'Time Series Inputs'!C765)</f>
        <v/>
      </c>
      <c r="D765" s="155">
        <f>IF(A765="","",'Apply Constraints'!A765)</f>
        <v/>
      </c>
      <c r="E765" s="155">
        <f>IF(B765="","",(V764*B765/B764/(1+V764*(B765/B764-1))))</f>
        <v/>
      </c>
      <c r="F765" s="155">
        <f>IF(B765="","",R764*B765+T764)</f>
        <v/>
      </c>
      <c r="G765" s="155">
        <f>IF(B765="","", E765*F765)</f>
        <v/>
      </c>
      <c r="H765" s="155">
        <f>IF(B765="","", F765 - R764*B765)</f>
        <v/>
      </c>
      <c r="I765" s="155">
        <f>IF(B765="","", G765/B765)</f>
        <v/>
      </c>
      <c r="J765" s="155">
        <f>IF(B765="","", -F765* (1-(1-ANNUAL_STRATEGY_FEE)^(1/252)))</f>
        <v/>
      </c>
      <c r="K765" s="155">
        <f>IF(B765="","", H765+J765)</f>
        <v/>
      </c>
      <c r="L765" s="155">
        <f>IF(B765="","", K765+G765)</f>
        <v/>
      </c>
      <c r="M765" s="155">
        <f>IF(B765="","", G765/L765)</f>
        <v/>
      </c>
      <c r="N765" s="155">
        <f>IF(B765="","",(D765-M765))</f>
        <v/>
      </c>
      <c r="O765" s="155">
        <f>IF(B765="","",BID_OFFER_SPREAD/2*D765)</f>
        <v/>
      </c>
      <c r="P765" s="155">
        <f>IF(A765="","",IF(D765=0,-E765,IF(AND(D765=(N765+O765),NOT(O765=0)),0,IF(D765&gt;=M765,N765/(1+O765),N765/(1-O765)))))</f>
        <v/>
      </c>
      <c r="Q765" s="155">
        <f>IF(B765="","", IF(D765=0,F765*P765/B765, L765*P765/B765))</f>
        <v/>
      </c>
      <c r="R765" s="155">
        <f>IF(B765="","", Q765+I765)</f>
        <v/>
      </c>
      <c r="S765" s="155">
        <f>IF(A765="","",IF(Q765&gt;0,-Q765*B765*(1+BID_OFFER_SPREAD/2),-Q765*B765*(1-BID_OFFER_SPREAD/2)))</f>
        <v/>
      </c>
      <c r="T765" s="155">
        <f>IF(B765="","", K765+S765)</f>
        <v/>
      </c>
      <c r="U765" s="155">
        <f>IF(B765="","", R765*B765)</f>
        <v/>
      </c>
      <c r="V765" s="155">
        <f>IF(E765="","",U765/(U765+T765))</f>
        <v/>
      </c>
      <c r="W765" s="86">
        <f>IF(B765="","", IF(ROUND(V765,10)=ROUND(D765,10),"Correct", "Error"))</f>
        <v/>
      </c>
      <c r="X765" s="156">
        <f>IF(B765="","", T765+U765)</f>
        <v/>
      </c>
    </row>
    <row customHeight="1" ht="13.5" r="766" s="75">
      <c r="A766" s="124">
        <f>IF('Time Series Inputs'!A766="","",'Time Series Inputs'!A766)</f>
        <v/>
      </c>
      <c r="B766" s="155">
        <f>IF('Time Series Inputs'!B766="","",'Time Series Inputs'!B766)</f>
        <v/>
      </c>
      <c r="C766" s="155">
        <f>IF('Time Series Inputs'!C766="","",'Time Series Inputs'!C766)</f>
        <v/>
      </c>
      <c r="D766" s="155">
        <f>IF(A766="","",'Apply Constraints'!A766)</f>
        <v/>
      </c>
      <c r="E766" s="155">
        <f>IF(B766="","",(V765*B766/B765/(1+V765*(B766/B765-1))))</f>
        <v/>
      </c>
      <c r="F766" s="155">
        <f>IF(B766="","",R765*B766+T765)</f>
        <v/>
      </c>
      <c r="G766" s="155">
        <f>IF(B766="","", E766*F766)</f>
        <v/>
      </c>
      <c r="H766" s="155">
        <f>IF(B766="","", F766 - R765*B766)</f>
        <v/>
      </c>
      <c r="I766" s="155">
        <f>IF(B766="","", G766/B766)</f>
        <v/>
      </c>
      <c r="J766" s="155">
        <f>IF(B766="","", -F766* (1-(1-ANNUAL_STRATEGY_FEE)^(1/252)))</f>
        <v/>
      </c>
      <c r="K766" s="155">
        <f>IF(B766="","", H766+J766)</f>
        <v/>
      </c>
      <c r="L766" s="155">
        <f>IF(B766="","", K766+G766)</f>
        <v/>
      </c>
      <c r="M766" s="155">
        <f>IF(B766="","", G766/L766)</f>
        <v/>
      </c>
      <c r="N766" s="155">
        <f>IF(B766="","",(D766-M766))</f>
        <v/>
      </c>
      <c r="O766" s="155">
        <f>IF(B766="","",BID_OFFER_SPREAD/2*D766)</f>
        <v/>
      </c>
      <c r="P766" s="155">
        <f>IF(A766="","",IF(D766=0,-E766,IF(AND(D766=(N766+O766),NOT(O766=0)),0,IF(D766&gt;=M766,N766/(1+O766),N766/(1-O766)))))</f>
        <v/>
      </c>
      <c r="Q766" s="155">
        <f>IF(B766="","", IF(D766=0,F766*P766/B766, L766*P766/B766))</f>
        <v/>
      </c>
      <c r="R766" s="155">
        <f>IF(B766="","", Q766+I766)</f>
        <v/>
      </c>
      <c r="S766" s="155">
        <f>IF(A766="","",IF(Q766&gt;0,-Q766*B766*(1+BID_OFFER_SPREAD/2),-Q766*B766*(1-BID_OFFER_SPREAD/2)))</f>
        <v/>
      </c>
      <c r="T766" s="155">
        <f>IF(B766="","", K766+S766)</f>
        <v/>
      </c>
      <c r="U766" s="155">
        <f>IF(B766="","", R766*B766)</f>
        <v/>
      </c>
      <c r="V766" s="155">
        <f>IF(E766="","",U766/(U766+T766))</f>
        <v/>
      </c>
      <c r="W766" s="86">
        <f>IF(B766="","", IF(ROUND(V766,10)=ROUND(D766,10),"Correct", "Error"))</f>
        <v/>
      </c>
      <c r="X766" s="156">
        <f>IF(B766="","", T766+U766)</f>
        <v/>
      </c>
    </row>
    <row customHeight="1" ht="13.5" r="767" s="75">
      <c r="A767" s="124">
        <f>IF('Time Series Inputs'!A767="","",'Time Series Inputs'!A767)</f>
        <v/>
      </c>
      <c r="B767" s="155">
        <f>IF('Time Series Inputs'!B767="","",'Time Series Inputs'!B767)</f>
        <v/>
      </c>
      <c r="C767" s="155">
        <f>IF('Time Series Inputs'!C767="","",'Time Series Inputs'!C767)</f>
        <v/>
      </c>
      <c r="D767" s="155">
        <f>IF(A767="","",'Apply Constraints'!A767)</f>
        <v/>
      </c>
      <c r="E767" s="155">
        <f>IF(B767="","",(V766*B767/B766/(1+V766*(B767/B766-1))))</f>
        <v/>
      </c>
      <c r="F767" s="155">
        <f>IF(B767="","",R766*B767+T766)</f>
        <v/>
      </c>
      <c r="G767" s="155">
        <f>IF(B767="","", E767*F767)</f>
        <v/>
      </c>
      <c r="H767" s="155">
        <f>IF(B767="","", F767 - R766*B767)</f>
        <v/>
      </c>
      <c r="I767" s="155">
        <f>IF(B767="","", G767/B767)</f>
        <v/>
      </c>
      <c r="J767" s="155">
        <f>IF(B767="","", -F767* (1-(1-ANNUAL_STRATEGY_FEE)^(1/252)))</f>
        <v/>
      </c>
      <c r="K767" s="155">
        <f>IF(B767="","", H767+J767)</f>
        <v/>
      </c>
      <c r="L767" s="155">
        <f>IF(B767="","", K767+G767)</f>
        <v/>
      </c>
      <c r="M767" s="155">
        <f>IF(B767="","", G767/L767)</f>
        <v/>
      </c>
      <c r="N767" s="155">
        <f>IF(B767="","",(D767-M767))</f>
        <v/>
      </c>
      <c r="O767" s="155">
        <f>IF(B767="","",BID_OFFER_SPREAD/2*D767)</f>
        <v/>
      </c>
      <c r="P767" s="155">
        <f>IF(A767="","",IF(D767=0,-E767,IF(AND(D767=(N767+O767),NOT(O767=0)),0,IF(D767&gt;=M767,N767/(1+O767),N767/(1-O767)))))</f>
        <v/>
      </c>
      <c r="Q767" s="155">
        <f>IF(B767="","", IF(D767=0,F767*P767/B767, L767*P767/B767))</f>
        <v/>
      </c>
      <c r="R767" s="155">
        <f>IF(B767="","", Q767+I767)</f>
        <v/>
      </c>
      <c r="S767" s="155">
        <f>IF(A767="","",IF(Q767&gt;0,-Q767*B767*(1+BID_OFFER_SPREAD/2),-Q767*B767*(1-BID_OFFER_SPREAD/2)))</f>
        <v/>
      </c>
      <c r="T767" s="155">
        <f>IF(B767="","", K767+S767)</f>
        <v/>
      </c>
      <c r="U767" s="155">
        <f>IF(B767="","", R767*B767)</f>
        <v/>
      </c>
      <c r="V767" s="155">
        <f>IF(E767="","",U767/(U767+T767))</f>
        <v/>
      </c>
      <c r="W767" s="86">
        <f>IF(B767="","", IF(ROUND(V767,10)=ROUND(D767,10),"Correct", "Error"))</f>
        <v/>
      </c>
      <c r="X767" s="156">
        <f>IF(B767="","", T767+U767)</f>
        <v/>
      </c>
    </row>
    <row customHeight="1" ht="13.5" r="768" s="75">
      <c r="A768" s="124">
        <f>IF('Time Series Inputs'!A768="","",'Time Series Inputs'!A768)</f>
        <v/>
      </c>
      <c r="B768" s="155">
        <f>IF('Time Series Inputs'!B768="","",'Time Series Inputs'!B768)</f>
        <v/>
      </c>
      <c r="C768" s="155">
        <f>IF('Time Series Inputs'!C768="","",'Time Series Inputs'!C768)</f>
        <v/>
      </c>
      <c r="D768" s="155">
        <f>IF(A768="","",'Apply Constraints'!A768)</f>
        <v/>
      </c>
      <c r="E768" s="155">
        <f>IF(B768="","",(V767*B768/B767/(1+V767*(B768/B767-1))))</f>
        <v/>
      </c>
      <c r="F768" s="155">
        <f>IF(B768="","",R767*B768+T767)</f>
        <v/>
      </c>
      <c r="G768" s="155">
        <f>IF(B768="","", E768*F768)</f>
        <v/>
      </c>
      <c r="H768" s="155">
        <f>IF(B768="","", F768 - R767*B768)</f>
        <v/>
      </c>
      <c r="I768" s="155">
        <f>IF(B768="","", G768/B768)</f>
        <v/>
      </c>
      <c r="J768" s="155">
        <f>IF(B768="","", -F768* (1-(1-ANNUAL_STRATEGY_FEE)^(1/252)))</f>
        <v/>
      </c>
      <c r="K768" s="155">
        <f>IF(B768="","", H768+J768)</f>
        <v/>
      </c>
      <c r="L768" s="155">
        <f>IF(B768="","", K768+G768)</f>
        <v/>
      </c>
      <c r="M768" s="155">
        <f>IF(B768="","", G768/L768)</f>
        <v/>
      </c>
      <c r="N768" s="155">
        <f>IF(B768="","",(D768-M768))</f>
        <v/>
      </c>
      <c r="O768" s="155">
        <f>IF(B768="","",BID_OFFER_SPREAD/2*D768)</f>
        <v/>
      </c>
      <c r="P768" s="155">
        <f>IF(A768="","",IF(D768=0,-E768,IF(AND(D768=(N768+O768),NOT(O768=0)),0,IF(D768&gt;=M768,N768/(1+O768),N768/(1-O768)))))</f>
        <v/>
      </c>
      <c r="Q768" s="155">
        <f>IF(B768="","", IF(D768=0,F768*P768/B768, L768*P768/B768))</f>
        <v/>
      </c>
      <c r="R768" s="155">
        <f>IF(B768="","", Q768+I768)</f>
        <v/>
      </c>
      <c r="S768" s="155">
        <f>IF(A768="","",IF(Q768&gt;0,-Q768*B768*(1+BID_OFFER_SPREAD/2),-Q768*B768*(1-BID_OFFER_SPREAD/2)))</f>
        <v/>
      </c>
      <c r="T768" s="155">
        <f>IF(B768="","", K768+S768)</f>
        <v/>
      </c>
      <c r="U768" s="155">
        <f>IF(B768="","", R768*B768)</f>
        <v/>
      </c>
      <c r="V768" s="155">
        <f>IF(E768="","",U768/(U768+T768))</f>
        <v/>
      </c>
      <c r="W768" s="86">
        <f>IF(B768="","", IF(ROUND(V768,10)=ROUND(D768,10),"Correct", "Error"))</f>
        <v/>
      </c>
      <c r="X768" s="156">
        <f>IF(B768="","", T768+U768)</f>
        <v/>
      </c>
    </row>
    <row customHeight="1" ht="13.5" r="769" s="75">
      <c r="A769" s="124">
        <f>IF('Time Series Inputs'!A769="","",'Time Series Inputs'!A769)</f>
        <v/>
      </c>
      <c r="B769" s="155">
        <f>IF('Time Series Inputs'!B769="","",'Time Series Inputs'!B769)</f>
        <v/>
      </c>
      <c r="C769" s="155">
        <f>IF('Time Series Inputs'!C769="","",'Time Series Inputs'!C769)</f>
        <v/>
      </c>
      <c r="D769" s="155">
        <f>IF(A769="","",'Apply Constraints'!A769)</f>
        <v/>
      </c>
      <c r="E769" s="155">
        <f>IF(B769="","",(V768*B769/B768/(1+V768*(B769/B768-1))))</f>
        <v/>
      </c>
      <c r="F769" s="155">
        <f>IF(B769="","",R768*B769+T768)</f>
        <v/>
      </c>
      <c r="G769" s="155">
        <f>IF(B769="","", E769*F769)</f>
        <v/>
      </c>
      <c r="H769" s="155">
        <f>IF(B769="","", F769 - R768*B769)</f>
        <v/>
      </c>
      <c r="I769" s="155">
        <f>IF(B769="","", G769/B769)</f>
        <v/>
      </c>
      <c r="J769" s="155">
        <f>IF(B769="","", -F769* (1-(1-ANNUAL_STRATEGY_FEE)^(1/252)))</f>
        <v/>
      </c>
      <c r="K769" s="155">
        <f>IF(B769="","", H769+J769)</f>
        <v/>
      </c>
      <c r="L769" s="155">
        <f>IF(B769="","", K769+G769)</f>
        <v/>
      </c>
      <c r="M769" s="155">
        <f>IF(B769="","", G769/L769)</f>
        <v/>
      </c>
      <c r="N769" s="155">
        <f>IF(B769="","",(D769-M769))</f>
        <v/>
      </c>
      <c r="O769" s="155">
        <f>IF(B769="","",BID_OFFER_SPREAD/2*D769)</f>
        <v/>
      </c>
      <c r="P769" s="155">
        <f>IF(A769="","",IF(D769=0,-E769,IF(AND(D769=(N769+O769),NOT(O769=0)),0,IF(D769&gt;=M769,N769/(1+O769),N769/(1-O769)))))</f>
        <v/>
      </c>
      <c r="Q769" s="155">
        <f>IF(B769="","", IF(D769=0,F769*P769/B769, L769*P769/B769))</f>
        <v/>
      </c>
      <c r="R769" s="155">
        <f>IF(B769="","", Q769+I769)</f>
        <v/>
      </c>
      <c r="S769" s="155">
        <f>IF(A769="","",IF(Q769&gt;0,-Q769*B769*(1+BID_OFFER_SPREAD/2),-Q769*B769*(1-BID_OFFER_SPREAD/2)))</f>
        <v/>
      </c>
      <c r="T769" s="155">
        <f>IF(B769="","", K769+S769)</f>
        <v/>
      </c>
      <c r="U769" s="155">
        <f>IF(B769="","", R769*B769)</f>
        <v/>
      </c>
      <c r="V769" s="155">
        <f>IF(E769="","",U769/(U769+T769))</f>
        <v/>
      </c>
      <c r="W769" s="86">
        <f>IF(B769="","", IF(ROUND(V769,10)=ROUND(D769,10),"Correct", "Error"))</f>
        <v/>
      </c>
      <c r="X769" s="156">
        <f>IF(B769="","", T769+U769)</f>
        <v/>
      </c>
    </row>
    <row customHeight="1" ht="13.5" r="770" s="75">
      <c r="A770" s="124">
        <f>IF('Time Series Inputs'!A770="","",'Time Series Inputs'!A770)</f>
        <v/>
      </c>
      <c r="B770" s="155">
        <f>IF('Time Series Inputs'!B770="","",'Time Series Inputs'!B770)</f>
        <v/>
      </c>
      <c r="C770" s="155">
        <f>IF('Time Series Inputs'!C770="","",'Time Series Inputs'!C770)</f>
        <v/>
      </c>
      <c r="D770" s="155">
        <f>IF(A770="","",'Apply Constraints'!A770)</f>
        <v/>
      </c>
      <c r="E770" s="155">
        <f>IF(B770="","",(V769*B770/B769/(1+V769*(B770/B769-1))))</f>
        <v/>
      </c>
      <c r="F770" s="155">
        <f>IF(B770="","",R769*B770+T769)</f>
        <v/>
      </c>
      <c r="G770" s="155">
        <f>IF(B770="","", E770*F770)</f>
        <v/>
      </c>
      <c r="H770" s="155">
        <f>IF(B770="","", F770 - R769*B770)</f>
        <v/>
      </c>
      <c r="I770" s="155">
        <f>IF(B770="","", G770/B770)</f>
        <v/>
      </c>
      <c r="J770" s="155">
        <f>IF(B770="","", -F770* (1-(1-ANNUAL_STRATEGY_FEE)^(1/252)))</f>
        <v/>
      </c>
      <c r="K770" s="155">
        <f>IF(B770="","", H770+J770)</f>
        <v/>
      </c>
      <c r="L770" s="155">
        <f>IF(B770="","", K770+G770)</f>
        <v/>
      </c>
      <c r="M770" s="155">
        <f>IF(B770="","", G770/L770)</f>
        <v/>
      </c>
      <c r="N770" s="155">
        <f>IF(B770="","",(D770-M770))</f>
        <v/>
      </c>
      <c r="O770" s="155">
        <f>IF(B770="","",BID_OFFER_SPREAD/2*D770)</f>
        <v/>
      </c>
      <c r="P770" s="155">
        <f>IF(A770="","",IF(D770=0,-E770,IF(AND(D770=(N770+O770),NOT(O770=0)),0,IF(D770&gt;=M770,N770/(1+O770),N770/(1-O770)))))</f>
        <v/>
      </c>
      <c r="Q770" s="155">
        <f>IF(B770="","", IF(D770=0,F770*P770/B770, L770*P770/B770))</f>
        <v/>
      </c>
      <c r="R770" s="155">
        <f>IF(B770="","", Q770+I770)</f>
        <v/>
      </c>
      <c r="S770" s="155">
        <f>IF(A770="","",IF(Q770&gt;0,-Q770*B770*(1+BID_OFFER_SPREAD/2),-Q770*B770*(1-BID_OFFER_SPREAD/2)))</f>
        <v/>
      </c>
      <c r="T770" s="155">
        <f>IF(B770="","", K770+S770)</f>
        <v/>
      </c>
      <c r="U770" s="155">
        <f>IF(B770="","", R770*B770)</f>
        <v/>
      </c>
      <c r="V770" s="155">
        <f>IF(E770="","",U770/(U770+T770))</f>
        <v/>
      </c>
      <c r="W770" s="86">
        <f>IF(B770="","", IF(ROUND(V770,10)=ROUND(D770,10),"Correct", "Error"))</f>
        <v/>
      </c>
      <c r="X770" s="156">
        <f>IF(B770="","", T770+U770)</f>
        <v/>
      </c>
    </row>
    <row customHeight="1" ht="13.5" r="771" s="75">
      <c r="A771" s="124">
        <f>IF('Time Series Inputs'!A771="","",'Time Series Inputs'!A771)</f>
        <v/>
      </c>
      <c r="B771" s="155">
        <f>IF('Time Series Inputs'!B771="","",'Time Series Inputs'!B771)</f>
        <v/>
      </c>
      <c r="C771" s="155">
        <f>IF('Time Series Inputs'!C771="","",'Time Series Inputs'!C771)</f>
        <v/>
      </c>
      <c r="D771" s="155">
        <f>IF(A771="","",'Apply Constraints'!A771)</f>
        <v/>
      </c>
      <c r="E771" s="155">
        <f>IF(B771="","",(V770*B771/B770/(1+V770*(B771/B770-1))))</f>
        <v/>
      </c>
      <c r="F771" s="155">
        <f>IF(B771="","",R770*B771+T770)</f>
        <v/>
      </c>
      <c r="G771" s="155">
        <f>IF(B771="","", E771*F771)</f>
        <v/>
      </c>
      <c r="H771" s="155">
        <f>IF(B771="","", F771 - R770*B771)</f>
        <v/>
      </c>
      <c r="I771" s="155">
        <f>IF(B771="","", G771/B771)</f>
        <v/>
      </c>
      <c r="J771" s="155">
        <f>IF(B771="","", -F771* (1-(1-ANNUAL_STRATEGY_FEE)^(1/252)))</f>
        <v/>
      </c>
      <c r="K771" s="155">
        <f>IF(B771="","", H771+J771)</f>
        <v/>
      </c>
      <c r="L771" s="155">
        <f>IF(B771="","", K771+G771)</f>
        <v/>
      </c>
      <c r="M771" s="155">
        <f>IF(B771="","", G771/L771)</f>
        <v/>
      </c>
      <c r="N771" s="155">
        <f>IF(B771="","",(D771-M771))</f>
        <v/>
      </c>
      <c r="O771" s="155">
        <f>IF(B771="","",BID_OFFER_SPREAD/2*D771)</f>
        <v/>
      </c>
      <c r="P771" s="155">
        <f>IF(A771="","",IF(D771=0,-E771,IF(AND(D771=(N771+O771),NOT(O771=0)),0,IF(D771&gt;=M771,N771/(1+O771),N771/(1-O771)))))</f>
        <v/>
      </c>
      <c r="Q771" s="155">
        <f>IF(B771="","", IF(D771=0,F771*P771/B771, L771*P771/B771))</f>
        <v/>
      </c>
      <c r="R771" s="155">
        <f>IF(B771="","", Q771+I771)</f>
        <v/>
      </c>
      <c r="S771" s="155">
        <f>IF(A771="","",IF(Q771&gt;0,-Q771*B771*(1+BID_OFFER_SPREAD/2),-Q771*B771*(1-BID_OFFER_SPREAD/2)))</f>
        <v/>
      </c>
      <c r="T771" s="155">
        <f>IF(B771="","", K771+S771)</f>
        <v/>
      </c>
      <c r="U771" s="155">
        <f>IF(B771="","", R771*B771)</f>
        <v/>
      </c>
      <c r="V771" s="155">
        <f>IF(E771="","",U771/(U771+T771))</f>
        <v/>
      </c>
      <c r="W771" s="86">
        <f>IF(B771="","", IF(ROUND(V771,10)=ROUND(D771,10),"Correct", "Error"))</f>
        <v/>
      </c>
      <c r="X771" s="156">
        <f>IF(B771="","", T771+U771)</f>
        <v/>
      </c>
    </row>
    <row customHeight="1" ht="13.5" r="772" s="75">
      <c r="A772" s="124">
        <f>IF('Time Series Inputs'!A772="","",'Time Series Inputs'!A772)</f>
        <v/>
      </c>
      <c r="B772" s="155">
        <f>IF('Time Series Inputs'!B772="","",'Time Series Inputs'!B772)</f>
        <v/>
      </c>
      <c r="C772" s="155">
        <f>IF('Time Series Inputs'!C772="","",'Time Series Inputs'!C772)</f>
        <v/>
      </c>
      <c r="D772" s="155">
        <f>IF(A772="","",'Apply Constraints'!A772)</f>
        <v/>
      </c>
      <c r="E772" s="155">
        <f>IF(B772="","",(V771*B772/B771/(1+V771*(B772/B771-1))))</f>
        <v/>
      </c>
      <c r="F772" s="155">
        <f>IF(B772="","",R771*B772+T771)</f>
        <v/>
      </c>
      <c r="G772" s="155">
        <f>IF(B772="","", E772*F772)</f>
        <v/>
      </c>
      <c r="H772" s="155">
        <f>IF(B772="","", F772 - R771*B772)</f>
        <v/>
      </c>
      <c r="I772" s="155">
        <f>IF(B772="","", G772/B772)</f>
        <v/>
      </c>
      <c r="J772" s="155">
        <f>IF(B772="","", -F772* (1-(1-ANNUAL_STRATEGY_FEE)^(1/252)))</f>
        <v/>
      </c>
      <c r="K772" s="155">
        <f>IF(B772="","", H772+J772)</f>
        <v/>
      </c>
      <c r="L772" s="155">
        <f>IF(B772="","", K772+G772)</f>
        <v/>
      </c>
      <c r="M772" s="155">
        <f>IF(B772="","", G772/L772)</f>
        <v/>
      </c>
      <c r="N772" s="155">
        <f>IF(B772="","",(D772-M772))</f>
        <v/>
      </c>
      <c r="O772" s="155">
        <f>IF(B772="","",BID_OFFER_SPREAD/2*D772)</f>
        <v/>
      </c>
      <c r="P772" s="155">
        <f>IF(A772="","",IF(D772=0,-E772,IF(AND(D772=(N772+O772),NOT(O772=0)),0,IF(D772&gt;=M772,N772/(1+O772),N772/(1-O772)))))</f>
        <v/>
      </c>
      <c r="Q772" s="155">
        <f>IF(B772="","", IF(D772=0,F772*P772/B772, L772*P772/B772))</f>
        <v/>
      </c>
      <c r="R772" s="155">
        <f>IF(B772="","", Q772+I772)</f>
        <v/>
      </c>
      <c r="S772" s="155">
        <f>IF(A772="","",IF(Q772&gt;0,-Q772*B772*(1+BID_OFFER_SPREAD/2),-Q772*B772*(1-BID_OFFER_SPREAD/2)))</f>
        <v/>
      </c>
      <c r="T772" s="155">
        <f>IF(B772="","", K772+S772)</f>
        <v/>
      </c>
      <c r="U772" s="155">
        <f>IF(B772="","", R772*B772)</f>
        <v/>
      </c>
      <c r="V772" s="155">
        <f>IF(E772="","",U772/(U772+T772))</f>
        <v/>
      </c>
      <c r="W772" s="86">
        <f>IF(B772="","", IF(ROUND(V772,10)=ROUND(D772,10),"Correct", "Error"))</f>
        <v/>
      </c>
      <c r="X772" s="156">
        <f>IF(B772="","", T772+U772)</f>
        <v/>
      </c>
    </row>
    <row customHeight="1" ht="13.5" r="773" s="75">
      <c r="A773" s="124">
        <f>IF('Time Series Inputs'!A773="","",'Time Series Inputs'!A773)</f>
        <v/>
      </c>
      <c r="B773" s="155">
        <f>IF('Time Series Inputs'!B773="","",'Time Series Inputs'!B773)</f>
        <v/>
      </c>
      <c r="C773" s="155">
        <f>IF('Time Series Inputs'!C773="","",'Time Series Inputs'!C773)</f>
        <v/>
      </c>
      <c r="D773" s="155">
        <f>IF(A773="","",'Apply Constraints'!A773)</f>
        <v/>
      </c>
      <c r="E773" s="155">
        <f>IF(B773="","",(V772*B773/B772/(1+V772*(B773/B772-1))))</f>
        <v/>
      </c>
      <c r="F773" s="155">
        <f>IF(B773="","",R772*B773+T772)</f>
        <v/>
      </c>
      <c r="G773" s="155">
        <f>IF(B773="","", E773*F773)</f>
        <v/>
      </c>
      <c r="H773" s="155">
        <f>IF(B773="","", F773 - R772*B773)</f>
        <v/>
      </c>
      <c r="I773" s="155">
        <f>IF(B773="","", G773/B773)</f>
        <v/>
      </c>
      <c r="J773" s="155">
        <f>IF(B773="","", -F773* (1-(1-ANNUAL_STRATEGY_FEE)^(1/252)))</f>
        <v/>
      </c>
      <c r="K773" s="155">
        <f>IF(B773="","", H773+J773)</f>
        <v/>
      </c>
      <c r="L773" s="155">
        <f>IF(B773="","", K773+G773)</f>
        <v/>
      </c>
      <c r="M773" s="155">
        <f>IF(B773="","", G773/L773)</f>
        <v/>
      </c>
      <c r="N773" s="155">
        <f>IF(B773="","",(D773-M773))</f>
        <v/>
      </c>
      <c r="O773" s="155">
        <f>IF(B773="","",BID_OFFER_SPREAD/2*D773)</f>
        <v/>
      </c>
      <c r="P773" s="155">
        <f>IF(A773="","",IF(D773=0,-E773,IF(AND(D773=(N773+O773),NOT(O773=0)),0,IF(D773&gt;=M773,N773/(1+O773),N773/(1-O773)))))</f>
        <v/>
      </c>
      <c r="Q773" s="155">
        <f>IF(B773="","", IF(D773=0,F773*P773/B773, L773*P773/B773))</f>
        <v/>
      </c>
      <c r="R773" s="155">
        <f>IF(B773="","", Q773+I773)</f>
        <v/>
      </c>
      <c r="S773" s="155">
        <f>IF(A773="","",IF(Q773&gt;0,-Q773*B773*(1+BID_OFFER_SPREAD/2),-Q773*B773*(1-BID_OFFER_SPREAD/2)))</f>
        <v/>
      </c>
      <c r="T773" s="155">
        <f>IF(B773="","", K773+S773)</f>
        <v/>
      </c>
      <c r="U773" s="155">
        <f>IF(B773="","", R773*B773)</f>
        <v/>
      </c>
      <c r="V773" s="155">
        <f>IF(E773="","",U773/(U773+T773))</f>
        <v/>
      </c>
      <c r="W773" s="86">
        <f>IF(B773="","", IF(ROUND(V773,10)=ROUND(D773,10),"Correct", "Error"))</f>
        <v/>
      </c>
      <c r="X773" s="156">
        <f>IF(B773="","", T773+U773)</f>
        <v/>
      </c>
    </row>
    <row customHeight="1" ht="13.5" r="774" s="75">
      <c r="A774" s="124">
        <f>IF('Time Series Inputs'!A774="","",'Time Series Inputs'!A774)</f>
        <v/>
      </c>
      <c r="B774" s="155">
        <f>IF('Time Series Inputs'!B774="","",'Time Series Inputs'!B774)</f>
        <v/>
      </c>
      <c r="C774" s="155">
        <f>IF('Time Series Inputs'!C774="","",'Time Series Inputs'!C774)</f>
        <v/>
      </c>
      <c r="D774" s="155">
        <f>IF(A774="","",'Apply Constraints'!A774)</f>
        <v/>
      </c>
      <c r="E774" s="155">
        <f>IF(B774="","",(V773*B774/B773/(1+V773*(B774/B773-1))))</f>
        <v/>
      </c>
      <c r="F774" s="155">
        <f>IF(B774="","",R773*B774+T773)</f>
        <v/>
      </c>
      <c r="G774" s="155">
        <f>IF(B774="","", E774*F774)</f>
        <v/>
      </c>
      <c r="H774" s="155">
        <f>IF(B774="","", F774 - R773*B774)</f>
        <v/>
      </c>
      <c r="I774" s="155">
        <f>IF(B774="","", G774/B774)</f>
        <v/>
      </c>
      <c r="J774" s="155">
        <f>IF(B774="","", -F774* (1-(1-ANNUAL_STRATEGY_FEE)^(1/252)))</f>
        <v/>
      </c>
      <c r="K774" s="155">
        <f>IF(B774="","", H774+J774)</f>
        <v/>
      </c>
      <c r="L774" s="155">
        <f>IF(B774="","", K774+G774)</f>
        <v/>
      </c>
      <c r="M774" s="155">
        <f>IF(B774="","", G774/L774)</f>
        <v/>
      </c>
      <c r="N774" s="155">
        <f>IF(B774="","",(D774-M774))</f>
        <v/>
      </c>
      <c r="O774" s="155">
        <f>IF(B774="","",BID_OFFER_SPREAD/2*D774)</f>
        <v/>
      </c>
      <c r="P774" s="155">
        <f>IF(A774="","",IF(D774=0,-E774,IF(AND(D774=(N774+O774),NOT(O774=0)),0,IF(D774&gt;=M774,N774/(1+O774),N774/(1-O774)))))</f>
        <v/>
      </c>
      <c r="Q774" s="155">
        <f>IF(B774="","", IF(D774=0,F774*P774/B774, L774*P774/B774))</f>
        <v/>
      </c>
      <c r="R774" s="155">
        <f>IF(B774="","", Q774+I774)</f>
        <v/>
      </c>
      <c r="S774" s="155">
        <f>IF(A774="","",IF(Q774&gt;0,-Q774*B774*(1+BID_OFFER_SPREAD/2),-Q774*B774*(1-BID_OFFER_SPREAD/2)))</f>
        <v/>
      </c>
      <c r="T774" s="155">
        <f>IF(B774="","", K774+S774)</f>
        <v/>
      </c>
      <c r="U774" s="155">
        <f>IF(B774="","", R774*B774)</f>
        <v/>
      </c>
      <c r="V774" s="155">
        <f>IF(E774="","",U774/(U774+T774))</f>
        <v/>
      </c>
      <c r="W774" s="86">
        <f>IF(B774="","", IF(ROUND(V774,10)=ROUND(D774,10),"Correct", "Error"))</f>
        <v/>
      </c>
      <c r="X774" s="156">
        <f>IF(B774="","", T774+U774)</f>
        <v/>
      </c>
    </row>
    <row customHeight="1" ht="13.5" r="775" s="75">
      <c r="A775" s="124">
        <f>IF('Time Series Inputs'!A775="","",'Time Series Inputs'!A775)</f>
        <v/>
      </c>
      <c r="B775" s="155">
        <f>IF('Time Series Inputs'!B775="","",'Time Series Inputs'!B775)</f>
        <v/>
      </c>
      <c r="C775" s="155">
        <f>IF('Time Series Inputs'!C775="","",'Time Series Inputs'!C775)</f>
        <v/>
      </c>
      <c r="D775" s="155">
        <f>IF(A775="","",'Apply Constraints'!A775)</f>
        <v/>
      </c>
      <c r="E775" s="155">
        <f>IF(B775="","",(V774*B775/B774/(1+V774*(B775/B774-1))))</f>
        <v/>
      </c>
      <c r="F775" s="155">
        <f>IF(B775="","",R774*B775+T774)</f>
        <v/>
      </c>
      <c r="G775" s="155">
        <f>IF(B775="","", E775*F775)</f>
        <v/>
      </c>
      <c r="H775" s="155">
        <f>IF(B775="","", F775 - R774*B775)</f>
        <v/>
      </c>
      <c r="I775" s="155">
        <f>IF(B775="","", G775/B775)</f>
        <v/>
      </c>
      <c r="J775" s="155">
        <f>IF(B775="","", -F775* (1-(1-ANNUAL_STRATEGY_FEE)^(1/252)))</f>
        <v/>
      </c>
      <c r="K775" s="155">
        <f>IF(B775="","", H775+J775)</f>
        <v/>
      </c>
      <c r="L775" s="155">
        <f>IF(B775="","", K775+G775)</f>
        <v/>
      </c>
      <c r="M775" s="155">
        <f>IF(B775="","", G775/L775)</f>
        <v/>
      </c>
      <c r="N775" s="155">
        <f>IF(B775="","",(D775-M775))</f>
        <v/>
      </c>
      <c r="O775" s="155">
        <f>IF(B775="","",BID_OFFER_SPREAD/2*D775)</f>
        <v/>
      </c>
      <c r="P775" s="155">
        <f>IF(A775="","",IF(D775=0,-E775,IF(AND(D775=(N775+O775),NOT(O775=0)),0,IF(D775&gt;=M775,N775/(1+O775),N775/(1-O775)))))</f>
        <v/>
      </c>
      <c r="Q775" s="155">
        <f>IF(B775="","", IF(D775=0,F775*P775/B775, L775*P775/B775))</f>
        <v/>
      </c>
      <c r="R775" s="155">
        <f>IF(B775="","", Q775+I775)</f>
        <v/>
      </c>
      <c r="S775" s="155">
        <f>IF(A775="","",IF(Q775&gt;0,-Q775*B775*(1+BID_OFFER_SPREAD/2),-Q775*B775*(1-BID_OFFER_SPREAD/2)))</f>
        <v/>
      </c>
      <c r="T775" s="155">
        <f>IF(B775="","", K775+S775)</f>
        <v/>
      </c>
      <c r="U775" s="155">
        <f>IF(B775="","", R775*B775)</f>
        <v/>
      </c>
      <c r="V775" s="155">
        <f>IF(E775="","",U775/(U775+T775))</f>
        <v/>
      </c>
      <c r="W775" s="86">
        <f>IF(B775="","", IF(ROUND(V775,10)=ROUND(D775,10),"Correct", "Error"))</f>
        <v/>
      </c>
      <c r="X775" s="156">
        <f>IF(B775="","", T775+U775)</f>
        <v/>
      </c>
    </row>
    <row customHeight="1" ht="13.5" r="776" s="75">
      <c r="A776" s="124">
        <f>IF('Time Series Inputs'!A776="","",'Time Series Inputs'!A776)</f>
        <v/>
      </c>
      <c r="B776" s="155">
        <f>IF('Time Series Inputs'!B776="","",'Time Series Inputs'!B776)</f>
        <v/>
      </c>
      <c r="C776" s="155">
        <f>IF('Time Series Inputs'!C776="","",'Time Series Inputs'!C776)</f>
        <v/>
      </c>
      <c r="D776" s="155">
        <f>IF(A776="","",'Apply Constraints'!A776)</f>
        <v/>
      </c>
      <c r="E776" s="155">
        <f>IF(B776="","",(V775*B776/B775/(1+V775*(B776/B775-1))))</f>
        <v/>
      </c>
      <c r="F776" s="155">
        <f>IF(B776="","",R775*B776+T775)</f>
        <v/>
      </c>
      <c r="G776" s="155">
        <f>IF(B776="","", E776*F776)</f>
        <v/>
      </c>
      <c r="H776" s="155">
        <f>IF(B776="","", F776 - R775*B776)</f>
        <v/>
      </c>
      <c r="I776" s="155">
        <f>IF(B776="","", G776/B776)</f>
        <v/>
      </c>
      <c r="J776" s="155">
        <f>IF(B776="","", -F776* (1-(1-ANNUAL_STRATEGY_FEE)^(1/252)))</f>
        <v/>
      </c>
      <c r="K776" s="155">
        <f>IF(B776="","", H776+J776)</f>
        <v/>
      </c>
      <c r="L776" s="155">
        <f>IF(B776="","", K776+G776)</f>
        <v/>
      </c>
      <c r="M776" s="155">
        <f>IF(B776="","", G776/L776)</f>
        <v/>
      </c>
      <c r="N776" s="155">
        <f>IF(B776="","",(D776-M776))</f>
        <v/>
      </c>
      <c r="O776" s="155">
        <f>IF(B776="","",BID_OFFER_SPREAD/2*D776)</f>
        <v/>
      </c>
      <c r="P776" s="155">
        <f>IF(A776="","",IF(D776=0,-E776,IF(AND(D776=(N776+O776),NOT(O776=0)),0,IF(D776&gt;=M776,N776/(1+O776),N776/(1-O776)))))</f>
        <v/>
      </c>
      <c r="Q776" s="155">
        <f>IF(B776="","", IF(D776=0,F776*P776/B776, L776*P776/B776))</f>
        <v/>
      </c>
      <c r="R776" s="155">
        <f>IF(B776="","", Q776+I776)</f>
        <v/>
      </c>
      <c r="S776" s="155">
        <f>IF(A776="","",IF(Q776&gt;0,-Q776*B776*(1+BID_OFFER_SPREAD/2),-Q776*B776*(1-BID_OFFER_SPREAD/2)))</f>
        <v/>
      </c>
      <c r="T776" s="155">
        <f>IF(B776="","", K776+S776)</f>
        <v/>
      </c>
      <c r="U776" s="155">
        <f>IF(B776="","", R776*B776)</f>
        <v/>
      </c>
      <c r="V776" s="155">
        <f>IF(E776="","",U776/(U776+T776))</f>
        <v/>
      </c>
      <c r="W776" s="86">
        <f>IF(B776="","", IF(ROUND(V776,10)=ROUND(D776,10),"Correct", "Error"))</f>
        <v/>
      </c>
      <c r="X776" s="156">
        <f>IF(B776="","", T776+U776)</f>
        <v/>
      </c>
    </row>
    <row customHeight="1" ht="13.5" r="777" s="75">
      <c r="A777" s="124">
        <f>IF('Time Series Inputs'!A777="","",'Time Series Inputs'!A777)</f>
        <v/>
      </c>
      <c r="B777" s="155">
        <f>IF('Time Series Inputs'!B777="","",'Time Series Inputs'!B777)</f>
        <v/>
      </c>
      <c r="C777" s="155">
        <f>IF('Time Series Inputs'!C777="","",'Time Series Inputs'!C777)</f>
        <v/>
      </c>
      <c r="D777" s="155">
        <f>IF(A777="","",'Apply Constraints'!A777)</f>
        <v/>
      </c>
      <c r="E777" s="155">
        <f>IF(B777="","",(V776*B777/B776/(1+V776*(B777/B776-1))))</f>
        <v/>
      </c>
      <c r="F777" s="155">
        <f>IF(B777="","",R776*B777+T776)</f>
        <v/>
      </c>
      <c r="G777" s="155">
        <f>IF(B777="","", E777*F777)</f>
        <v/>
      </c>
      <c r="H777" s="155">
        <f>IF(B777="","", F777 - R776*B777)</f>
        <v/>
      </c>
      <c r="I777" s="155">
        <f>IF(B777="","", G777/B777)</f>
        <v/>
      </c>
      <c r="J777" s="155">
        <f>IF(B777="","", -F777* (1-(1-ANNUAL_STRATEGY_FEE)^(1/252)))</f>
        <v/>
      </c>
      <c r="K777" s="155">
        <f>IF(B777="","", H777+J777)</f>
        <v/>
      </c>
      <c r="L777" s="155">
        <f>IF(B777="","", K777+G777)</f>
        <v/>
      </c>
      <c r="M777" s="155">
        <f>IF(B777="","", G777/L777)</f>
        <v/>
      </c>
      <c r="N777" s="155">
        <f>IF(B777="","",(D777-M777))</f>
        <v/>
      </c>
      <c r="O777" s="155">
        <f>IF(B777="","",BID_OFFER_SPREAD/2*D777)</f>
        <v/>
      </c>
      <c r="P777" s="155">
        <f>IF(A777="","",IF(D777=0,-E777,IF(AND(D777=(N777+O777),NOT(O777=0)),0,IF(D777&gt;=M777,N777/(1+O777),N777/(1-O777)))))</f>
        <v/>
      </c>
      <c r="Q777" s="155">
        <f>IF(B777="","", IF(D777=0,F777*P777/B777, L777*P777/B777))</f>
        <v/>
      </c>
      <c r="R777" s="155">
        <f>IF(B777="","", Q777+I777)</f>
        <v/>
      </c>
      <c r="S777" s="155">
        <f>IF(A777="","",IF(Q777&gt;0,-Q777*B777*(1+BID_OFFER_SPREAD/2),-Q777*B777*(1-BID_OFFER_SPREAD/2)))</f>
        <v/>
      </c>
      <c r="T777" s="155">
        <f>IF(B777="","", K777+S777)</f>
        <v/>
      </c>
      <c r="U777" s="155">
        <f>IF(B777="","", R777*B777)</f>
        <v/>
      </c>
      <c r="V777" s="155">
        <f>IF(E777="","",U777/(U777+T777))</f>
        <v/>
      </c>
      <c r="W777" s="86">
        <f>IF(B777="","", IF(ROUND(V777,10)=ROUND(D777,10),"Correct", "Error"))</f>
        <v/>
      </c>
      <c r="X777" s="156">
        <f>IF(B777="","", T777+U777)</f>
        <v/>
      </c>
    </row>
    <row customHeight="1" ht="13.5" r="778" s="75">
      <c r="A778" s="124">
        <f>IF('Time Series Inputs'!A778="","",'Time Series Inputs'!A778)</f>
        <v/>
      </c>
      <c r="B778" s="155">
        <f>IF('Time Series Inputs'!B778="","",'Time Series Inputs'!B778)</f>
        <v/>
      </c>
      <c r="C778" s="155">
        <f>IF('Time Series Inputs'!C778="","",'Time Series Inputs'!C778)</f>
        <v/>
      </c>
      <c r="D778" s="155">
        <f>IF(A778="","",'Apply Constraints'!A778)</f>
        <v/>
      </c>
      <c r="E778" s="155">
        <f>IF(B778="","",(V777*B778/B777/(1+V777*(B778/B777-1))))</f>
        <v/>
      </c>
      <c r="F778" s="155">
        <f>IF(B778="","",R777*B778+T777)</f>
        <v/>
      </c>
      <c r="G778" s="155">
        <f>IF(B778="","", E778*F778)</f>
        <v/>
      </c>
      <c r="H778" s="155">
        <f>IF(B778="","", F778 - R777*B778)</f>
        <v/>
      </c>
      <c r="I778" s="155">
        <f>IF(B778="","", G778/B778)</f>
        <v/>
      </c>
      <c r="J778" s="155">
        <f>IF(B778="","", -F778* (1-(1-ANNUAL_STRATEGY_FEE)^(1/252)))</f>
        <v/>
      </c>
      <c r="K778" s="155">
        <f>IF(B778="","", H778+J778)</f>
        <v/>
      </c>
      <c r="L778" s="155">
        <f>IF(B778="","", K778+G778)</f>
        <v/>
      </c>
      <c r="M778" s="155">
        <f>IF(B778="","", G778/L778)</f>
        <v/>
      </c>
      <c r="N778" s="155">
        <f>IF(B778="","",(D778-M778))</f>
        <v/>
      </c>
      <c r="O778" s="155">
        <f>IF(B778="","",BID_OFFER_SPREAD/2*D778)</f>
        <v/>
      </c>
      <c r="P778" s="155">
        <f>IF(A778="","",IF(D778=0,-E778,IF(AND(D778=(N778+O778),NOT(O778=0)),0,IF(D778&gt;=M778,N778/(1+O778),N778/(1-O778)))))</f>
        <v/>
      </c>
      <c r="Q778" s="155">
        <f>IF(B778="","", IF(D778=0,F778*P778/B778, L778*P778/B778))</f>
        <v/>
      </c>
      <c r="R778" s="155">
        <f>IF(B778="","", Q778+I778)</f>
        <v/>
      </c>
      <c r="S778" s="155">
        <f>IF(A778="","",IF(Q778&gt;0,-Q778*B778*(1+BID_OFFER_SPREAD/2),-Q778*B778*(1-BID_OFFER_SPREAD/2)))</f>
        <v/>
      </c>
      <c r="T778" s="155">
        <f>IF(B778="","", K778+S778)</f>
        <v/>
      </c>
      <c r="U778" s="155">
        <f>IF(B778="","", R778*B778)</f>
        <v/>
      </c>
      <c r="V778" s="155">
        <f>IF(E778="","",U778/(U778+T778))</f>
        <v/>
      </c>
      <c r="W778" s="86">
        <f>IF(B778="","", IF(ROUND(V778,10)=ROUND(D778,10),"Correct", "Error"))</f>
        <v/>
      </c>
      <c r="X778" s="156">
        <f>IF(B778="","", T778+U778)</f>
        <v/>
      </c>
    </row>
    <row customHeight="1" ht="13.5" r="779" s="75">
      <c r="A779" s="124">
        <f>IF('Time Series Inputs'!A779="","",'Time Series Inputs'!A779)</f>
        <v/>
      </c>
      <c r="B779" s="155">
        <f>IF('Time Series Inputs'!B779="","",'Time Series Inputs'!B779)</f>
        <v/>
      </c>
      <c r="C779" s="155">
        <f>IF('Time Series Inputs'!C779="","",'Time Series Inputs'!C779)</f>
        <v/>
      </c>
      <c r="D779" s="155">
        <f>IF(A779="","",'Apply Constraints'!A779)</f>
        <v/>
      </c>
      <c r="E779" s="155">
        <f>IF(B779="","",(V778*B779/B778/(1+V778*(B779/B778-1))))</f>
        <v/>
      </c>
      <c r="F779" s="155">
        <f>IF(B779="","",R778*B779+T778)</f>
        <v/>
      </c>
      <c r="G779" s="155">
        <f>IF(B779="","", E779*F779)</f>
        <v/>
      </c>
      <c r="H779" s="155">
        <f>IF(B779="","", F779 - R778*B779)</f>
        <v/>
      </c>
      <c r="I779" s="155">
        <f>IF(B779="","", G779/B779)</f>
        <v/>
      </c>
      <c r="J779" s="155">
        <f>IF(B779="","", -F779* (1-(1-ANNUAL_STRATEGY_FEE)^(1/252)))</f>
        <v/>
      </c>
      <c r="K779" s="155">
        <f>IF(B779="","", H779+J779)</f>
        <v/>
      </c>
      <c r="L779" s="155">
        <f>IF(B779="","", K779+G779)</f>
        <v/>
      </c>
      <c r="M779" s="155">
        <f>IF(B779="","", G779/L779)</f>
        <v/>
      </c>
      <c r="N779" s="155">
        <f>IF(B779="","",(D779-M779))</f>
        <v/>
      </c>
      <c r="O779" s="155">
        <f>IF(B779="","",BID_OFFER_SPREAD/2*D779)</f>
        <v/>
      </c>
      <c r="P779" s="155">
        <f>IF(A779="","",IF(D779=0,-E779,IF(AND(D779=(N779+O779),NOT(O779=0)),0,IF(D779&gt;=M779,N779/(1+O779),N779/(1-O779)))))</f>
        <v/>
      </c>
      <c r="Q779" s="155">
        <f>IF(B779="","", IF(D779=0,F779*P779/B779, L779*P779/B779))</f>
        <v/>
      </c>
      <c r="R779" s="155">
        <f>IF(B779="","", Q779+I779)</f>
        <v/>
      </c>
      <c r="S779" s="155">
        <f>IF(A779="","",IF(Q779&gt;0,-Q779*B779*(1+BID_OFFER_SPREAD/2),-Q779*B779*(1-BID_OFFER_SPREAD/2)))</f>
        <v/>
      </c>
      <c r="T779" s="155">
        <f>IF(B779="","", K779+S779)</f>
        <v/>
      </c>
      <c r="U779" s="155">
        <f>IF(B779="","", R779*B779)</f>
        <v/>
      </c>
      <c r="V779" s="155">
        <f>IF(E779="","",U779/(U779+T779))</f>
        <v/>
      </c>
      <c r="W779" s="86">
        <f>IF(B779="","", IF(ROUND(V779,10)=ROUND(D779,10),"Correct", "Error"))</f>
        <v/>
      </c>
      <c r="X779" s="156">
        <f>IF(B779="","", T779+U779)</f>
        <v/>
      </c>
    </row>
    <row customHeight="1" ht="13.5" r="780" s="75">
      <c r="A780" s="124">
        <f>IF('Time Series Inputs'!A780="","",'Time Series Inputs'!A780)</f>
        <v/>
      </c>
      <c r="B780" s="155">
        <f>IF('Time Series Inputs'!B780="","",'Time Series Inputs'!B780)</f>
        <v/>
      </c>
      <c r="C780" s="155">
        <f>IF('Time Series Inputs'!C780="","",'Time Series Inputs'!C780)</f>
        <v/>
      </c>
      <c r="D780" s="155">
        <f>IF(A780="","",'Apply Constraints'!A780)</f>
        <v/>
      </c>
      <c r="E780" s="155">
        <f>IF(B780="","",(V779*B780/B779/(1+V779*(B780/B779-1))))</f>
        <v/>
      </c>
      <c r="F780" s="155">
        <f>IF(B780="","",R779*B780+T779)</f>
        <v/>
      </c>
      <c r="G780" s="155">
        <f>IF(B780="","", E780*F780)</f>
        <v/>
      </c>
      <c r="H780" s="155">
        <f>IF(B780="","", F780 - R779*B780)</f>
        <v/>
      </c>
      <c r="I780" s="155">
        <f>IF(B780="","", G780/B780)</f>
        <v/>
      </c>
      <c r="J780" s="155">
        <f>IF(B780="","", -F780* (1-(1-ANNUAL_STRATEGY_FEE)^(1/252)))</f>
        <v/>
      </c>
      <c r="K780" s="155">
        <f>IF(B780="","", H780+J780)</f>
        <v/>
      </c>
      <c r="L780" s="155">
        <f>IF(B780="","", K780+G780)</f>
        <v/>
      </c>
      <c r="M780" s="155">
        <f>IF(B780="","", G780/L780)</f>
        <v/>
      </c>
      <c r="N780" s="155">
        <f>IF(B780="","",(D780-M780))</f>
        <v/>
      </c>
      <c r="O780" s="155">
        <f>IF(B780="","",BID_OFFER_SPREAD/2*D780)</f>
        <v/>
      </c>
      <c r="P780" s="155">
        <f>IF(A780="","",IF(D780=0,-E780,IF(AND(D780=(N780+O780),NOT(O780=0)),0,IF(D780&gt;=M780,N780/(1+O780),N780/(1-O780)))))</f>
        <v/>
      </c>
      <c r="Q780" s="155">
        <f>IF(B780="","", IF(D780=0,F780*P780/B780, L780*P780/B780))</f>
        <v/>
      </c>
      <c r="R780" s="155">
        <f>IF(B780="","", Q780+I780)</f>
        <v/>
      </c>
      <c r="S780" s="155">
        <f>IF(A780="","",IF(Q780&gt;0,-Q780*B780*(1+BID_OFFER_SPREAD/2),-Q780*B780*(1-BID_OFFER_SPREAD/2)))</f>
        <v/>
      </c>
      <c r="T780" s="155">
        <f>IF(B780="","", K780+S780)</f>
        <v/>
      </c>
      <c r="U780" s="155">
        <f>IF(B780="","", R780*B780)</f>
        <v/>
      </c>
      <c r="V780" s="155">
        <f>IF(E780="","",U780/(U780+T780))</f>
        <v/>
      </c>
      <c r="W780" s="86">
        <f>IF(B780="","", IF(ROUND(V780,10)=ROUND(D780,10),"Correct", "Error"))</f>
        <v/>
      </c>
      <c r="X780" s="156">
        <f>IF(B780="","", T780+U780)</f>
        <v/>
      </c>
    </row>
    <row customHeight="1" ht="13.5" r="781" s="75">
      <c r="A781" s="124">
        <f>IF('Time Series Inputs'!A781="","",'Time Series Inputs'!A781)</f>
        <v/>
      </c>
      <c r="B781" s="155">
        <f>IF('Time Series Inputs'!B781="","",'Time Series Inputs'!B781)</f>
        <v/>
      </c>
      <c r="C781" s="155">
        <f>IF('Time Series Inputs'!C781="","",'Time Series Inputs'!C781)</f>
        <v/>
      </c>
      <c r="D781" s="155">
        <f>IF(A781="","",'Apply Constraints'!A781)</f>
        <v/>
      </c>
      <c r="E781" s="155">
        <f>IF(B781="","",(V780*B781/B780/(1+V780*(B781/B780-1))))</f>
        <v/>
      </c>
      <c r="F781" s="155">
        <f>IF(B781="","",R780*B781+T780)</f>
        <v/>
      </c>
      <c r="G781" s="155">
        <f>IF(B781="","", E781*F781)</f>
        <v/>
      </c>
      <c r="H781" s="155">
        <f>IF(B781="","", F781 - R780*B781)</f>
        <v/>
      </c>
      <c r="I781" s="155">
        <f>IF(B781="","", G781/B781)</f>
        <v/>
      </c>
      <c r="J781" s="155">
        <f>IF(B781="","", -F781* (1-(1-ANNUAL_STRATEGY_FEE)^(1/252)))</f>
        <v/>
      </c>
      <c r="K781" s="155">
        <f>IF(B781="","", H781+J781)</f>
        <v/>
      </c>
      <c r="L781" s="155">
        <f>IF(B781="","", K781+G781)</f>
        <v/>
      </c>
      <c r="M781" s="155">
        <f>IF(B781="","", G781/L781)</f>
        <v/>
      </c>
      <c r="N781" s="155">
        <f>IF(B781="","",(D781-M781))</f>
        <v/>
      </c>
      <c r="O781" s="155">
        <f>IF(B781="","",BID_OFFER_SPREAD/2*D781)</f>
        <v/>
      </c>
      <c r="P781" s="155">
        <f>IF(A781="","",IF(D781=0,-E781,IF(AND(D781=(N781+O781),NOT(O781=0)),0,IF(D781&gt;=M781,N781/(1+O781),N781/(1-O781)))))</f>
        <v/>
      </c>
      <c r="Q781" s="155">
        <f>IF(B781="","", IF(D781=0,F781*P781/B781, L781*P781/B781))</f>
        <v/>
      </c>
      <c r="R781" s="155">
        <f>IF(B781="","", Q781+I781)</f>
        <v/>
      </c>
      <c r="S781" s="155">
        <f>IF(A781="","",IF(Q781&gt;0,-Q781*B781*(1+BID_OFFER_SPREAD/2),-Q781*B781*(1-BID_OFFER_SPREAD/2)))</f>
        <v/>
      </c>
      <c r="T781" s="155">
        <f>IF(B781="","", K781+S781)</f>
        <v/>
      </c>
      <c r="U781" s="155">
        <f>IF(B781="","", R781*B781)</f>
        <v/>
      </c>
      <c r="V781" s="155">
        <f>IF(E781="","",U781/(U781+T781))</f>
        <v/>
      </c>
      <c r="W781" s="86">
        <f>IF(B781="","", IF(ROUND(V781,10)=ROUND(D781,10),"Correct", "Error"))</f>
        <v/>
      </c>
      <c r="X781" s="156">
        <f>IF(B781="","", T781+U781)</f>
        <v/>
      </c>
    </row>
    <row customHeight="1" ht="13.5" r="782" s="75">
      <c r="A782" s="124">
        <f>IF('Time Series Inputs'!A782="","",'Time Series Inputs'!A782)</f>
        <v/>
      </c>
      <c r="B782" s="155">
        <f>IF('Time Series Inputs'!B782="","",'Time Series Inputs'!B782)</f>
        <v/>
      </c>
      <c r="C782" s="155">
        <f>IF('Time Series Inputs'!C782="","",'Time Series Inputs'!C782)</f>
        <v/>
      </c>
      <c r="D782" s="155">
        <f>IF(A782="","",'Apply Constraints'!A782)</f>
        <v/>
      </c>
      <c r="E782" s="155">
        <f>IF(B782="","",(V781*B782/B781/(1+V781*(B782/B781-1))))</f>
        <v/>
      </c>
      <c r="F782" s="155">
        <f>IF(B782="","",R781*B782+T781)</f>
        <v/>
      </c>
      <c r="G782" s="155">
        <f>IF(B782="","", E782*F782)</f>
        <v/>
      </c>
      <c r="H782" s="155">
        <f>IF(B782="","", F782 - R781*B782)</f>
        <v/>
      </c>
      <c r="I782" s="155">
        <f>IF(B782="","", G782/B782)</f>
        <v/>
      </c>
      <c r="J782" s="155">
        <f>IF(B782="","", -F782* (1-(1-ANNUAL_STRATEGY_FEE)^(1/252)))</f>
        <v/>
      </c>
      <c r="K782" s="155">
        <f>IF(B782="","", H782+J782)</f>
        <v/>
      </c>
      <c r="L782" s="155">
        <f>IF(B782="","", K782+G782)</f>
        <v/>
      </c>
      <c r="M782" s="155">
        <f>IF(B782="","", G782/L782)</f>
        <v/>
      </c>
      <c r="N782" s="155">
        <f>IF(B782="","",(D782-M782))</f>
        <v/>
      </c>
      <c r="O782" s="155">
        <f>IF(B782="","",BID_OFFER_SPREAD/2*D782)</f>
        <v/>
      </c>
      <c r="P782" s="155">
        <f>IF(A782="","",IF(D782=0,-E782,IF(AND(D782=(N782+O782),NOT(O782=0)),0,IF(D782&gt;=M782,N782/(1+O782),N782/(1-O782)))))</f>
        <v/>
      </c>
      <c r="Q782" s="155">
        <f>IF(B782="","", IF(D782=0,F782*P782/B782, L782*P782/B782))</f>
        <v/>
      </c>
      <c r="R782" s="155">
        <f>IF(B782="","", Q782+I782)</f>
        <v/>
      </c>
      <c r="S782" s="155">
        <f>IF(A782="","",IF(Q782&gt;0,-Q782*B782*(1+BID_OFFER_SPREAD/2),-Q782*B782*(1-BID_OFFER_SPREAD/2)))</f>
        <v/>
      </c>
      <c r="T782" s="155">
        <f>IF(B782="","", K782+S782)</f>
        <v/>
      </c>
      <c r="U782" s="155">
        <f>IF(B782="","", R782*B782)</f>
        <v/>
      </c>
      <c r="V782" s="155">
        <f>IF(E782="","",U782/(U782+T782))</f>
        <v/>
      </c>
      <c r="W782" s="86">
        <f>IF(B782="","", IF(ROUND(V782,10)=ROUND(D782,10),"Correct", "Error"))</f>
        <v/>
      </c>
      <c r="X782" s="156">
        <f>IF(B782="","", T782+U782)</f>
        <v/>
      </c>
    </row>
    <row customHeight="1" ht="13.5" r="783" s="75">
      <c r="A783" s="124">
        <f>IF('Time Series Inputs'!A783="","",'Time Series Inputs'!A783)</f>
        <v/>
      </c>
      <c r="B783" s="155">
        <f>IF('Time Series Inputs'!B783="","",'Time Series Inputs'!B783)</f>
        <v/>
      </c>
      <c r="C783" s="155">
        <f>IF('Time Series Inputs'!C783="","",'Time Series Inputs'!C783)</f>
        <v/>
      </c>
      <c r="D783" s="155">
        <f>IF(A783="","",'Apply Constraints'!A783)</f>
        <v/>
      </c>
      <c r="E783" s="155">
        <f>IF(B783="","",(V782*B783/B782/(1+V782*(B783/B782-1))))</f>
        <v/>
      </c>
      <c r="F783" s="155">
        <f>IF(B783="","",R782*B783+T782)</f>
        <v/>
      </c>
      <c r="G783" s="155">
        <f>IF(B783="","", E783*F783)</f>
        <v/>
      </c>
      <c r="H783" s="155">
        <f>IF(B783="","", F783 - R782*B783)</f>
        <v/>
      </c>
      <c r="I783" s="155">
        <f>IF(B783="","", G783/B783)</f>
        <v/>
      </c>
      <c r="J783" s="155">
        <f>IF(B783="","", -F783* (1-(1-ANNUAL_STRATEGY_FEE)^(1/252)))</f>
        <v/>
      </c>
      <c r="K783" s="155">
        <f>IF(B783="","", H783+J783)</f>
        <v/>
      </c>
      <c r="L783" s="155">
        <f>IF(B783="","", K783+G783)</f>
        <v/>
      </c>
      <c r="M783" s="155">
        <f>IF(B783="","", G783/L783)</f>
        <v/>
      </c>
      <c r="N783" s="155">
        <f>IF(B783="","",(D783-M783))</f>
        <v/>
      </c>
      <c r="O783" s="155">
        <f>IF(B783="","",BID_OFFER_SPREAD/2*D783)</f>
        <v/>
      </c>
      <c r="P783" s="155">
        <f>IF(A783="","",IF(D783=0,-E783,IF(AND(D783=(N783+O783),NOT(O783=0)),0,IF(D783&gt;=M783,N783/(1+O783),N783/(1-O783)))))</f>
        <v/>
      </c>
      <c r="Q783" s="155">
        <f>IF(B783="","", IF(D783=0,F783*P783/B783, L783*P783/B783))</f>
        <v/>
      </c>
      <c r="R783" s="155">
        <f>IF(B783="","", Q783+I783)</f>
        <v/>
      </c>
      <c r="S783" s="155">
        <f>IF(A783="","",IF(Q783&gt;0,-Q783*B783*(1+BID_OFFER_SPREAD/2),-Q783*B783*(1-BID_OFFER_SPREAD/2)))</f>
        <v/>
      </c>
      <c r="T783" s="155">
        <f>IF(B783="","", K783+S783)</f>
        <v/>
      </c>
      <c r="U783" s="155">
        <f>IF(B783="","", R783*B783)</f>
        <v/>
      </c>
      <c r="V783" s="155">
        <f>IF(E783="","",U783/(U783+T783))</f>
        <v/>
      </c>
      <c r="W783" s="86">
        <f>IF(B783="","", IF(ROUND(V783,10)=ROUND(D783,10),"Correct", "Error"))</f>
        <v/>
      </c>
      <c r="X783" s="156">
        <f>IF(B783="","", T783+U783)</f>
        <v/>
      </c>
    </row>
    <row customHeight="1" ht="13.5" r="784" s="75">
      <c r="A784" s="124">
        <f>IF('Time Series Inputs'!A784="","",'Time Series Inputs'!A784)</f>
        <v/>
      </c>
      <c r="B784" s="155">
        <f>IF('Time Series Inputs'!B784="","",'Time Series Inputs'!B784)</f>
        <v/>
      </c>
      <c r="C784" s="155">
        <f>IF('Time Series Inputs'!C784="","",'Time Series Inputs'!C784)</f>
        <v/>
      </c>
      <c r="D784" s="155">
        <f>IF(A784="","",'Apply Constraints'!A784)</f>
        <v/>
      </c>
      <c r="E784" s="155">
        <f>IF(B784="","",(V783*B784/B783/(1+V783*(B784/B783-1))))</f>
        <v/>
      </c>
      <c r="F784" s="155">
        <f>IF(B784="","",R783*B784+T783)</f>
        <v/>
      </c>
      <c r="G784" s="155">
        <f>IF(B784="","", E784*F784)</f>
        <v/>
      </c>
      <c r="H784" s="155">
        <f>IF(B784="","", F784 - R783*B784)</f>
        <v/>
      </c>
      <c r="I784" s="155">
        <f>IF(B784="","", G784/B784)</f>
        <v/>
      </c>
      <c r="J784" s="155">
        <f>IF(B784="","", -F784* (1-(1-ANNUAL_STRATEGY_FEE)^(1/252)))</f>
        <v/>
      </c>
      <c r="K784" s="155">
        <f>IF(B784="","", H784+J784)</f>
        <v/>
      </c>
      <c r="L784" s="155">
        <f>IF(B784="","", K784+G784)</f>
        <v/>
      </c>
      <c r="M784" s="155">
        <f>IF(B784="","", G784/L784)</f>
        <v/>
      </c>
      <c r="N784" s="155">
        <f>IF(B784="","",(D784-M784))</f>
        <v/>
      </c>
      <c r="O784" s="155">
        <f>IF(B784="","",BID_OFFER_SPREAD/2*D784)</f>
        <v/>
      </c>
      <c r="P784" s="155">
        <f>IF(A784="","",IF(D784=0,-E784,IF(AND(D784=(N784+O784),NOT(O784=0)),0,IF(D784&gt;=M784,N784/(1+O784),N784/(1-O784)))))</f>
        <v/>
      </c>
      <c r="Q784" s="155">
        <f>IF(B784="","", IF(D784=0,F784*P784/B784, L784*P784/B784))</f>
        <v/>
      </c>
      <c r="R784" s="155">
        <f>IF(B784="","", Q784+I784)</f>
        <v/>
      </c>
      <c r="S784" s="155">
        <f>IF(A784="","",IF(Q784&gt;0,-Q784*B784*(1+BID_OFFER_SPREAD/2),-Q784*B784*(1-BID_OFFER_SPREAD/2)))</f>
        <v/>
      </c>
      <c r="T784" s="155">
        <f>IF(B784="","", K784+S784)</f>
        <v/>
      </c>
      <c r="U784" s="155">
        <f>IF(B784="","", R784*B784)</f>
        <v/>
      </c>
      <c r="V784" s="155">
        <f>IF(E784="","",U784/(U784+T784))</f>
        <v/>
      </c>
      <c r="W784" s="86">
        <f>IF(B784="","", IF(ROUND(V784,10)=ROUND(D784,10),"Correct", "Error"))</f>
        <v/>
      </c>
      <c r="X784" s="156">
        <f>IF(B784="","", T784+U784)</f>
        <v/>
      </c>
    </row>
    <row customHeight="1" ht="13.5" r="785" s="75">
      <c r="A785" s="124">
        <f>IF('Time Series Inputs'!A785="","",'Time Series Inputs'!A785)</f>
        <v/>
      </c>
      <c r="B785" s="155">
        <f>IF('Time Series Inputs'!B785="","",'Time Series Inputs'!B785)</f>
        <v/>
      </c>
      <c r="C785" s="155">
        <f>IF('Time Series Inputs'!C785="","",'Time Series Inputs'!C785)</f>
        <v/>
      </c>
      <c r="D785" s="155">
        <f>IF(A785="","",'Apply Constraints'!A785)</f>
        <v/>
      </c>
      <c r="E785" s="155">
        <f>IF(B785="","",(V784*B785/B784/(1+V784*(B785/B784-1))))</f>
        <v/>
      </c>
      <c r="F785" s="155">
        <f>IF(B785="","",R784*B785+T784)</f>
        <v/>
      </c>
      <c r="G785" s="155">
        <f>IF(B785="","", E785*F785)</f>
        <v/>
      </c>
      <c r="H785" s="155">
        <f>IF(B785="","", F785 - R784*B785)</f>
        <v/>
      </c>
      <c r="I785" s="155">
        <f>IF(B785="","", G785/B785)</f>
        <v/>
      </c>
      <c r="J785" s="155">
        <f>IF(B785="","", -F785* (1-(1-ANNUAL_STRATEGY_FEE)^(1/252)))</f>
        <v/>
      </c>
      <c r="K785" s="155">
        <f>IF(B785="","", H785+J785)</f>
        <v/>
      </c>
      <c r="L785" s="155">
        <f>IF(B785="","", K785+G785)</f>
        <v/>
      </c>
      <c r="M785" s="155">
        <f>IF(B785="","", G785/L785)</f>
        <v/>
      </c>
      <c r="N785" s="155">
        <f>IF(B785="","",(D785-M785))</f>
        <v/>
      </c>
      <c r="O785" s="155">
        <f>IF(B785="","",BID_OFFER_SPREAD/2*D785)</f>
        <v/>
      </c>
      <c r="P785" s="155">
        <f>IF(A785="","",IF(D785=0,-E785,IF(AND(D785=(N785+O785),NOT(O785=0)),0,IF(D785&gt;=M785,N785/(1+O785),N785/(1-O785)))))</f>
        <v/>
      </c>
      <c r="Q785" s="155">
        <f>IF(B785="","", IF(D785=0,F785*P785/B785, L785*P785/B785))</f>
        <v/>
      </c>
      <c r="R785" s="155">
        <f>IF(B785="","", Q785+I785)</f>
        <v/>
      </c>
      <c r="S785" s="155">
        <f>IF(A785="","",IF(Q785&gt;0,-Q785*B785*(1+BID_OFFER_SPREAD/2),-Q785*B785*(1-BID_OFFER_SPREAD/2)))</f>
        <v/>
      </c>
      <c r="T785" s="155">
        <f>IF(B785="","", K785+S785)</f>
        <v/>
      </c>
      <c r="U785" s="155">
        <f>IF(B785="","", R785*B785)</f>
        <v/>
      </c>
      <c r="V785" s="155">
        <f>IF(E785="","",U785/(U785+T785))</f>
        <v/>
      </c>
      <c r="W785" s="86">
        <f>IF(B785="","", IF(ROUND(V785,10)=ROUND(D785,10),"Correct", "Error"))</f>
        <v/>
      </c>
      <c r="X785" s="156">
        <f>IF(B785="","", T785+U785)</f>
        <v/>
      </c>
    </row>
    <row customHeight="1" ht="13.5" r="786" s="75">
      <c r="A786" s="124">
        <f>IF('Time Series Inputs'!A786="","",'Time Series Inputs'!A786)</f>
        <v/>
      </c>
      <c r="B786" s="155">
        <f>IF('Time Series Inputs'!B786="","",'Time Series Inputs'!B786)</f>
        <v/>
      </c>
      <c r="C786" s="155">
        <f>IF('Time Series Inputs'!C786="","",'Time Series Inputs'!C786)</f>
        <v/>
      </c>
      <c r="D786" s="155">
        <f>IF(A786="","",'Apply Constraints'!A786)</f>
        <v/>
      </c>
      <c r="E786" s="155">
        <f>IF(B786="","",(V785*B786/B785/(1+V785*(B786/B785-1))))</f>
        <v/>
      </c>
      <c r="F786" s="155">
        <f>IF(B786="","",R785*B786+T785)</f>
        <v/>
      </c>
      <c r="G786" s="155">
        <f>IF(B786="","", E786*F786)</f>
        <v/>
      </c>
      <c r="H786" s="155">
        <f>IF(B786="","", F786 - R785*B786)</f>
        <v/>
      </c>
      <c r="I786" s="155">
        <f>IF(B786="","", G786/B786)</f>
        <v/>
      </c>
      <c r="J786" s="155">
        <f>IF(B786="","", -F786* (1-(1-ANNUAL_STRATEGY_FEE)^(1/252)))</f>
        <v/>
      </c>
      <c r="K786" s="155">
        <f>IF(B786="","", H786+J786)</f>
        <v/>
      </c>
      <c r="L786" s="155">
        <f>IF(B786="","", K786+G786)</f>
        <v/>
      </c>
      <c r="M786" s="155">
        <f>IF(B786="","", G786/L786)</f>
        <v/>
      </c>
      <c r="N786" s="155">
        <f>IF(B786="","",(D786-M786))</f>
        <v/>
      </c>
      <c r="O786" s="155">
        <f>IF(B786="","",BID_OFFER_SPREAD/2*D786)</f>
        <v/>
      </c>
      <c r="P786" s="155">
        <f>IF(A786="","",IF(D786=0,-E786,IF(AND(D786=(N786+O786),NOT(O786=0)),0,IF(D786&gt;=M786,N786/(1+O786),N786/(1-O786)))))</f>
        <v/>
      </c>
      <c r="Q786" s="155">
        <f>IF(B786="","", IF(D786=0,F786*P786/B786, L786*P786/B786))</f>
        <v/>
      </c>
      <c r="R786" s="155">
        <f>IF(B786="","", Q786+I786)</f>
        <v/>
      </c>
      <c r="S786" s="155">
        <f>IF(A786="","",IF(Q786&gt;0,-Q786*B786*(1+BID_OFFER_SPREAD/2),-Q786*B786*(1-BID_OFFER_SPREAD/2)))</f>
        <v/>
      </c>
      <c r="T786" s="155">
        <f>IF(B786="","", K786+S786)</f>
        <v/>
      </c>
      <c r="U786" s="155">
        <f>IF(B786="","", R786*B786)</f>
        <v/>
      </c>
      <c r="V786" s="155">
        <f>IF(E786="","",U786/(U786+T786))</f>
        <v/>
      </c>
      <c r="W786" s="86">
        <f>IF(B786="","", IF(ROUND(V786,10)=ROUND(D786,10),"Correct", "Error"))</f>
        <v/>
      </c>
      <c r="X786" s="156">
        <f>IF(B786="","", T786+U786)</f>
        <v/>
      </c>
    </row>
    <row customHeight="1" ht="13.5" r="787" s="75">
      <c r="A787" s="124">
        <f>IF('Time Series Inputs'!A787="","",'Time Series Inputs'!A787)</f>
        <v/>
      </c>
      <c r="B787" s="155">
        <f>IF('Time Series Inputs'!B787="","",'Time Series Inputs'!B787)</f>
        <v/>
      </c>
      <c r="C787" s="155">
        <f>IF('Time Series Inputs'!C787="","",'Time Series Inputs'!C787)</f>
        <v/>
      </c>
      <c r="D787" s="155">
        <f>IF(A787="","",'Apply Constraints'!A787)</f>
        <v/>
      </c>
      <c r="E787" s="155">
        <f>IF(B787="","",(V786*B787/B786/(1+V786*(B787/B786-1))))</f>
        <v/>
      </c>
      <c r="F787" s="155">
        <f>IF(B787="","",R786*B787+T786)</f>
        <v/>
      </c>
      <c r="G787" s="155">
        <f>IF(B787="","", E787*F787)</f>
        <v/>
      </c>
      <c r="H787" s="155">
        <f>IF(B787="","", F787 - R786*B787)</f>
        <v/>
      </c>
      <c r="I787" s="155">
        <f>IF(B787="","", G787/B787)</f>
        <v/>
      </c>
      <c r="J787" s="155">
        <f>IF(B787="","", -F787* (1-(1-ANNUAL_STRATEGY_FEE)^(1/252)))</f>
        <v/>
      </c>
      <c r="K787" s="155">
        <f>IF(B787="","", H787+J787)</f>
        <v/>
      </c>
      <c r="L787" s="155">
        <f>IF(B787="","", K787+G787)</f>
        <v/>
      </c>
      <c r="M787" s="155">
        <f>IF(B787="","", G787/L787)</f>
        <v/>
      </c>
      <c r="N787" s="155">
        <f>IF(B787="","",(D787-M787))</f>
        <v/>
      </c>
      <c r="O787" s="155">
        <f>IF(B787="","",BID_OFFER_SPREAD/2*D787)</f>
        <v/>
      </c>
      <c r="P787" s="155">
        <f>IF(A787="","",IF(D787=0,-E787,IF(AND(D787=(N787+O787),NOT(O787=0)),0,IF(D787&gt;=M787,N787/(1+O787),N787/(1-O787)))))</f>
        <v/>
      </c>
      <c r="Q787" s="155">
        <f>IF(B787="","", IF(D787=0,F787*P787/B787, L787*P787/B787))</f>
        <v/>
      </c>
      <c r="R787" s="155">
        <f>IF(B787="","", Q787+I787)</f>
        <v/>
      </c>
      <c r="S787" s="155">
        <f>IF(A787="","",IF(Q787&gt;0,-Q787*B787*(1+BID_OFFER_SPREAD/2),-Q787*B787*(1-BID_OFFER_SPREAD/2)))</f>
        <v/>
      </c>
      <c r="T787" s="155">
        <f>IF(B787="","", K787+S787)</f>
        <v/>
      </c>
      <c r="U787" s="155">
        <f>IF(B787="","", R787*B787)</f>
        <v/>
      </c>
      <c r="V787" s="155">
        <f>IF(E787="","",U787/(U787+T787))</f>
        <v/>
      </c>
      <c r="W787" s="86">
        <f>IF(B787="","", IF(ROUND(V787,10)=ROUND(D787,10),"Correct", "Error"))</f>
        <v/>
      </c>
      <c r="X787" s="156">
        <f>IF(B787="","", T787+U787)</f>
        <v/>
      </c>
    </row>
    <row customHeight="1" ht="13.5" r="788" s="75">
      <c r="A788" s="124">
        <f>IF('Time Series Inputs'!A788="","",'Time Series Inputs'!A788)</f>
        <v/>
      </c>
      <c r="B788" s="155">
        <f>IF('Time Series Inputs'!B788="","",'Time Series Inputs'!B788)</f>
        <v/>
      </c>
      <c r="C788" s="155">
        <f>IF('Time Series Inputs'!C788="","",'Time Series Inputs'!C788)</f>
        <v/>
      </c>
      <c r="D788" s="155">
        <f>IF(A788="","",'Apply Constraints'!A788)</f>
        <v/>
      </c>
      <c r="E788" s="155">
        <f>IF(B788="","",(V787*B788/B787/(1+V787*(B788/B787-1))))</f>
        <v/>
      </c>
      <c r="F788" s="155">
        <f>IF(B788="","",R787*B788+T787)</f>
        <v/>
      </c>
      <c r="G788" s="155">
        <f>IF(B788="","", E788*F788)</f>
        <v/>
      </c>
      <c r="H788" s="155">
        <f>IF(B788="","", F788 - R787*B788)</f>
        <v/>
      </c>
      <c r="I788" s="155">
        <f>IF(B788="","", G788/B788)</f>
        <v/>
      </c>
      <c r="J788" s="155">
        <f>IF(B788="","", -F788* (1-(1-ANNUAL_STRATEGY_FEE)^(1/252)))</f>
        <v/>
      </c>
      <c r="K788" s="155">
        <f>IF(B788="","", H788+J788)</f>
        <v/>
      </c>
      <c r="L788" s="155">
        <f>IF(B788="","", K788+G788)</f>
        <v/>
      </c>
      <c r="M788" s="155">
        <f>IF(B788="","", G788/L788)</f>
        <v/>
      </c>
      <c r="N788" s="155">
        <f>IF(B788="","",(D788-M788))</f>
        <v/>
      </c>
      <c r="O788" s="155">
        <f>IF(B788="","",BID_OFFER_SPREAD/2*D788)</f>
        <v/>
      </c>
      <c r="P788" s="155">
        <f>IF(A788="","",IF(D788=0,-E788,IF(AND(D788=(N788+O788),NOT(O788=0)),0,IF(D788&gt;=M788,N788/(1+O788),N788/(1-O788)))))</f>
        <v/>
      </c>
      <c r="Q788" s="155">
        <f>IF(B788="","", IF(D788=0,F788*P788/B788, L788*P788/B788))</f>
        <v/>
      </c>
      <c r="R788" s="155">
        <f>IF(B788="","", Q788+I788)</f>
        <v/>
      </c>
      <c r="S788" s="155">
        <f>IF(A788="","",IF(Q788&gt;0,-Q788*B788*(1+BID_OFFER_SPREAD/2),-Q788*B788*(1-BID_OFFER_SPREAD/2)))</f>
        <v/>
      </c>
      <c r="T788" s="155">
        <f>IF(B788="","", K788+S788)</f>
        <v/>
      </c>
      <c r="U788" s="155">
        <f>IF(B788="","", R788*B788)</f>
        <v/>
      </c>
      <c r="V788" s="155">
        <f>IF(E788="","",U788/(U788+T788))</f>
        <v/>
      </c>
      <c r="W788" s="86">
        <f>IF(B788="","", IF(ROUND(V788,10)=ROUND(D788,10),"Correct", "Error"))</f>
        <v/>
      </c>
      <c r="X788" s="156">
        <f>IF(B788="","", T788+U788)</f>
        <v/>
      </c>
    </row>
    <row customHeight="1" ht="13.5" r="789" s="75">
      <c r="A789" s="124">
        <f>IF('Time Series Inputs'!A789="","",'Time Series Inputs'!A789)</f>
        <v/>
      </c>
      <c r="B789" s="155">
        <f>IF('Time Series Inputs'!B789="","",'Time Series Inputs'!B789)</f>
        <v/>
      </c>
      <c r="C789" s="155">
        <f>IF('Time Series Inputs'!C789="","",'Time Series Inputs'!C789)</f>
        <v/>
      </c>
      <c r="D789" s="155">
        <f>IF(A789="","",'Apply Constraints'!A789)</f>
        <v/>
      </c>
      <c r="E789" s="155">
        <f>IF(B789="","",(V788*B789/B788/(1+V788*(B789/B788-1))))</f>
        <v/>
      </c>
      <c r="F789" s="155">
        <f>IF(B789="","",R788*B789+T788)</f>
        <v/>
      </c>
      <c r="G789" s="155">
        <f>IF(B789="","", E789*F789)</f>
        <v/>
      </c>
      <c r="H789" s="155">
        <f>IF(B789="","", F789 - R788*B789)</f>
        <v/>
      </c>
      <c r="I789" s="155">
        <f>IF(B789="","", G789/B789)</f>
        <v/>
      </c>
      <c r="J789" s="155">
        <f>IF(B789="","", -F789* (1-(1-ANNUAL_STRATEGY_FEE)^(1/252)))</f>
        <v/>
      </c>
      <c r="K789" s="155">
        <f>IF(B789="","", H789+J789)</f>
        <v/>
      </c>
      <c r="L789" s="155">
        <f>IF(B789="","", K789+G789)</f>
        <v/>
      </c>
      <c r="M789" s="155">
        <f>IF(B789="","", G789/L789)</f>
        <v/>
      </c>
      <c r="N789" s="155">
        <f>IF(B789="","",(D789-M789))</f>
        <v/>
      </c>
      <c r="O789" s="155">
        <f>IF(B789="","",BID_OFFER_SPREAD/2*D789)</f>
        <v/>
      </c>
      <c r="P789" s="155">
        <f>IF(A789="","",IF(D789=0,-E789,IF(AND(D789=(N789+O789),NOT(O789=0)),0,IF(D789&gt;=M789,N789/(1+O789),N789/(1-O789)))))</f>
        <v/>
      </c>
      <c r="Q789" s="155">
        <f>IF(B789="","", IF(D789=0,F789*P789/B789, L789*P789/B789))</f>
        <v/>
      </c>
      <c r="R789" s="155">
        <f>IF(B789="","", Q789+I789)</f>
        <v/>
      </c>
      <c r="S789" s="155">
        <f>IF(A789="","",IF(Q789&gt;0,-Q789*B789*(1+BID_OFFER_SPREAD/2),-Q789*B789*(1-BID_OFFER_SPREAD/2)))</f>
        <v/>
      </c>
      <c r="T789" s="155">
        <f>IF(B789="","", K789+S789)</f>
        <v/>
      </c>
      <c r="U789" s="155">
        <f>IF(B789="","", R789*B789)</f>
        <v/>
      </c>
      <c r="V789" s="155">
        <f>IF(E789="","",U789/(U789+T789))</f>
        <v/>
      </c>
      <c r="W789" s="86">
        <f>IF(B789="","", IF(ROUND(V789,10)=ROUND(D789,10),"Correct", "Error"))</f>
        <v/>
      </c>
      <c r="X789" s="156">
        <f>IF(B789="","", T789+U789)</f>
        <v/>
      </c>
    </row>
    <row customHeight="1" ht="13.5" r="790" s="75">
      <c r="A790" s="124">
        <f>IF('Time Series Inputs'!A790="","",'Time Series Inputs'!A790)</f>
        <v/>
      </c>
      <c r="B790" s="155">
        <f>IF('Time Series Inputs'!B790="","",'Time Series Inputs'!B790)</f>
        <v/>
      </c>
      <c r="C790" s="155">
        <f>IF('Time Series Inputs'!C790="","",'Time Series Inputs'!C790)</f>
        <v/>
      </c>
      <c r="D790" s="155">
        <f>IF(A790="","",'Apply Constraints'!A790)</f>
        <v/>
      </c>
      <c r="E790" s="155">
        <f>IF(B790="","",(V789*B790/B789/(1+V789*(B790/B789-1))))</f>
        <v/>
      </c>
      <c r="F790" s="155">
        <f>IF(B790="","",R789*B790+T789)</f>
        <v/>
      </c>
      <c r="G790" s="155">
        <f>IF(B790="","", E790*F790)</f>
        <v/>
      </c>
      <c r="H790" s="155">
        <f>IF(B790="","", F790 - R789*B790)</f>
        <v/>
      </c>
      <c r="I790" s="155">
        <f>IF(B790="","", G790/B790)</f>
        <v/>
      </c>
      <c r="J790" s="155">
        <f>IF(B790="","", -F790* (1-(1-ANNUAL_STRATEGY_FEE)^(1/252)))</f>
        <v/>
      </c>
      <c r="K790" s="155">
        <f>IF(B790="","", H790+J790)</f>
        <v/>
      </c>
      <c r="L790" s="155">
        <f>IF(B790="","", K790+G790)</f>
        <v/>
      </c>
      <c r="M790" s="155">
        <f>IF(B790="","", G790/L790)</f>
        <v/>
      </c>
      <c r="N790" s="155">
        <f>IF(B790="","",(D790-M790))</f>
        <v/>
      </c>
      <c r="O790" s="155">
        <f>IF(B790="","",BID_OFFER_SPREAD/2*D790)</f>
        <v/>
      </c>
      <c r="P790" s="155">
        <f>IF(A790="","",IF(D790=0,-E790,IF(AND(D790=(N790+O790),NOT(O790=0)),0,IF(D790&gt;=M790,N790/(1+O790),N790/(1-O790)))))</f>
        <v/>
      </c>
      <c r="Q790" s="155">
        <f>IF(B790="","", IF(D790=0,F790*P790/B790, L790*P790/B790))</f>
        <v/>
      </c>
      <c r="R790" s="155">
        <f>IF(B790="","", Q790+I790)</f>
        <v/>
      </c>
      <c r="S790" s="155">
        <f>IF(A790="","",IF(Q790&gt;0,-Q790*B790*(1+BID_OFFER_SPREAD/2),-Q790*B790*(1-BID_OFFER_SPREAD/2)))</f>
        <v/>
      </c>
      <c r="T790" s="155">
        <f>IF(B790="","", K790+S790)</f>
        <v/>
      </c>
      <c r="U790" s="155">
        <f>IF(B790="","", R790*B790)</f>
        <v/>
      </c>
      <c r="V790" s="155">
        <f>IF(E790="","",U790/(U790+T790))</f>
        <v/>
      </c>
      <c r="W790" s="86">
        <f>IF(B790="","", IF(ROUND(V790,10)=ROUND(D790,10),"Correct", "Error"))</f>
        <v/>
      </c>
      <c r="X790" s="156">
        <f>IF(B790="","", T790+U790)</f>
        <v/>
      </c>
    </row>
    <row customHeight="1" ht="13.5" r="791" s="75">
      <c r="A791" s="124">
        <f>IF('Time Series Inputs'!A791="","",'Time Series Inputs'!A791)</f>
        <v/>
      </c>
      <c r="B791" s="155">
        <f>IF('Time Series Inputs'!B791="","",'Time Series Inputs'!B791)</f>
        <v/>
      </c>
      <c r="C791" s="155">
        <f>IF('Time Series Inputs'!C791="","",'Time Series Inputs'!C791)</f>
        <v/>
      </c>
      <c r="D791" s="155">
        <f>IF(A791="","",'Apply Constraints'!A791)</f>
        <v/>
      </c>
      <c r="E791" s="155">
        <f>IF(B791="","",(V790*B791/B790/(1+V790*(B791/B790-1))))</f>
        <v/>
      </c>
      <c r="F791" s="155">
        <f>IF(B791="","",R790*B791+T790)</f>
        <v/>
      </c>
      <c r="G791" s="155">
        <f>IF(B791="","", E791*F791)</f>
        <v/>
      </c>
      <c r="H791" s="155">
        <f>IF(B791="","", F791 - R790*B791)</f>
        <v/>
      </c>
      <c r="I791" s="155">
        <f>IF(B791="","", G791/B791)</f>
        <v/>
      </c>
      <c r="J791" s="155">
        <f>IF(B791="","", -F791* (1-(1-ANNUAL_STRATEGY_FEE)^(1/252)))</f>
        <v/>
      </c>
      <c r="K791" s="155">
        <f>IF(B791="","", H791+J791)</f>
        <v/>
      </c>
      <c r="L791" s="155">
        <f>IF(B791="","", K791+G791)</f>
        <v/>
      </c>
      <c r="M791" s="155">
        <f>IF(B791="","", G791/L791)</f>
        <v/>
      </c>
      <c r="N791" s="155">
        <f>IF(B791="","",(D791-M791))</f>
        <v/>
      </c>
      <c r="O791" s="155">
        <f>IF(B791="","",BID_OFFER_SPREAD/2*D791)</f>
        <v/>
      </c>
      <c r="P791" s="155">
        <f>IF(A791="","",IF(D791=0,-E791,IF(AND(D791=(N791+O791),NOT(O791=0)),0,IF(D791&gt;=M791,N791/(1+O791),N791/(1-O791)))))</f>
        <v/>
      </c>
      <c r="Q791" s="155">
        <f>IF(B791="","", IF(D791=0,F791*P791/B791, L791*P791/B791))</f>
        <v/>
      </c>
      <c r="R791" s="155">
        <f>IF(B791="","", Q791+I791)</f>
        <v/>
      </c>
      <c r="S791" s="155">
        <f>IF(A791="","",IF(Q791&gt;0,-Q791*B791*(1+BID_OFFER_SPREAD/2),-Q791*B791*(1-BID_OFFER_SPREAD/2)))</f>
        <v/>
      </c>
      <c r="T791" s="155">
        <f>IF(B791="","", K791+S791)</f>
        <v/>
      </c>
      <c r="U791" s="155">
        <f>IF(B791="","", R791*B791)</f>
        <v/>
      </c>
      <c r="V791" s="155">
        <f>IF(E791="","",U791/(U791+T791))</f>
        <v/>
      </c>
      <c r="W791" s="86">
        <f>IF(B791="","", IF(ROUND(V791,10)=ROUND(D791,10),"Correct", "Error"))</f>
        <v/>
      </c>
      <c r="X791" s="156">
        <f>IF(B791="","", T791+U791)</f>
        <v/>
      </c>
    </row>
    <row customHeight="1" ht="13.5" r="792" s="75">
      <c r="A792" s="124">
        <f>IF('Time Series Inputs'!A792="","",'Time Series Inputs'!A792)</f>
        <v/>
      </c>
      <c r="B792" s="155">
        <f>IF('Time Series Inputs'!B792="","",'Time Series Inputs'!B792)</f>
        <v/>
      </c>
      <c r="C792" s="155">
        <f>IF('Time Series Inputs'!C792="","",'Time Series Inputs'!C792)</f>
        <v/>
      </c>
      <c r="D792" s="155">
        <f>IF(A792="","",'Apply Constraints'!A792)</f>
        <v/>
      </c>
      <c r="E792" s="155">
        <f>IF(B792="","",(V791*B792/B791/(1+V791*(B792/B791-1))))</f>
        <v/>
      </c>
      <c r="F792" s="155">
        <f>IF(B792="","",R791*B792+T791)</f>
        <v/>
      </c>
      <c r="G792" s="155">
        <f>IF(B792="","", E792*F792)</f>
        <v/>
      </c>
      <c r="H792" s="155">
        <f>IF(B792="","", F792 - R791*B792)</f>
        <v/>
      </c>
      <c r="I792" s="155">
        <f>IF(B792="","", G792/B792)</f>
        <v/>
      </c>
      <c r="J792" s="155">
        <f>IF(B792="","", -F792* (1-(1-ANNUAL_STRATEGY_FEE)^(1/252)))</f>
        <v/>
      </c>
      <c r="K792" s="155">
        <f>IF(B792="","", H792+J792)</f>
        <v/>
      </c>
      <c r="L792" s="155">
        <f>IF(B792="","", K792+G792)</f>
        <v/>
      </c>
      <c r="M792" s="155">
        <f>IF(B792="","", G792/L792)</f>
        <v/>
      </c>
      <c r="N792" s="155">
        <f>IF(B792="","",(D792-M792))</f>
        <v/>
      </c>
      <c r="O792" s="155">
        <f>IF(B792="","",BID_OFFER_SPREAD/2*D792)</f>
        <v/>
      </c>
      <c r="P792" s="155">
        <f>IF(A792="","",IF(D792=0,-E792,IF(AND(D792=(N792+O792),NOT(O792=0)),0,IF(D792&gt;=M792,N792/(1+O792),N792/(1-O792)))))</f>
        <v/>
      </c>
      <c r="Q792" s="155">
        <f>IF(B792="","", IF(D792=0,F792*P792/B792, L792*P792/B792))</f>
        <v/>
      </c>
      <c r="R792" s="155">
        <f>IF(B792="","", Q792+I792)</f>
        <v/>
      </c>
      <c r="S792" s="155">
        <f>IF(A792="","",IF(Q792&gt;0,-Q792*B792*(1+BID_OFFER_SPREAD/2),-Q792*B792*(1-BID_OFFER_SPREAD/2)))</f>
        <v/>
      </c>
      <c r="T792" s="155">
        <f>IF(B792="","", K792+S792)</f>
        <v/>
      </c>
      <c r="U792" s="155">
        <f>IF(B792="","", R792*B792)</f>
        <v/>
      </c>
      <c r="V792" s="155">
        <f>IF(E792="","",U792/(U792+T792))</f>
        <v/>
      </c>
      <c r="W792" s="86">
        <f>IF(B792="","", IF(ROUND(V792,10)=ROUND(D792,10),"Correct", "Error"))</f>
        <v/>
      </c>
      <c r="X792" s="156">
        <f>IF(B792="","", T792+U792)</f>
        <v/>
      </c>
    </row>
    <row customHeight="1" ht="13.5" r="793" s="75">
      <c r="A793" s="124">
        <f>IF('Time Series Inputs'!A793="","",'Time Series Inputs'!A793)</f>
        <v/>
      </c>
      <c r="B793" s="155">
        <f>IF('Time Series Inputs'!B793="","",'Time Series Inputs'!B793)</f>
        <v/>
      </c>
      <c r="C793" s="155">
        <f>IF('Time Series Inputs'!C793="","",'Time Series Inputs'!C793)</f>
        <v/>
      </c>
      <c r="D793" s="155">
        <f>IF(A793="","",'Apply Constraints'!A793)</f>
        <v/>
      </c>
      <c r="E793" s="155">
        <f>IF(B793="","",(V792*B793/B792/(1+V792*(B793/B792-1))))</f>
        <v/>
      </c>
      <c r="F793" s="155">
        <f>IF(B793="","",R792*B793+T792)</f>
        <v/>
      </c>
      <c r="G793" s="155">
        <f>IF(B793="","", E793*F793)</f>
        <v/>
      </c>
      <c r="H793" s="155">
        <f>IF(B793="","", F793 - R792*B793)</f>
        <v/>
      </c>
      <c r="I793" s="155">
        <f>IF(B793="","", G793/B793)</f>
        <v/>
      </c>
      <c r="J793" s="155">
        <f>IF(B793="","", -F793* (1-(1-ANNUAL_STRATEGY_FEE)^(1/252)))</f>
        <v/>
      </c>
      <c r="K793" s="155">
        <f>IF(B793="","", H793+J793)</f>
        <v/>
      </c>
      <c r="L793" s="155">
        <f>IF(B793="","", K793+G793)</f>
        <v/>
      </c>
      <c r="M793" s="155">
        <f>IF(B793="","", G793/L793)</f>
        <v/>
      </c>
      <c r="N793" s="155">
        <f>IF(B793="","",(D793-M793))</f>
        <v/>
      </c>
      <c r="O793" s="155">
        <f>IF(B793="","",BID_OFFER_SPREAD/2*D793)</f>
        <v/>
      </c>
      <c r="P793" s="155">
        <f>IF(A793="","",IF(D793=0,-E793,IF(AND(D793=(N793+O793),NOT(O793=0)),0,IF(D793&gt;=M793,N793/(1+O793),N793/(1-O793)))))</f>
        <v/>
      </c>
      <c r="Q793" s="155">
        <f>IF(B793="","", IF(D793=0,F793*P793/B793, L793*P793/B793))</f>
        <v/>
      </c>
      <c r="R793" s="155">
        <f>IF(B793="","", Q793+I793)</f>
        <v/>
      </c>
      <c r="S793" s="155">
        <f>IF(A793="","",IF(Q793&gt;0,-Q793*B793*(1+BID_OFFER_SPREAD/2),-Q793*B793*(1-BID_OFFER_SPREAD/2)))</f>
        <v/>
      </c>
      <c r="T793" s="155">
        <f>IF(B793="","", K793+S793)</f>
        <v/>
      </c>
      <c r="U793" s="155">
        <f>IF(B793="","", R793*B793)</f>
        <v/>
      </c>
      <c r="V793" s="155">
        <f>IF(E793="","",U793/(U793+T793))</f>
        <v/>
      </c>
      <c r="W793" s="86">
        <f>IF(B793="","", IF(ROUND(V793,10)=ROUND(D793,10),"Correct", "Error"))</f>
        <v/>
      </c>
      <c r="X793" s="156">
        <f>IF(B793="","", T793+U793)</f>
        <v/>
      </c>
    </row>
    <row customHeight="1" ht="13.5" r="794" s="75">
      <c r="A794" s="124">
        <f>IF('Time Series Inputs'!A794="","",'Time Series Inputs'!A794)</f>
        <v/>
      </c>
      <c r="B794" s="155">
        <f>IF('Time Series Inputs'!B794="","",'Time Series Inputs'!B794)</f>
        <v/>
      </c>
      <c r="C794" s="155">
        <f>IF('Time Series Inputs'!C794="","",'Time Series Inputs'!C794)</f>
        <v/>
      </c>
      <c r="D794" s="155">
        <f>IF(A794="","",'Apply Constraints'!A794)</f>
        <v/>
      </c>
      <c r="E794" s="155">
        <f>IF(B794="","",(V793*B794/B793/(1+V793*(B794/B793-1))))</f>
        <v/>
      </c>
      <c r="F794" s="155">
        <f>IF(B794="","",R793*B794+T793)</f>
        <v/>
      </c>
      <c r="G794" s="155">
        <f>IF(B794="","", E794*F794)</f>
        <v/>
      </c>
      <c r="H794" s="155">
        <f>IF(B794="","", F794 - R793*B794)</f>
        <v/>
      </c>
      <c r="I794" s="155">
        <f>IF(B794="","", G794/B794)</f>
        <v/>
      </c>
      <c r="J794" s="155">
        <f>IF(B794="","", -F794* (1-(1-ANNUAL_STRATEGY_FEE)^(1/252)))</f>
        <v/>
      </c>
      <c r="K794" s="155">
        <f>IF(B794="","", H794+J794)</f>
        <v/>
      </c>
      <c r="L794" s="155">
        <f>IF(B794="","", K794+G794)</f>
        <v/>
      </c>
      <c r="M794" s="155">
        <f>IF(B794="","", G794/L794)</f>
        <v/>
      </c>
      <c r="N794" s="155">
        <f>IF(B794="","",(D794-M794))</f>
        <v/>
      </c>
      <c r="O794" s="155">
        <f>IF(B794="","",BID_OFFER_SPREAD/2*D794)</f>
        <v/>
      </c>
      <c r="P794" s="155">
        <f>IF(A794="","",IF(D794=0,-E794,IF(AND(D794=(N794+O794),NOT(O794=0)),0,IF(D794&gt;=M794,N794/(1+O794),N794/(1-O794)))))</f>
        <v/>
      </c>
      <c r="Q794" s="155">
        <f>IF(B794="","", IF(D794=0,F794*P794/B794, L794*P794/B794))</f>
        <v/>
      </c>
      <c r="R794" s="155">
        <f>IF(B794="","", Q794+I794)</f>
        <v/>
      </c>
      <c r="S794" s="155">
        <f>IF(A794="","",IF(Q794&gt;0,-Q794*B794*(1+BID_OFFER_SPREAD/2),-Q794*B794*(1-BID_OFFER_SPREAD/2)))</f>
        <v/>
      </c>
      <c r="T794" s="155">
        <f>IF(B794="","", K794+S794)</f>
        <v/>
      </c>
      <c r="U794" s="155">
        <f>IF(B794="","", R794*B794)</f>
        <v/>
      </c>
      <c r="V794" s="155">
        <f>IF(E794="","",U794/(U794+T794))</f>
        <v/>
      </c>
      <c r="W794" s="86">
        <f>IF(B794="","", IF(ROUND(V794,10)=ROUND(D794,10),"Correct", "Error"))</f>
        <v/>
      </c>
      <c r="X794" s="156">
        <f>IF(B794="","", T794+U794)</f>
        <v/>
      </c>
    </row>
    <row customHeight="1" ht="13.5" r="795" s="75">
      <c r="A795" s="124">
        <f>IF('Time Series Inputs'!A795="","",'Time Series Inputs'!A795)</f>
        <v/>
      </c>
      <c r="B795" s="155">
        <f>IF('Time Series Inputs'!B795="","",'Time Series Inputs'!B795)</f>
        <v/>
      </c>
      <c r="C795" s="155">
        <f>IF('Time Series Inputs'!C795="","",'Time Series Inputs'!C795)</f>
        <v/>
      </c>
      <c r="D795" s="155">
        <f>IF(A795="","",'Apply Constraints'!A795)</f>
        <v/>
      </c>
      <c r="E795" s="155">
        <f>IF(B795="","",(V794*B795/B794/(1+V794*(B795/B794-1))))</f>
        <v/>
      </c>
      <c r="F795" s="155">
        <f>IF(B795="","",R794*B795+T794)</f>
        <v/>
      </c>
      <c r="G795" s="155">
        <f>IF(B795="","", E795*F795)</f>
        <v/>
      </c>
      <c r="H795" s="155">
        <f>IF(B795="","", F795 - R794*B795)</f>
        <v/>
      </c>
      <c r="I795" s="155">
        <f>IF(B795="","", G795/B795)</f>
        <v/>
      </c>
      <c r="J795" s="155">
        <f>IF(B795="","", -F795* (1-(1-ANNUAL_STRATEGY_FEE)^(1/252)))</f>
        <v/>
      </c>
      <c r="K795" s="155">
        <f>IF(B795="","", H795+J795)</f>
        <v/>
      </c>
      <c r="L795" s="155">
        <f>IF(B795="","", K795+G795)</f>
        <v/>
      </c>
      <c r="M795" s="155">
        <f>IF(B795="","", G795/L795)</f>
        <v/>
      </c>
      <c r="N795" s="155">
        <f>IF(B795="","",(D795-M795))</f>
        <v/>
      </c>
      <c r="O795" s="155">
        <f>IF(B795="","",BID_OFFER_SPREAD/2*D795)</f>
        <v/>
      </c>
      <c r="P795" s="155">
        <f>IF(A795="","",IF(D795=0,-E795,IF(AND(D795=(N795+O795),NOT(O795=0)),0,IF(D795&gt;=M795,N795/(1+O795),N795/(1-O795)))))</f>
        <v/>
      </c>
      <c r="Q795" s="155">
        <f>IF(B795="","", IF(D795=0,F795*P795/B795, L795*P795/B795))</f>
        <v/>
      </c>
      <c r="R795" s="155">
        <f>IF(B795="","", Q795+I795)</f>
        <v/>
      </c>
      <c r="S795" s="155">
        <f>IF(A795="","",IF(Q795&gt;0,-Q795*B795*(1+BID_OFFER_SPREAD/2),-Q795*B795*(1-BID_OFFER_SPREAD/2)))</f>
        <v/>
      </c>
      <c r="T795" s="155">
        <f>IF(B795="","", K795+S795)</f>
        <v/>
      </c>
      <c r="U795" s="155">
        <f>IF(B795="","", R795*B795)</f>
        <v/>
      </c>
      <c r="V795" s="155">
        <f>IF(E795="","",U795/(U795+T795))</f>
        <v/>
      </c>
      <c r="W795" s="86">
        <f>IF(B795="","", IF(ROUND(V795,10)=ROUND(D795,10),"Correct", "Error"))</f>
        <v/>
      </c>
      <c r="X795" s="156">
        <f>IF(B795="","", T795+U795)</f>
        <v/>
      </c>
    </row>
    <row customHeight="1" ht="13.5" r="796" s="75">
      <c r="A796" s="124">
        <f>IF('Time Series Inputs'!A796="","",'Time Series Inputs'!A796)</f>
        <v/>
      </c>
      <c r="B796" s="155">
        <f>IF('Time Series Inputs'!B796="","",'Time Series Inputs'!B796)</f>
        <v/>
      </c>
      <c r="C796" s="155">
        <f>IF('Time Series Inputs'!C796="","",'Time Series Inputs'!C796)</f>
        <v/>
      </c>
      <c r="D796" s="155">
        <f>IF(A796="","",'Apply Constraints'!A796)</f>
        <v/>
      </c>
      <c r="E796" s="155">
        <f>IF(B796="","",(V795*B796/B795/(1+V795*(B796/B795-1))))</f>
        <v/>
      </c>
      <c r="F796" s="155">
        <f>IF(B796="","",R795*B796+T795)</f>
        <v/>
      </c>
      <c r="G796" s="155">
        <f>IF(B796="","", E796*F796)</f>
        <v/>
      </c>
      <c r="H796" s="155">
        <f>IF(B796="","", F796 - R795*B796)</f>
        <v/>
      </c>
      <c r="I796" s="155">
        <f>IF(B796="","", G796/B796)</f>
        <v/>
      </c>
      <c r="J796" s="155">
        <f>IF(B796="","", -F796* (1-(1-ANNUAL_STRATEGY_FEE)^(1/252)))</f>
        <v/>
      </c>
      <c r="K796" s="155">
        <f>IF(B796="","", H796+J796)</f>
        <v/>
      </c>
      <c r="L796" s="155">
        <f>IF(B796="","", K796+G796)</f>
        <v/>
      </c>
      <c r="M796" s="155">
        <f>IF(B796="","", G796/L796)</f>
        <v/>
      </c>
      <c r="N796" s="155">
        <f>IF(B796="","",(D796-M796))</f>
        <v/>
      </c>
      <c r="O796" s="155">
        <f>IF(B796="","",BID_OFFER_SPREAD/2*D796)</f>
        <v/>
      </c>
      <c r="P796" s="155">
        <f>IF(A796="","",IF(D796=0,-E796,IF(AND(D796=(N796+O796),NOT(O796=0)),0,IF(D796&gt;=M796,N796/(1+O796),N796/(1-O796)))))</f>
        <v/>
      </c>
      <c r="Q796" s="155">
        <f>IF(B796="","", IF(D796=0,F796*P796/B796, L796*P796/B796))</f>
        <v/>
      </c>
      <c r="R796" s="155">
        <f>IF(B796="","", Q796+I796)</f>
        <v/>
      </c>
      <c r="S796" s="155">
        <f>IF(A796="","",IF(Q796&gt;0,-Q796*B796*(1+BID_OFFER_SPREAD/2),-Q796*B796*(1-BID_OFFER_SPREAD/2)))</f>
        <v/>
      </c>
      <c r="T796" s="155">
        <f>IF(B796="","", K796+S796)</f>
        <v/>
      </c>
      <c r="U796" s="155">
        <f>IF(B796="","", R796*B796)</f>
        <v/>
      </c>
      <c r="V796" s="155">
        <f>IF(E796="","",U796/(U796+T796))</f>
        <v/>
      </c>
      <c r="W796" s="86">
        <f>IF(B796="","", IF(ROUND(V796,10)=ROUND(D796,10),"Correct", "Error"))</f>
        <v/>
      </c>
      <c r="X796" s="156">
        <f>IF(B796="","", T796+U796)</f>
        <v/>
      </c>
    </row>
    <row customHeight="1" ht="13.5" r="797" s="75">
      <c r="A797" s="124">
        <f>IF('Time Series Inputs'!A797="","",'Time Series Inputs'!A797)</f>
        <v/>
      </c>
      <c r="B797" s="155">
        <f>IF('Time Series Inputs'!B797="","",'Time Series Inputs'!B797)</f>
        <v/>
      </c>
      <c r="C797" s="155">
        <f>IF('Time Series Inputs'!C797="","",'Time Series Inputs'!C797)</f>
        <v/>
      </c>
      <c r="D797" s="155">
        <f>IF(A797="","",'Apply Constraints'!A797)</f>
        <v/>
      </c>
      <c r="E797" s="155">
        <f>IF(B797="","",(V796*B797/B796/(1+V796*(B797/B796-1))))</f>
        <v/>
      </c>
      <c r="F797" s="155">
        <f>IF(B797="","",R796*B797+T796)</f>
        <v/>
      </c>
      <c r="G797" s="155">
        <f>IF(B797="","", E797*F797)</f>
        <v/>
      </c>
      <c r="H797" s="155">
        <f>IF(B797="","", F797 - R796*B797)</f>
        <v/>
      </c>
      <c r="I797" s="155">
        <f>IF(B797="","", G797/B797)</f>
        <v/>
      </c>
      <c r="J797" s="155">
        <f>IF(B797="","", -F797* (1-(1-ANNUAL_STRATEGY_FEE)^(1/252)))</f>
        <v/>
      </c>
      <c r="K797" s="155">
        <f>IF(B797="","", H797+J797)</f>
        <v/>
      </c>
      <c r="L797" s="155">
        <f>IF(B797="","", K797+G797)</f>
        <v/>
      </c>
      <c r="M797" s="155">
        <f>IF(B797="","", G797/L797)</f>
        <v/>
      </c>
      <c r="N797" s="155">
        <f>IF(B797="","",(D797-M797))</f>
        <v/>
      </c>
      <c r="O797" s="155">
        <f>IF(B797="","",BID_OFFER_SPREAD/2*D797)</f>
        <v/>
      </c>
      <c r="P797" s="155">
        <f>IF(A797="","",IF(D797=0,-E797,IF(AND(D797=(N797+O797),NOT(O797=0)),0,IF(D797&gt;=M797,N797/(1+O797),N797/(1-O797)))))</f>
        <v/>
      </c>
      <c r="Q797" s="155">
        <f>IF(B797="","", IF(D797=0,F797*P797/B797, L797*P797/B797))</f>
        <v/>
      </c>
      <c r="R797" s="155">
        <f>IF(B797="","", Q797+I797)</f>
        <v/>
      </c>
      <c r="S797" s="155">
        <f>IF(A797="","",IF(Q797&gt;0,-Q797*B797*(1+BID_OFFER_SPREAD/2),-Q797*B797*(1-BID_OFFER_SPREAD/2)))</f>
        <v/>
      </c>
      <c r="T797" s="155">
        <f>IF(B797="","", K797+S797)</f>
        <v/>
      </c>
      <c r="U797" s="155">
        <f>IF(B797="","", R797*B797)</f>
        <v/>
      </c>
      <c r="V797" s="155">
        <f>IF(E797="","",U797/(U797+T797))</f>
        <v/>
      </c>
      <c r="W797" s="86">
        <f>IF(B797="","", IF(ROUND(V797,10)=ROUND(D797,10),"Correct", "Error"))</f>
        <v/>
      </c>
      <c r="X797" s="156">
        <f>IF(B797="","", T797+U797)</f>
        <v/>
      </c>
    </row>
    <row customHeight="1" ht="13.5" r="798" s="75">
      <c r="A798" s="124">
        <f>IF('Time Series Inputs'!A798="","",'Time Series Inputs'!A798)</f>
        <v/>
      </c>
      <c r="B798" s="155">
        <f>IF('Time Series Inputs'!B798="","",'Time Series Inputs'!B798)</f>
        <v/>
      </c>
      <c r="C798" s="155">
        <f>IF('Time Series Inputs'!C798="","",'Time Series Inputs'!C798)</f>
        <v/>
      </c>
      <c r="D798" s="155">
        <f>IF(A798="","",'Apply Constraints'!A798)</f>
        <v/>
      </c>
      <c r="E798" s="155">
        <f>IF(B798="","",(V797*B798/B797/(1+V797*(B798/B797-1))))</f>
        <v/>
      </c>
      <c r="F798" s="155">
        <f>IF(B798="","",R797*B798+T797)</f>
        <v/>
      </c>
      <c r="G798" s="155">
        <f>IF(B798="","", E798*F798)</f>
        <v/>
      </c>
      <c r="H798" s="155">
        <f>IF(B798="","", F798 - R797*B798)</f>
        <v/>
      </c>
      <c r="I798" s="155">
        <f>IF(B798="","", G798/B798)</f>
        <v/>
      </c>
      <c r="J798" s="155">
        <f>IF(B798="","", -F798* (1-(1-ANNUAL_STRATEGY_FEE)^(1/252)))</f>
        <v/>
      </c>
      <c r="K798" s="155">
        <f>IF(B798="","", H798+J798)</f>
        <v/>
      </c>
      <c r="L798" s="155">
        <f>IF(B798="","", K798+G798)</f>
        <v/>
      </c>
      <c r="M798" s="155">
        <f>IF(B798="","", G798/L798)</f>
        <v/>
      </c>
      <c r="N798" s="155">
        <f>IF(B798="","",(D798-M798))</f>
        <v/>
      </c>
      <c r="O798" s="155">
        <f>IF(B798="","",BID_OFFER_SPREAD/2*D798)</f>
        <v/>
      </c>
      <c r="P798" s="155">
        <f>IF(A798="","",IF(D798=0,-E798,IF(AND(D798=(N798+O798),NOT(O798=0)),0,IF(D798&gt;=M798,N798/(1+O798),N798/(1-O798)))))</f>
        <v/>
      </c>
      <c r="Q798" s="155">
        <f>IF(B798="","", IF(D798=0,F798*P798/B798, L798*P798/B798))</f>
        <v/>
      </c>
      <c r="R798" s="155">
        <f>IF(B798="","", Q798+I798)</f>
        <v/>
      </c>
      <c r="S798" s="155">
        <f>IF(A798="","",IF(Q798&gt;0,-Q798*B798*(1+BID_OFFER_SPREAD/2),-Q798*B798*(1-BID_OFFER_SPREAD/2)))</f>
        <v/>
      </c>
      <c r="T798" s="155">
        <f>IF(B798="","", K798+S798)</f>
        <v/>
      </c>
      <c r="U798" s="155">
        <f>IF(B798="","", R798*B798)</f>
        <v/>
      </c>
      <c r="V798" s="155">
        <f>IF(E798="","",U798/(U798+T798))</f>
        <v/>
      </c>
      <c r="W798" s="86">
        <f>IF(B798="","", IF(ROUND(V798,10)=ROUND(D798,10),"Correct", "Error"))</f>
        <v/>
      </c>
      <c r="X798" s="156">
        <f>IF(B798="","", T798+U798)</f>
        <v/>
      </c>
    </row>
    <row customHeight="1" ht="13.5" r="799" s="75">
      <c r="A799" s="124">
        <f>IF('Time Series Inputs'!A799="","",'Time Series Inputs'!A799)</f>
        <v/>
      </c>
      <c r="B799" s="155">
        <f>IF('Time Series Inputs'!B799="","",'Time Series Inputs'!B799)</f>
        <v/>
      </c>
      <c r="C799" s="155">
        <f>IF('Time Series Inputs'!C799="","",'Time Series Inputs'!C799)</f>
        <v/>
      </c>
      <c r="D799" s="155">
        <f>IF(A799="","",'Apply Constraints'!A799)</f>
        <v/>
      </c>
      <c r="E799" s="155">
        <f>IF(B799="","",(V798*B799/B798/(1+V798*(B799/B798-1))))</f>
        <v/>
      </c>
      <c r="F799" s="155">
        <f>IF(B799="","",R798*B799+T798)</f>
        <v/>
      </c>
      <c r="G799" s="155">
        <f>IF(B799="","", E799*F799)</f>
        <v/>
      </c>
      <c r="H799" s="155">
        <f>IF(B799="","", F799 - R798*B799)</f>
        <v/>
      </c>
      <c r="I799" s="155">
        <f>IF(B799="","", G799/B799)</f>
        <v/>
      </c>
      <c r="J799" s="155">
        <f>IF(B799="","", -F799* (1-(1-ANNUAL_STRATEGY_FEE)^(1/252)))</f>
        <v/>
      </c>
      <c r="K799" s="155">
        <f>IF(B799="","", H799+J799)</f>
        <v/>
      </c>
      <c r="L799" s="155">
        <f>IF(B799="","", K799+G799)</f>
        <v/>
      </c>
      <c r="M799" s="155">
        <f>IF(B799="","", G799/L799)</f>
        <v/>
      </c>
      <c r="N799" s="155">
        <f>IF(B799="","",(D799-M799))</f>
        <v/>
      </c>
      <c r="O799" s="155">
        <f>IF(B799="","",BID_OFFER_SPREAD/2*D799)</f>
        <v/>
      </c>
      <c r="P799" s="155">
        <f>IF(A799="","",IF(D799=0,-E799,IF(AND(D799=(N799+O799),NOT(O799=0)),0,IF(D799&gt;=M799,N799/(1+O799),N799/(1-O799)))))</f>
        <v/>
      </c>
      <c r="Q799" s="155">
        <f>IF(B799="","", IF(D799=0,F799*P799/B799, L799*P799/B799))</f>
        <v/>
      </c>
      <c r="R799" s="155">
        <f>IF(B799="","", Q799+I799)</f>
        <v/>
      </c>
      <c r="S799" s="155">
        <f>IF(A799="","",IF(Q799&gt;0,-Q799*B799*(1+BID_OFFER_SPREAD/2),-Q799*B799*(1-BID_OFFER_SPREAD/2)))</f>
        <v/>
      </c>
      <c r="T799" s="155">
        <f>IF(B799="","", K799+S799)</f>
        <v/>
      </c>
      <c r="U799" s="155">
        <f>IF(B799="","", R799*B799)</f>
        <v/>
      </c>
      <c r="V799" s="155">
        <f>IF(E799="","",U799/(U799+T799))</f>
        <v/>
      </c>
      <c r="W799" s="86">
        <f>IF(B799="","", IF(ROUND(V799,10)=ROUND(D799,10),"Correct", "Error"))</f>
        <v/>
      </c>
      <c r="X799" s="156">
        <f>IF(B799="","", T799+U799)</f>
        <v/>
      </c>
    </row>
    <row customHeight="1" ht="13.5" r="800" s="75">
      <c r="A800" s="124">
        <f>IF('Time Series Inputs'!A800="","",'Time Series Inputs'!A800)</f>
        <v/>
      </c>
      <c r="B800" s="155">
        <f>IF('Time Series Inputs'!B800="","",'Time Series Inputs'!B800)</f>
        <v/>
      </c>
      <c r="C800" s="155">
        <f>IF('Time Series Inputs'!C800="","",'Time Series Inputs'!C800)</f>
        <v/>
      </c>
      <c r="D800" s="155">
        <f>IF(A800="","",'Apply Constraints'!A800)</f>
        <v/>
      </c>
      <c r="E800" s="155">
        <f>IF(B800="","",(V799*B800/B799/(1+V799*(B800/B799-1))))</f>
        <v/>
      </c>
      <c r="F800" s="155">
        <f>IF(B800="","",R799*B800+T799)</f>
        <v/>
      </c>
      <c r="G800" s="155">
        <f>IF(B800="","", E800*F800)</f>
        <v/>
      </c>
      <c r="H800" s="155">
        <f>IF(B800="","", F800 - R799*B800)</f>
        <v/>
      </c>
      <c r="I800" s="155">
        <f>IF(B800="","", G800/B800)</f>
        <v/>
      </c>
      <c r="J800" s="155">
        <f>IF(B800="","", -F800* (1-(1-ANNUAL_STRATEGY_FEE)^(1/252)))</f>
        <v/>
      </c>
      <c r="K800" s="155">
        <f>IF(B800="","", H800+J800)</f>
        <v/>
      </c>
      <c r="L800" s="155">
        <f>IF(B800="","", K800+G800)</f>
        <v/>
      </c>
      <c r="M800" s="155">
        <f>IF(B800="","", G800/L800)</f>
        <v/>
      </c>
      <c r="N800" s="155">
        <f>IF(B800="","",(D800-M800))</f>
        <v/>
      </c>
      <c r="O800" s="155">
        <f>IF(B800="","",BID_OFFER_SPREAD/2*D800)</f>
        <v/>
      </c>
      <c r="P800" s="155">
        <f>IF(A800="","",IF(D800=0,-E800,IF(AND(D800=(N800+O800),NOT(O800=0)),0,IF(D800&gt;=M800,N800/(1+O800),N800/(1-O800)))))</f>
        <v/>
      </c>
      <c r="Q800" s="155">
        <f>IF(B800="","", IF(D800=0,F800*P800/B800, L800*P800/B800))</f>
        <v/>
      </c>
      <c r="R800" s="155">
        <f>IF(B800="","", Q800+I800)</f>
        <v/>
      </c>
      <c r="S800" s="155">
        <f>IF(A800="","",IF(Q800&gt;0,-Q800*B800*(1+BID_OFFER_SPREAD/2),-Q800*B800*(1-BID_OFFER_SPREAD/2)))</f>
        <v/>
      </c>
      <c r="T800" s="155">
        <f>IF(B800="","", K800+S800)</f>
        <v/>
      </c>
      <c r="U800" s="155">
        <f>IF(B800="","", R800*B800)</f>
        <v/>
      </c>
      <c r="V800" s="155">
        <f>IF(E800="","",U800/(U800+T800))</f>
        <v/>
      </c>
      <c r="W800" s="86">
        <f>IF(B800="","", IF(ROUND(V800,10)=ROUND(D800,10),"Correct", "Error"))</f>
        <v/>
      </c>
      <c r="X800" s="156">
        <f>IF(B800="","", T800+U800)</f>
        <v/>
      </c>
    </row>
    <row customHeight="1" ht="13.5" r="801" s="75">
      <c r="A801" s="124">
        <f>IF('Time Series Inputs'!A801="","",'Time Series Inputs'!A801)</f>
        <v/>
      </c>
      <c r="B801" s="155">
        <f>IF('Time Series Inputs'!B801="","",'Time Series Inputs'!B801)</f>
        <v/>
      </c>
      <c r="C801" s="155">
        <f>IF('Time Series Inputs'!C801="","",'Time Series Inputs'!C801)</f>
        <v/>
      </c>
      <c r="D801" s="155">
        <f>IF(A801="","",'Apply Constraints'!A801)</f>
        <v/>
      </c>
      <c r="E801" s="155">
        <f>IF(B801="","",(V800*B801/B800/(1+V800*(B801/B800-1))))</f>
        <v/>
      </c>
      <c r="F801" s="155">
        <f>IF(B801="","",R800*B801+T800)</f>
        <v/>
      </c>
      <c r="G801" s="155">
        <f>IF(B801="","", E801*F801)</f>
        <v/>
      </c>
      <c r="H801" s="155">
        <f>IF(B801="","", F801 - R800*B801)</f>
        <v/>
      </c>
      <c r="I801" s="155">
        <f>IF(B801="","", G801/B801)</f>
        <v/>
      </c>
      <c r="J801" s="155">
        <f>IF(B801="","", -F801* (1-(1-ANNUAL_STRATEGY_FEE)^(1/252)))</f>
        <v/>
      </c>
      <c r="K801" s="155">
        <f>IF(B801="","", H801+J801)</f>
        <v/>
      </c>
      <c r="L801" s="155">
        <f>IF(B801="","", K801+G801)</f>
        <v/>
      </c>
      <c r="M801" s="155">
        <f>IF(B801="","", G801/L801)</f>
        <v/>
      </c>
      <c r="N801" s="155">
        <f>IF(B801="","",(D801-M801))</f>
        <v/>
      </c>
      <c r="O801" s="155">
        <f>IF(B801="","",BID_OFFER_SPREAD/2*D801)</f>
        <v/>
      </c>
      <c r="P801" s="155">
        <f>IF(A801="","",IF(D801=0,-E801,IF(AND(D801=(N801+O801),NOT(O801=0)),0,IF(D801&gt;=M801,N801/(1+O801),N801/(1-O801)))))</f>
        <v/>
      </c>
      <c r="Q801" s="155">
        <f>IF(B801="","", IF(D801=0,F801*P801/B801, L801*P801/B801))</f>
        <v/>
      </c>
      <c r="R801" s="155">
        <f>IF(B801="","", Q801+I801)</f>
        <v/>
      </c>
      <c r="S801" s="155">
        <f>IF(A801="","",IF(Q801&gt;0,-Q801*B801*(1+BID_OFFER_SPREAD/2),-Q801*B801*(1-BID_OFFER_SPREAD/2)))</f>
        <v/>
      </c>
      <c r="T801" s="155">
        <f>IF(B801="","", K801+S801)</f>
        <v/>
      </c>
      <c r="U801" s="155">
        <f>IF(B801="","", R801*B801)</f>
        <v/>
      </c>
      <c r="V801" s="155">
        <f>IF(E801="","",U801/(U801+T801))</f>
        <v/>
      </c>
      <c r="W801" s="86">
        <f>IF(B801="","", IF(ROUND(V801,10)=ROUND(D801,10),"Correct", "Error"))</f>
        <v/>
      </c>
      <c r="X801" s="156">
        <f>IF(B801="","", T801+U801)</f>
        <v/>
      </c>
    </row>
    <row customHeight="1" ht="13.5" r="802" s="75">
      <c r="A802" s="124">
        <f>IF('Time Series Inputs'!A802="","",'Time Series Inputs'!A802)</f>
        <v/>
      </c>
      <c r="B802" s="155">
        <f>IF('Time Series Inputs'!B802="","",'Time Series Inputs'!B802)</f>
        <v/>
      </c>
      <c r="C802" s="155">
        <f>IF('Time Series Inputs'!C802="","",'Time Series Inputs'!C802)</f>
        <v/>
      </c>
      <c r="D802" s="155">
        <f>IF(A802="","",'Apply Constraints'!A802)</f>
        <v/>
      </c>
      <c r="E802" s="155">
        <f>IF(B802="","",(V801*B802/B801/(1+V801*(B802/B801-1))))</f>
        <v/>
      </c>
      <c r="F802" s="155">
        <f>IF(B802="","",R801*B802+T801)</f>
        <v/>
      </c>
      <c r="G802" s="155">
        <f>IF(B802="","", E802*F802)</f>
        <v/>
      </c>
      <c r="H802" s="155">
        <f>IF(B802="","", F802 - R801*B802)</f>
        <v/>
      </c>
      <c r="I802" s="155">
        <f>IF(B802="","", G802/B802)</f>
        <v/>
      </c>
      <c r="J802" s="155">
        <f>IF(B802="","", -F802* (1-(1-ANNUAL_STRATEGY_FEE)^(1/252)))</f>
        <v/>
      </c>
      <c r="K802" s="155">
        <f>IF(B802="","", H802+J802)</f>
        <v/>
      </c>
      <c r="L802" s="155">
        <f>IF(B802="","", K802+G802)</f>
        <v/>
      </c>
      <c r="M802" s="155">
        <f>IF(B802="","", G802/L802)</f>
        <v/>
      </c>
      <c r="N802" s="155">
        <f>IF(B802="","",(D802-M802))</f>
        <v/>
      </c>
      <c r="O802" s="155">
        <f>IF(B802="","",BID_OFFER_SPREAD/2*D802)</f>
        <v/>
      </c>
      <c r="P802" s="155">
        <f>IF(A802="","",IF(D802=0,-E802,IF(AND(D802=(N802+O802),NOT(O802=0)),0,IF(D802&gt;=M802,N802/(1+O802),N802/(1-O802)))))</f>
        <v/>
      </c>
      <c r="Q802" s="155">
        <f>IF(B802="","", IF(D802=0,F802*P802/B802, L802*P802/B802))</f>
        <v/>
      </c>
      <c r="R802" s="155">
        <f>IF(B802="","", Q802+I802)</f>
        <v/>
      </c>
      <c r="S802" s="155">
        <f>IF(A802="","",IF(Q802&gt;0,-Q802*B802*(1+BID_OFFER_SPREAD/2),-Q802*B802*(1-BID_OFFER_SPREAD/2)))</f>
        <v/>
      </c>
      <c r="T802" s="155">
        <f>IF(B802="","", K802+S802)</f>
        <v/>
      </c>
      <c r="U802" s="155">
        <f>IF(B802="","", R802*B802)</f>
        <v/>
      </c>
      <c r="V802" s="155">
        <f>IF(E802="","",U802/(U802+T802))</f>
        <v/>
      </c>
      <c r="W802" s="86">
        <f>IF(B802="","", IF(ROUND(V802,10)=ROUND(D802,10),"Correct", "Error"))</f>
        <v/>
      </c>
      <c r="X802" s="156">
        <f>IF(B802="","", T802+U802)</f>
        <v/>
      </c>
    </row>
    <row customHeight="1" ht="13.5" r="803" s="75">
      <c r="A803" s="124">
        <f>IF('Time Series Inputs'!A803="","",'Time Series Inputs'!A803)</f>
        <v/>
      </c>
      <c r="B803" s="155">
        <f>IF('Time Series Inputs'!B803="","",'Time Series Inputs'!B803)</f>
        <v/>
      </c>
      <c r="C803" s="155">
        <f>IF('Time Series Inputs'!C803="","",'Time Series Inputs'!C803)</f>
        <v/>
      </c>
      <c r="D803" s="155">
        <f>IF(A803="","",'Apply Constraints'!A803)</f>
        <v/>
      </c>
      <c r="E803" s="155">
        <f>IF(B803="","",(V802*B803/B802/(1+V802*(B803/B802-1))))</f>
        <v/>
      </c>
      <c r="F803" s="155">
        <f>IF(B803="","",R802*B803+T802)</f>
        <v/>
      </c>
      <c r="G803" s="155">
        <f>IF(B803="","", E803*F803)</f>
        <v/>
      </c>
      <c r="H803" s="155">
        <f>IF(B803="","", F803 - R802*B803)</f>
        <v/>
      </c>
      <c r="I803" s="155">
        <f>IF(B803="","", G803/B803)</f>
        <v/>
      </c>
      <c r="J803" s="155">
        <f>IF(B803="","", -F803* (1-(1-ANNUAL_STRATEGY_FEE)^(1/252)))</f>
        <v/>
      </c>
      <c r="K803" s="155">
        <f>IF(B803="","", H803+J803)</f>
        <v/>
      </c>
      <c r="L803" s="155">
        <f>IF(B803="","", K803+G803)</f>
        <v/>
      </c>
      <c r="M803" s="155">
        <f>IF(B803="","", G803/L803)</f>
        <v/>
      </c>
      <c r="N803" s="155">
        <f>IF(B803="","",(D803-M803))</f>
        <v/>
      </c>
      <c r="O803" s="155">
        <f>IF(B803="","",BID_OFFER_SPREAD/2*D803)</f>
        <v/>
      </c>
      <c r="P803" s="155">
        <f>IF(A803="","",IF(D803=0,-E803,IF(AND(D803=(N803+O803),NOT(O803=0)),0,IF(D803&gt;=M803,N803/(1+O803),N803/(1-O803)))))</f>
        <v/>
      </c>
      <c r="Q803" s="155">
        <f>IF(B803="","", IF(D803=0,F803*P803/B803, L803*P803/B803))</f>
        <v/>
      </c>
      <c r="R803" s="155">
        <f>IF(B803="","", Q803+I803)</f>
        <v/>
      </c>
      <c r="S803" s="155">
        <f>IF(A803="","",IF(Q803&gt;0,-Q803*B803*(1+BID_OFFER_SPREAD/2),-Q803*B803*(1-BID_OFFER_SPREAD/2)))</f>
        <v/>
      </c>
      <c r="T803" s="155">
        <f>IF(B803="","", K803+S803)</f>
        <v/>
      </c>
      <c r="U803" s="155">
        <f>IF(B803="","", R803*B803)</f>
        <v/>
      </c>
      <c r="V803" s="155">
        <f>IF(E803="","",U803/(U803+T803))</f>
        <v/>
      </c>
      <c r="W803" s="86">
        <f>IF(B803="","", IF(ROUND(V803,10)=ROUND(D803,10),"Correct", "Error"))</f>
        <v/>
      </c>
      <c r="X803" s="156">
        <f>IF(B803="","", T803+U803)</f>
        <v/>
      </c>
    </row>
    <row customHeight="1" ht="13.5" r="804" s="75">
      <c r="A804" s="124">
        <f>IF('Time Series Inputs'!A804="","",'Time Series Inputs'!A804)</f>
        <v/>
      </c>
      <c r="B804" s="155">
        <f>IF('Time Series Inputs'!B804="","",'Time Series Inputs'!B804)</f>
        <v/>
      </c>
      <c r="C804" s="155">
        <f>IF('Time Series Inputs'!C804="","",'Time Series Inputs'!C804)</f>
        <v/>
      </c>
      <c r="D804" s="155">
        <f>IF(A804="","",'Apply Constraints'!A804)</f>
        <v/>
      </c>
      <c r="E804" s="155">
        <f>IF(B804="","",(V803*B804/B803/(1+V803*(B804/B803-1))))</f>
        <v/>
      </c>
      <c r="F804" s="155">
        <f>IF(B804="","",R803*B804+T803)</f>
        <v/>
      </c>
      <c r="G804" s="155">
        <f>IF(B804="","", E804*F804)</f>
        <v/>
      </c>
      <c r="H804" s="155">
        <f>IF(B804="","", F804 - R803*B804)</f>
        <v/>
      </c>
      <c r="I804" s="155">
        <f>IF(B804="","", G804/B804)</f>
        <v/>
      </c>
      <c r="J804" s="155">
        <f>IF(B804="","", -F804* (1-(1-ANNUAL_STRATEGY_FEE)^(1/252)))</f>
        <v/>
      </c>
      <c r="K804" s="155">
        <f>IF(B804="","", H804+J804)</f>
        <v/>
      </c>
      <c r="L804" s="155">
        <f>IF(B804="","", K804+G804)</f>
        <v/>
      </c>
      <c r="M804" s="155">
        <f>IF(B804="","", G804/L804)</f>
        <v/>
      </c>
      <c r="N804" s="155">
        <f>IF(B804="","",(D804-M804))</f>
        <v/>
      </c>
      <c r="O804" s="155">
        <f>IF(B804="","",BID_OFFER_SPREAD/2*D804)</f>
        <v/>
      </c>
      <c r="P804" s="155">
        <f>IF(A804="","",IF(D804=0,-E804,IF(AND(D804=(N804+O804),NOT(O804=0)),0,IF(D804&gt;=M804,N804/(1+O804),N804/(1-O804)))))</f>
        <v/>
      </c>
      <c r="Q804" s="155">
        <f>IF(B804="","", IF(D804=0,F804*P804/B804, L804*P804/B804))</f>
        <v/>
      </c>
      <c r="R804" s="155">
        <f>IF(B804="","", Q804+I804)</f>
        <v/>
      </c>
      <c r="S804" s="155">
        <f>IF(A804="","",IF(Q804&gt;0,-Q804*B804*(1+BID_OFFER_SPREAD/2),-Q804*B804*(1-BID_OFFER_SPREAD/2)))</f>
        <v/>
      </c>
      <c r="T804" s="155">
        <f>IF(B804="","", K804+S804)</f>
        <v/>
      </c>
      <c r="U804" s="155">
        <f>IF(B804="","", R804*B804)</f>
        <v/>
      </c>
      <c r="V804" s="155">
        <f>IF(E804="","",U804/(U804+T804))</f>
        <v/>
      </c>
      <c r="W804" s="86">
        <f>IF(B804="","", IF(ROUND(V804,10)=ROUND(D804,10),"Correct", "Error"))</f>
        <v/>
      </c>
      <c r="X804" s="156">
        <f>IF(B804="","", T804+U804)</f>
        <v/>
      </c>
    </row>
    <row customHeight="1" ht="13.5" r="805" s="75">
      <c r="A805" s="124">
        <f>IF('Time Series Inputs'!A805="","",'Time Series Inputs'!A805)</f>
        <v/>
      </c>
      <c r="B805" s="155">
        <f>IF('Time Series Inputs'!B805="","",'Time Series Inputs'!B805)</f>
        <v/>
      </c>
      <c r="C805" s="155">
        <f>IF('Time Series Inputs'!C805="","",'Time Series Inputs'!C805)</f>
        <v/>
      </c>
      <c r="D805" s="155">
        <f>IF(A805="","",'Apply Constraints'!A805)</f>
        <v/>
      </c>
      <c r="E805" s="155">
        <f>IF(B805="","",(V804*B805/B804/(1+V804*(B805/B804-1))))</f>
        <v/>
      </c>
      <c r="F805" s="155">
        <f>IF(B805="","",R804*B805+T804)</f>
        <v/>
      </c>
      <c r="G805" s="155">
        <f>IF(B805="","", E805*F805)</f>
        <v/>
      </c>
      <c r="H805" s="155">
        <f>IF(B805="","", F805 - R804*B805)</f>
        <v/>
      </c>
      <c r="I805" s="155">
        <f>IF(B805="","", G805/B805)</f>
        <v/>
      </c>
      <c r="J805" s="155">
        <f>IF(B805="","", -F805* (1-(1-ANNUAL_STRATEGY_FEE)^(1/252)))</f>
        <v/>
      </c>
      <c r="K805" s="155">
        <f>IF(B805="","", H805+J805)</f>
        <v/>
      </c>
      <c r="L805" s="155">
        <f>IF(B805="","", K805+G805)</f>
        <v/>
      </c>
      <c r="M805" s="155">
        <f>IF(B805="","", G805/L805)</f>
        <v/>
      </c>
      <c r="N805" s="155">
        <f>IF(B805="","",(D805-M805))</f>
        <v/>
      </c>
      <c r="O805" s="155">
        <f>IF(B805="","",BID_OFFER_SPREAD/2*D805)</f>
        <v/>
      </c>
      <c r="P805" s="155">
        <f>IF(A805="","",IF(D805=0,-E805,IF(AND(D805=(N805+O805),NOT(O805=0)),0,IF(D805&gt;=M805,N805/(1+O805),N805/(1-O805)))))</f>
        <v/>
      </c>
      <c r="Q805" s="155">
        <f>IF(B805="","", IF(D805=0,F805*P805/B805, L805*P805/B805))</f>
        <v/>
      </c>
      <c r="R805" s="155">
        <f>IF(B805="","", Q805+I805)</f>
        <v/>
      </c>
      <c r="S805" s="155">
        <f>IF(A805="","",IF(Q805&gt;0,-Q805*B805*(1+BID_OFFER_SPREAD/2),-Q805*B805*(1-BID_OFFER_SPREAD/2)))</f>
        <v/>
      </c>
      <c r="T805" s="155">
        <f>IF(B805="","", K805+S805)</f>
        <v/>
      </c>
      <c r="U805" s="155">
        <f>IF(B805="","", R805*B805)</f>
        <v/>
      </c>
      <c r="V805" s="155">
        <f>IF(E805="","",U805/(U805+T805))</f>
        <v/>
      </c>
      <c r="W805" s="86">
        <f>IF(B805="","", IF(ROUND(V805,10)=ROUND(D805,10),"Correct", "Error"))</f>
        <v/>
      </c>
      <c r="X805" s="156">
        <f>IF(B805="","", T805+U805)</f>
        <v/>
      </c>
    </row>
    <row customHeight="1" ht="13.5" r="806" s="75">
      <c r="A806" s="124">
        <f>IF('Time Series Inputs'!A806="","",'Time Series Inputs'!A806)</f>
        <v/>
      </c>
      <c r="B806" s="155">
        <f>IF('Time Series Inputs'!B806="","",'Time Series Inputs'!B806)</f>
        <v/>
      </c>
      <c r="C806" s="155">
        <f>IF('Time Series Inputs'!C806="","",'Time Series Inputs'!C806)</f>
        <v/>
      </c>
      <c r="D806" s="155">
        <f>IF(A806="","",'Apply Constraints'!A806)</f>
        <v/>
      </c>
      <c r="E806" s="155">
        <f>IF(B806="","",(V805*B806/B805/(1+V805*(B806/B805-1))))</f>
        <v/>
      </c>
      <c r="F806" s="155">
        <f>IF(B806="","",R805*B806+T805)</f>
        <v/>
      </c>
      <c r="G806" s="155">
        <f>IF(B806="","", E806*F806)</f>
        <v/>
      </c>
      <c r="H806" s="155">
        <f>IF(B806="","", F806 - R805*B806)</f>
        <v/>
      </c>
      <c r="I806" s="155">
        <f>IF(B806="","", G806/B806)</f>
        <v/>
      </c>
      <c r="J806" s="155">
        <f>IF(B806="","", -F806* (1-(1-ANNUAL_STRATEGY_FEE)^(1/252)))</f>
        <v/>
      </c>
      <c r="K806" s="155">
        <f>IF(B806="","", H806+J806)</f>
        <v/>
      </c>
      <c r="L806" s="155">
        <f>IF(B806="","", K806+G806)</f>
        <v/>
      </c>
      <c r="M806" s="155">
        <f>IF(B806="","", G806/L806)</f>
        <v/>
      </c>
      <c r="N806" s="155">
        <f>IF(B806="","",(D806-M806))</f>
        <v/>
      </c>
      <c r="O806" s="155">
        <f>IF(B806="","",BID_OFFER_SPREAD/2*D806)</f>
        <v/>
      </c>
      <c r="P806" s="155">
        <f>IF(A806="","",IF(D806=0,-E806,IF(AND(D806=(N806+O806),NOT(O806=0)),0,IF(D806&gt;=M806,N806/(1+O806),N806/(1-O806)))))</f>
        <v/>
      </c>
      <c r="Q806" s="155">
        <f>IF(B806="","", IF(D806=0,F806*P806/B806, L806*P806/B806))</f>
        <v/>
      </c>
      <c r="R806" s="155">
        <f>IF(B806="","", Q806+I806)</f>
        <v/>
      </c>
      <c r="S806" s="155">
        <f>IF(A806="","",IF(Q806&gt;0,-Q806*B806*(1+BID_OFFER_SPREAD/2),-Q806*B806*(1-BID_OFFER_SPREAD/2)))</f>
        <v/>
      </c>
      <c r="T806" s="155">
        <f>IF(B806="","", K806+S806)</f>
        <v/>
      </c>
      <c r="U806" s="155">
        <f>IF(B806="","", R806*B806)</f>
        <v/>
      </c>
      <c r="V806" s="155">
        <f>IF(E806="","",U806/(U806+T806))</f>
        <v/>
      </c>
      <c r="W806" s="86">
        <f>IF(B806="","", IF(ROUND(V806,10)=ROUND(D806,10),"Correct", "Error"))</f>
        <v/>
      </c>
      <c r="X806" s="156">
        <f>IF(B806="","", T806+U806)</f>
        <v/>
      </c>
    </row>
    <row customHeight="1" ht="13.5" r="807" s="75">
      <c r="A807" s="124">
        <f>IF('Time Series Inputs'!A807="","",'Time Series Inputs'!A807)</f>
        <v/>
      </c>
      <c r="B807" s="155">
        <f>IF('Time Series Inputs'!B807="","",'Time Series Inputs'!B807)</f>
        <v/>
      </c>
      <c r="C807" s="155">
        <f>IF('Time Series Inputs'!C807="","",'Time Series Inputs'!C807)</f>
        <v/>
      </c>
      <c r="D807" s="155">
        <f>IF(A807="","",'Apply Constraints'!A807)</f>
        <v/>
      </c>
      <c r="E807" s="155">
        <f>IF(B807="","",(V806*B807/B806/(1+V806*(B807/B806-1))))</f>
        <v/>
      </c>
      <c r="F807" s="155">
        <f>IF(B807="","",R806*B807+T806)</f>
        <v/>
      </c>
      <c r="G807" s="155">
        <f>IF(B807="","", E807*F807)</f>
        <v/>
      </c>
      <c r="H807" s="155">
        <f>IF(B807="","", F807 - R806*B807)</f>
        <v/>
      </c>
      <c r="I807" s="155">
        <f>IF(B807="","", G807/B807)</f>
        <v/>
      </c>
      <c r="J807" s="155">
        <f>IF(B807="","", -F807* (1-(1-ANNUAL_STRATEGY_FEE)^(1/252)))</f>
        <v/>
      </c>
      <c r="K807" s="155">
        <f>IF(B807="","", H807+J807)</f>
        <v/>
      </c>
      <c r="L807" s="155">
        <f>IF(B807="","", K807+G807)</f>
        <v/>
      </c>
      <c r="M807" s="155">
        <f>IF(B807="","", G807/L807)</f>
        <v/>
      </c>
      <c r="N807" s="155">
        <f>IF(B807="","",(D807-M807))</f>
        <v/>
      </c>
      <c r="O807" s="155">
        <f>IF(B807="","",BID_OFFER_SPREAD/2*D807)</f>
        <v/>
      </c>
      <c r="P807" s="155">
        <f>IF(A807="","",IF(D807=0,-E807,IF(AND(D807=(N807+O807),NOT(O807=0)),0,IF(D807&gt;=M807,N807/(1+O807),N807/(1-O807)))))</f>
        <v/>
      </c>
      <c r="Q807" s="155">
        <f>IF(B807="","", IF(D807=0,F807*P807/B807, L807*P807/B807))</f>
        <v/>
      </c>
      <c r="R807" s="155">
        <f>IF(B807="","", Q807+I807)</f>
        <v/>
      </c>
      <c r="S807" s="155">
        <f>IF(A807="","",IF(Q807&gt;0,-Q807*B807*(1+BID_OFFER_SPREAD/2),-Q807*B807*(1-BID_OFFER_SPREAD/2)))</f>
        <v/>
      </c>
      <c r="T807" s="155">
        <f>IF(B807="","", K807+S807)</f>
        <v/>
      </c>
      <c r="U807" s="155">
        <f>IF(B807="","", R807*B807)</f>
        <v/>
      </c>
      <c r="V807" s="155">
        <f>IF(E807="","",U807/(U807+T807))</f>
        <v/>
      </c>
      <c r="W807" s="86">
        <f>IF(B807="","", IF(ROUND(V807,10)=ROUND(D807,10),"Correct", "Error"))</f>
        <v/>
      </c>
      <c r="X807" s="156">
        <f>IF(B807="","", T807+U807)</f>
        <v/>
      </c>
    </row>
    <row customHeight="1" ht="13.5" r="808" s="75">
      <c r="A808" s="124">
        <f>IF('Time Series Inputs'!A808="","",'Time Series Inputs'!A808)</f>
        <v/>
      </c>
      <c r="B808" s="155">
        <f>IF('Time Series Inputs'!B808="","",'Time Series Inputs'!B808)</f>
        <v/>
      </c>
      <c r="C808" s="155">
        <f>IF('Time Series Inputs'!C808="","",'Time Series Inputs'!C808)</f>
        <v/>
      </c>
      <c r="D808" s="155">
        <f>IF(A808="","",'Apply Constraints'!A808)</f>
        <v/>
      </c>
      <c r="E808" s="155">
        <f>IF(B808="","",(V807*B808/B807/(1+V807*(B808/B807-1))))</f>
        <v/>
      </c>
      <c r="F808" s="155">
        <f>IF(B808="","",R807*B808+T807)</f>
        <v/>
      </c>
      <c r="G808" s="155">
        <f>IF(B808="","", E808*F808)</f>
        <v/>
      </c>
      <c r="H808" s="155">
        <f>IF(B808="","", F808 - R807*B808)</f>
        <v/>
      </c>
      <c r="I808" s="155">
        <f>IF(B808="","", G808/B808)</f>
        <v/>
      </c>
      <c r="J808" s="155">
        <f>IF(B808="","", -F808* (1-(1-ANNUAL_STRATEGY_FEE)^(1/252)))</f>
        <v/>
      </c>
      <c r="K808" s="155">
        <f>IF(B808="","", H808+J808)</f>
        <v/>
      </c>
      <c r="L808" s="155">
        <f>IF(B808="","", K808+G808)</f>
        <v/>
      </c>
      <c r="M808" s="155">
        <f>IF(B808="","", G808/L808)</f>
        <v/>
      </c>
      <c r="N808" s="155">
        <f>IF(B808="","",(D808-M808))</f>
        <v/>
      </c>
      <c r="O808" s="155">
        <f>IF(B808="","",BID_OFFER_SPREAD/2*D808)</f>
        <v/>
      </c>
      <c r="P808" s="155">
        <f>IF(A808="","",IF(D808=0,-E808,IF(AND(D808=(N808+O808),NOT(O808=0)),0,IF(D808&gt;=M808,N808/(1+O808),N808/(1-O808)))))</f>
        <v/>
      </c>
      <c r="Q808" s="155">
        <f>IF(B808="","", IF(D808=0,F808*P808/B808, L808*P808/B808))</f>
        <v/>
      </c>
      <c r="R808" s="155">
        <f>IF(B808="","", Q808+I808)</f>
        <v/>
      </c>
      <c r="S808" s="155">
        <f>IF(A808="","",IF(Q808&gt;0,-Q808*B808*(1+BID_OFFER_SPREAD/2),-Q808*B808*(1-BID_OFFER_SPREAD/2)))</f>
        <v/>
      </c>
      <c r="T808" s="155">
        <f>IF(B808="","", K808+S808)</f>
        <v/>
      </c>
      <c r="U808" s="155">
        <f>IF(B808="","", R808*B808)</f>
        <v/>
      </c>
      <c r="V808" s="155">
        <f>IF(E808="","",U808/(U808+T808))</f>
        <v/>
      </c>
      <c r="W808" s="86">
        <f>IF(B808="","", IF(ROUND(V808,10)=ROUND(D808,10),"Correct", "Error"))</f>
        <v/>
      </c>
      <c r="X808" s="156">
        <f>IF(B808="","", T808+U808)</f>
        <v/>
      </c>
    </row>
    <row customHeight="1" ht="13.5" r="809" s="75">
      <c r="A809" s="124">
        <f>IF('Time Series Inputs'!A809="","",'Time Series Inputs'!A809)</f>
        <v/>
      </c>
      <c r="B809" s="155">
        <f>IF('Time Series Inputs'!B809="","",'Time Series Inputs'!B809)</f>
        <v/>
      </c>
      <c r="C809" s="155">
        <f>IF('Time Series Inputs'!C809="","",'Time Series Inputs'!C809)</f>
        <v/>
      </c>
      <c r="D809" s="155">
        <f>IF(A809="","",'Apply Constraints'!A809)</f>
        <v/>
      </c>
      <c r="E809" s="155">
        <f>IF(B809="","",(V808*B809/B808/(1+V808*(B809/B808-1))))</f>
        <v/>
      </c>
      <c r="F809" s="155">
        <f>IF(B809="","",R808*B809+T808)</f>
        <v/>
      </c>
      <c r="G809" s="155">
        <f>IF(B809="","", E809*F809)</f>
        <v/>
      </c>
      <c r="H809" s="155">
        <f>IF(B809="","", F809 - R808*B809)</f>
        <v/>
      </c>
      <c r="I809" s="155">
        <f>IF(B809="","", G809/B809)</f>
        <v/>
      </c>
      <c r="J809" s="155">
        <f>IF(B809="","", -F809* (1-(1-ANNUAL_STRATEGY_FEE)^(1/252)))</f>
        <v/>
      </c>
      <c r="K809" s="155">
        <f>IF(B809="","", H809+J809)</f>
        <v/>
      </c>
      <c r="L809" s="155">
        <f>IF(B809="","", K809+G809)</f>
        <v/>
      </c>
      <c r="M809" s="155">
        <f>IF(B809="","", G809/L809)</f>
        <v/>
      </c>
      <c r="N809" s="155">
        <f>IF(B809="","",(D809-M809))</f>
        <v/>
      </c>
      <c r="O809" s="155">
        <f>IF(B809="","",BID_OFFER_SPREAD/2*D809)</f>
        <v/>
      </c>
      <c r="P809" s="155">
        <f>IF(A809="","",IF(D809=0,-E809,IF(AND(D809=(N809+O809),NOT(O809=0)),0,IF(D809&gt;=M809,N809/(1+O809),N809/(1-O809)))))</f>
        <v/>
      </c>
      <c r="Q809" s="155">
        <f>IF(B809="","", IF(D809=0,F809*P809/B809, L809*P809/B809))</f>
        <v/>
      </c>
      <c r="R809" s="155">
        <f>IF(B809="","", Q809+I809)</f>
        <v/>
      </c>
      <c r="S809" s="155">
        <f>IF(A809="","",IF(Q809&gt;0,-Q809*B809*(1+BID_OFFER_SPREAD/2),-Q809*B809*(1-BID_OFFER_SPREAD/2)))</f>
        <v/>
      </c>
      <c r="T809" s="155">
        <f>IF(B809="","", K809+S809)</f>
        <v/>
      </c>
      <c r="U809" s="155">
        <f>IF(B809="","", R809*B809)</f>
        <v/>
      </c>
      <c r="V809" s="155">
        <f>IF(E809="","",U809/(U809+T809))</f>
        <v/>
      </c>
      <c r="W809" s="86">
        <f>IF(B809="","", IF(ROUND(V809,10)=ROUND(D809,10),"Correct", "Error"))</f>
        <v/>
      </c>
      <c r="X809" s="156">
        <f>IF(B809="","", T809+U809)</f>
        <v/>
      </c>
    </row>
    <row customHeight="1" ht="13.5" r="810" s="75">
      <c r="A810" s="124">
        <f>IF('Time Series Inputs'!A810="","",'Time Series Inputs'!A810)</f>
        <v/>
      </c>
      <c r="B810" s="155">
        <f>IF('Time Series Inputs'!B810="","",'Time Series Inputs'!B810)</f>
        <v/>
      </c>
      <c r="C810" s="155">
        <f>IF('Time Series Inputs'!C810="","",'Time Series Inputs'!C810)</f>
        <v/>
      </c>
      <c r="D810" s="155">
        <f>IF(A810="","",'Apply Constraints'!A810)</f>
        <v/>
      </c>
      <c r="E810" s="155">
        <f>IF(B810="","",(V809*B810/B809/(1+V809*(B810/B809-1))))</f>
        <v/>
      </c>
      <c r="F810" s="155">
        <f>IF(B810="","",R809*B810+T809)</f>
        <v/>
      </c>
      <c r="G810" s="155">
        <f>IF(B810="","", E810*F810)</f>
        <v/>
      </c>
      <c r="H810" s="155">
        <f>IF(B810="","", F810 - R809*B810)</f>
        <v/>
      </c>
      <c r="I810" s="155">
        <f>IF(B810="","", G810/B810)</f>
        <v/>
      </c>
      <c r="J810" s="155">
        <f>IF(B810="","", -F810* (1-(1-ANNUAL_STRATEGY_FEE)^(1/252)))</f>
        <v/>
      </c>
      <c r="K810" s="155">
        <f>IF(B810="","", H810+J810)</f>
        <v/>
      </c>
      <c r="L810" s="155">
        <f>IF(B810="","", K810+G810)</f>
        <v/>
      </c>
      <c r="M810" s="155">
        <f>IF(B810="","", G810/L810)</f>
        <v/>
      </c>
      <c r="N810" s="155">
        <f>IF(B810="","",(D810-M810))</f>
        <v/>
      </c>
      <c r="O810" s="155">
        <f>IF(B810="","",BID_OFFER_SPREAD/2*D810)</f>
        <v/>
      </c>
      <c r="P810" s="155">
        <f>IF(A810="","",IF(D810=0,-E810,IF(AND(D810=(N810+O810),NOT(O810=0)),0,IF(D810&gt;=M810,N810/(1+O810),N810/(1-O810)))))</f>
        <v/>
      </c>
      <c r="Q810" s="155">
        <f>IF(B810="","", IF(D810=0,F810*P810/B810, L810*P810/B810))</f>
        <v/>
      </c>
      <c r="R810" s="155">
        <f>IF(B810="","", Q810+I810)</f>
        <v/>
      </c>
      <c r="S810" s="155">
        <f>IF(A810="","",IF(Q810&gt;0,-Q810*B810*(1+BID_OFFER_SPREAD/2),-Q810*B810*(1-BID_OFFER_SPREAD/2)))</f>
        <v/>
      </c>
      <c r="T810" s="155">
        <f>IF(B810="","", K810+S810)</f>
        <v/>
      </c>
      <c r="U810" s="155">
        <f>IF(B810="","", R810*B810)</f>
        <v/>
      </c>
      <c r="V810" s="155">
        <f>IF(E810="","",U810/(U810+T810))</f>
        <v/>
      </c>
      <c r="W810" s="86">
        <f>IF(B810="","", IF(ROUND(V810,10)=ROUND(D810,10),"Correct", "Error"))</f>
        <v/>
      </c>
      <c r="X810" s="156">
        <f>IF(B810="","", T810+U810)</f>
        <v/>
      </c>
    </row>
    <row customHeight="1" ht="13.5" r="811" s="75">
      <c r="A811" s="124">
        <f>IF('Time Series Inputs'!A811="","",'Time Series Inputs'!A811)</f>
        <v/>
      </c>
      <c r="B811" s="155">
        <f>IF('Time Series Inputs'!B811="","",'Time Series Inputs'!B811)</f>
        <v/>
      </c>
      <c r="C811" s="155">
        <f>IF('Time Series Inputs'!C811="","",'Time Series Inputs'!C811)</f>
        <v/>
      </c>
      <c r="D811" s="155">
        <f>IF(A811="","",'Apply Constraints'!A811)</f>
        <v/>
      </c>
      <c r="E811" s="155">
        <f>IF(B811="","",(V810*B811/B810/(1+V810*(B811/B810-1))))</f>
        <v/>
      </c>
      <c r="F811" s="155">
        <f>IF(B811="","",R810*B811+T810)</f>
        <v/>
      </c>
      <c r="G811" s="155">
        <f>IF(B811="","", E811*F811)</f>
        <v/>
      </c>
      <c r="H811" s="155">
        <f>IF(B811="","", F811 - R810*B811)</f>
        <v/>
      </c>
      <c r="I811" s="155">
        <f>IF(B811="","", G811/B811)</f>
        <v/>
      </c>
      <c r="J811" s="155">
        <f>IF(B811="","", -F811* (1-(1-ANNUAL_STRATEGY_FEE)^(1/252)))</f>
        <v/>
      </c>
      <c r="K811" s="155">
        <f>IF(B811="","", H811+J811)</f>
        <v/>
      </c>
      <c r="L811" s="155">
        <f>IF(B811="","", K811+G811)</f>
        <v/>
      </c>
      <c r="M811" s="155">
        <f>IF(B811="","", G811/L811)</f>
        <v/>
      </c>
      <c r="N811" s="155">
        <f>IF(B811="","",(D811-M811))</f>
        <v/>
      </c>
      <c r="O811" s="155">
        <f>IF(B811="","",BID_OFFER_SPREAD/2*D811)</f>
        <v/>
      </c>
      <c r="P811" s="155">
        <f>IF(A811="","",IF(D811=0,-E811,IF(AND(D811=(N811+O811),NOT(O811=0)),0,IF(D811&gt;=M811,N811/(1+O811),N811/(1-O811)))))</f>
        <v/>
      </c>
      <c r="Q811" s="155">
        <f>IF(B811="","", IF(D811=0,F811*P811/B811, L811*P811/B811))</f>
        <v/>
      </c>
      <c r="R811" s="155">
        <f>IF(B811="","", Q811+I811)</f>
        <v/>
      </c>
      <c r="S811" s="155">
        <f>IF(A811="","",IF(Q811&gt;0,-Q811*B811*(1+BID_OFFER_SPREAD/2),-Q811*B811*(1-BID_OFFER_SPREAD/2)))</f>
        <v/>
      </c>
      <c r="T811" s="155">
        <f>IF(B811="","", K811+S811)</f>
        <v/>
      </c>
      <c r="U811" s="155">
        <f>IF(B811="","", R811*B811)</f>
        <v/>
      </c>
      <c r="V811" s="155">
        <f>IF(E811="","",U811/(U811+T811))</f>
        <v/>
      </c>
      <c r="W811" s="86">
        <f>IF(B811="","", IF(ROUND(V811,10)=ROUND(D811,10),"Correct", "Error"))</f>
        <v/>
      </c>
      <c r="X811" s="156">
        <f>IF(B811="","", T811+U811)</f>
        <v/>
      </c>
    </row>
    <row customHeight="1" ht="13.5" r="812" s="75">
      <c r="A812" s="124">
        <f>IF('Time Series Inputs'!A812="","",'Time Series Inputs'!A812)</f>
        <v/>
      </c>
      <c r="B812" s="155">
        <f>IF('Time Series Inputs'!B812="","",'Time Series Inputs'!B812)</f>
        <v/>
      </c>
      <c r="C812" s="155">
        <f>IF('Time Series Inputs'!C812="","",'Time Series Inputs'!C812)</f>
        <v/>
      </c>
      <c r="D812" s="155">
        <f>IF(A812="","",'Apply Constraints'!A812)</f>
        <v/>
      </c>
      <c r="E812" s="155">
        <f>IF(B812="","",(V811*B812/B811/(1+V811*(B812/B811-1))))</f>
        <v/>
      </c>
      <c r="F812" s="155">
        <f>IF(B812="","",R811*B812+T811)</f>
        <v/>
      </c>
      <c r="G812" s="155">
        <f>IF(B812="","", E812*F812)</f>
        <v/>
      </c>
      <c r="H812" s="155">
        <f>IF(B812="","", F812 - R811*B812)</f>
        <v/>
      </c>
      <c r="I812" s="155">
        <f>IF(B812="","", G812/B812)</f>
        <v/>
      </c>
      <c r="J812" s="155">
        <f>IF(B812="","", -F812* (1-(1-ANNUAL_STRATEGY_FEE)^(1/252)))</f>
        <v/>
      </c>
      <c r="K812" s="155">
        <f>IF(B812="","", H812+J812)</f>
        <v/>
      </c>
      <c r="L812" s="155">
        <f>IF(B812="","", K812+G812)</f>
        <v/>
      </c>
      <c r="M812" s="155">
        <f>IF(B812="","", G812/L812)</f>
        <v/>
      </c>
      <c r="N812" s="155">
        <f>IF(B812="","",(D812-M812))</f>
        <v/>
      </c>
      <c r="O812" s="155">
        <f>IF(B812="","",BID_OFFER_SPREAD/2*D812)</f>
        <v/>
      </c>
      <c r="P812" s="155">
        <f>IF(A812="","",IF(D812=0,-E812,IF(AND(D812=(N812+O812),NOT(O812=0)),0,IF(D812&gt;=M812,N812/(1+O812),N812/(1-O812)))))</f>
        <v/>
      </c>
      <c r="Q812" s="155">
        <f>IF(B812="","", IF(D812=0,F812*P812/B812, L812*P812/B812))</f>
        <v/>
      </c>
      <c r="R812" s="155">
        <f>IF(B812="","", Q812+I812)</f>
        <v/>
      </c>
      <c r="S812" s="155">
        <f>IF(A812="","",IF(Q812&gt;0,-Q812*B812*(1+BID_OFFER_SPREAD/2),-Q812*B812*(1-BID_OFFER_SPREAD/2)))</f>
        <v/>
      </c>
      <c r="T812" s="155">
        <f>IF(B812="","", K812+S812)</f>
        <v/>
      </c>
      <c r="U812" s="155">
        <f>IF(B812="","", R812*B812)</f>
        <v/>
      </c>
      <c r="V812" s="155">
        <f>IF(E812="","",U812/(U812+T812))</f>
        <v/>
      </c>
      <c r="W812" s="86">
        <f>IF(B812="","", IF(ROUND(V812,10)=ROUND(D812,10),"Correct", "Error"))</f>
        <v/>
      </c>
      <c r="X812" s="156">
        <f>IF(B812="","", T812+U812)</f>
        <v/>
      </c>
    </row>
    <row customHeight="1" ht="13.5" r="813" s="75">
      <c r="A813" s="124">
        <f>IF('Time Series Inputs'!A813="","",'Time Series Inputs'!A813)</f>
        <v/>
      </c>
      <c r="B813" s="155">
        <f>IF('Time Series Inputs'!B813="","",'Time Series Inputs'!B813)</f>
        <v/>
      </c>
      <c r="C813" s="155">
        <f>IF('Time Series Inputs'!C813="","",'Time Series Inputs'!C813)</f>
        <v/>
      </c>
      <c r="D813" s="155">
        <f>IF(A813="","",'Apply Constraints'!A813)</f>
        <v/>
      </c>
      <c r="E813" s="155">
        <f>IF(B813="","",(V812*B813/B812/(1+V812*(B813/B812-1))))</f>
        <v/>
      </c>
      <c r="F813" s="155">
        <f>IF(B813="","",R812*B813+T812)</f>
        <v/>
      </c>
      <c r="G813" s="155">
        <f>IF(B813="","", E813*F813)</f>
        <v/>
      </c>
      <c r="H813" s="155">
        <f>IF(B813="","", F813 - R812*B813)</f>
        <v/>
      </c>
      <c r="I813" s="155">
        <f>IF(B813="","", G813/B813)</f>
        <v/>
      </c>
      <c r="J813" s="155">
        <f>IF(B813="","", -F813* (1-(1-ANNUAL_STRATEGY_FEE)^(1/252)))</f>
        <v/>
      </c>
      <c r="K813" s="155">
        <f>IF(B813="","", H813+J813)</f>
        <v/>
      </c>
      <c r="L813" s="155">
        <f>IF(B813="","", K813+G813)</f>
        <v/>
      </c>
      <c r="M813" s="155">
        <f>IF(B813="","", G813/L813)</f>
        <v/>
      </c>
      <c r="N813" s="155">
        <f>IF(B813="","",(D813-M813))</f>
        <v/>
      </c>
      <c r="O813" s="155">
        <f>IF(B813="","",BID_OFFER_SPREAD/2*D813)</f>
        <v/>
      </c>
      <c r="P813" s="155">
        <f>IF(A813="","",IF(D813=0,-E813,IF(AND(D813=(N813+O813),NOT(O813=0)),0,IF(D813&gt;=M813,N813/(1+O813),N813/(1-O813)))))</f>
        <v/>
      </c>
      <c r="Q813" s="155">
        <f>IF(B813="","", IF(D813=0,F813*P813/B813, L813*P813/B813))</f>
        <v/>
      </c>
      <c r="R813" s="155">
        <f>IF(B813="","", Q813+I813)</f>
        <v/>
      </c>
      <c r="S813" s="155">
        <f>IF(A813="","",IF(Q813&gt;0,-Q813*B813*(1+BID_OFFER_SPREAD/2),-Q813*B813*(1-BID_OFFER_SPREAD/2)))</f>
        <v/>
      </c>
      <c r="T813" s="155">
        <f>IF(B813="","", K813+S813)</f>
        <v/>
      </c>
      <c r="U813" s="155">
        <f>IF(B813="","", R813*B813)</f>
        <v/>
      </c>
      <c r="V813" s="155">
        <f>IF(E813="","",U813/(U813+T813))</f>
        <v/>
      </c>
      <c r="W813" s="86">
        <f>IF(B813="","", IF(ROUND(V813,10)=ROUND(D813,10),"Correct", "Error"))</f>
        <v/>
      </c>
      <c r="X813" s="156">
        <f>IF(B813="","", T813+U813)</f>
        <v/>
      </c>
    </row>
    <row customHeight="1" ht="13.5" r="814" s="75">
      <c r="A814" s="124">
        <f>IF('Time Series Inputs'!A814="","",'Time Series Inputs'!A814)</f>
        <v/>
      </c>
      <c r="B814" s="155">
        <f>IF('Time Series Inputs'!B814="","",'Time Series Inputs'!B814)</f>
        <v/>
      </c>
      <c r="C814" s="155">
        <f>IF('Time Series Inputs'!C814="","",'Time Series Inputs'!C814)</f>
        <v/>
      </c>
      <c r="D814" s="155">
        <f>IF(A814="","",'Apply Constraints'!A814)</f>
        <v/>
      </c>
      <c r="E814" s="155">
        <f>IF(B814="","",(V813*B814/B813/(1+V813*(B814/B813-1))))</f>
        <v/>
      </c>
      <c r="F814" s="155">
        <f>IF(B814="","",R813*B814+T813)</f>
        <v/>
      </c>
      <c r="G814" s="155">
        <f>IF(B814="","", E814*F814)</f>
        <v/>
      </c>
      <c r="H814" s="155">
        <f>IF(B814="","", F814 - R813*B814)</f>
        <v/>
      </c>
      <c r="I814" s="155">
        <f>IF(B814="","", G814/B814)</f>
        <v/>
      </c>
      <c r="J814" s="155">
        <f>IF(B814="","", -F814* (1-(1-ANNUAL_STRATEGY_FEE)^(1/252)))</f>
        <v/>
      </c>
      <c r="K814" s="155">
        <f>IF(B814="","", H814+J814)</f>
        <v/>
      </c>
      <c r="L814" s="155">
        <f>IF(B814="","", K814+G814)</f>
        <v/>
      </c>
      <c r="M814" s="155">
        <f>IF(B814="","", G814/L814)</f>
        <v/>
      </c>
      <c r="N814" s="155">
        <f>IF(B814="","",(D814-M814))</f>
        <v/>
      </c>
      <c r="O814" s="155">
        <f>IF(B814="","",BID_OFFER_SPREAD/2*D814)</f>
        <v/>
      </c>
      <c r="P814" s="155">
        <f>IF(A814="","",IF(D814=0,-E814,IF(AND(D814=(N814+O814),NOT(O814=0)),0,IF(D814&gt;=M814,N814/(1+O814),N814/(1-O814)))))</f>
        <v/>
      </c>
      <c r="Q814" s="155">
        <f>IF(B814="","", IF(D814=0,F814*P814/B814, L814*P814/B814))</f>
        <v/>
      </c>
      <c r="R814" s="155">
        <f>IF(B814="","", Q814+I814)</f>
        <v/>
      </c>
      <c r="S814" s="155">
        <f>IF(A814="","",IF(Q814&gt;0,-Q814*B814*(1+BID_OFFER_SPREAD/2),-Q814*B814*(1-BID_OFFER_SPREAD/2)))</f>
        <v/>
      </c>
      <c r="T814" s="155">
        <f>IF(B814="","", K814+S814)</f>
        <v/>
      </c>
      <c r="U814" s="155">
        <f>IF(B814="","", R814*B814)</f>
        <v/>
      </c>
      <c r="V814" s="155">
        <f>IF(E814="","",U814/(U814+T814))</f>
        <v/>
      </c>
      <c r="W814" s="86">
        <f>IF(B814="","", IF(ROUND(V814,10)=ROUND(D814,10),"Correct", "Error"))</f>
        <v/>
      </c>
      <c r="X814" s="156">
        <f>IF(B814="","", T814+U814)</f>
        <v/>
      </c>
    </row>
    <row customHeight="1" ht="13.5" r="815" s="75">
      <c r="A815" s="124">
        <f>IF('Time Series Inputs'!A815="","",'Time Series Inputs'!A815)</f>
        <v/>
      </c>
      <c r="B815" s="155">
        <f>IF('Time Series Inputs'!B815="","",'Time Series Inputs'!B815)</f>
        <v/>
      </c>
      <c r="C815" s="155">
        <f>IF('Time Series Inputs'!C815="","",'Time Series Inputs'!C815)</f>
        <v/>
      </c>
      <c r="D815" s="155">
        <f>IF(A815="","",'Apply Constraints'!A815)</f>
        <v/>
      </c>
      <c r="E815" s="155">
        <f>IF(B815="","",(V814*B815/B814/(1+V814*(B815/B814-1))))</f>
        <v/>
      </c>
      <c r="F815" s="155">
        <f>IF(B815="","",R814*B815+T814)</f>
        <v/>
      </c>
      <c r="G815" s="155">
        <f>IF(B815="","", E815*F815)</f>
        <v/>
      </c>
      <c r="H815" s="155">
        <f>IF(B815="","", F815 - R814*B815)</f>
        <v/>
      </c>
      <c r="I815" s="155">
        <f>IF(B815="","", G815/B815)</f>
        <v/>
      </c>
      <c r="J815" s="155">
        <f>IF(B815="","", -F815* (1-(1-ANNUAL_STRATEGY_FEE)^(1/252)))</f>
        <v/>
      </c>
      <c r="K815" s="155">
        <f>IF(B815="","", H815+J815)</f>
        <v/>
      </c>
      <c r="L815" s="155">
        <f>IF(B815="","", K815+G815)</f>
        <v/>
      </c>
      <c r="M815" s="155">
        <f>IF(B815="","", G815/L815)</f>
        <v/>
      </c>
      <c r="N815" s="155">
        <f>IF(B815="","",(D815-M815))</f>
        <v/>
      </c>
      <c r="O815" s="155">
        <f>IF(B815="","",BID_OFFER_SPREAD/2*D815)</f>
        <v/>
      </c>
      <c r="P815" s="155">
        <f>IF(A815="","",IF(D815=0,-E815,IF(AND(D815=(N815+O815),NOT(O815=0)),0,IF(D815&gt;=M815,N815/(1+O815),N815/(1-O815)))))</f>
        <v/>
      </c>
      <c r="Q815" s="155">
        <f>IF(B815="","", IF(D815=0,F815*P815/B815, L815*P815/B815))</f>
        <v/>
      </c>
      <c r="R815" s="155">
        <f>IF(B815="","", Q815+I815)</f>
        <v/>
      </c>
      <c r="S815" s="155">
        <f>IF(A815="","",IF(Q815&gt;0,-Q815*B815*(1+BID_OFFER_SPREAD/2),-Q815*B815*(1-BID_OFFER_SPREAD/2)))</f>
        <v/>
      </c>
      <c r="T815" s="155">
        <f>IF(B815="","", K815+S815)</f>
        <v/>
      </c>
      <c r="U815" s="155">
        <f>IF(B815="","", R815*B815)</f>
        <v/>
      </c>
      <c r="V815" s="155">
        <f>IF(E815="","",U815/(U815+T815))</f>
        <v/>
      </c>
      <c r="W815" s="86">
        <f>IF(B815="","", IF(ROUND(V815,10)=ROUND(D815,10),"Correct", "Error"))</f>
        <v/>
      </c>
      <c r="X815" s="156">
        <f>IF(B815="","", T815+U815)</f>
        <v/>
      </c>
    </row>
    <row customHeight="1" ht="13.5" r="816" s="75">
      <c r="A816" s="124">
        <f>IF('Time Series Inputs'!A816="","",'Time Series Inputs'!A816)</f>
        <v/>
      </c>
      <c r="B816" s="155">
        <f>IF('Time Series Inputs'!B816="","",'Time Series Inputs'!B816)</f>
        <v/>
      </c>
      <c r="C816" s="155">
        <f>IF('Time Series Inputs'!C816="","",'Time Series Inputs'!C816)</f>
        <v/>
      </c>
      <c r="D816" s="155">
        <f>IF(A816="","",'Apply Constraints'!A816)</f>
        <v/>
      </c>
      <c r="E816" s="155">
        <f>IF(B816="","",(V815*B816/B815/(1+V815*(B816/B815-1))))</f>
        <v/>
      </c>
      <c r="F816" s="155">
        <f>IF(B816="","",R815*B816+T815)</f>
        <v/>
      </c>
      <c r="G816" s="155">
        <f>IF(B816="","", E816*F816)</f>
        <v/>
      </c>
      <c r="H816" s="155">
        <f>IF(B816="","", F816 - R815*B816)</f>
        <v/>
      </c>
      <c r="I816" s="155">
        <f>IF(B816="","", G816/B816)</f>
        <v/>
      </c>
      <c r="J816" s="155">
        <f>IF(B816="","", -F816* (1-(1-ANNUAL_STRATEGY_FEE)^(1/252)))</f>
        <v/>
      </c>
      <c r="K816" s="155">
        <f>IF(B816="","", H816+J816)</f>
        <v/>
      </c>
      <c r="L816" s="155">
        <f>IF(B816="","", K816+G816)</f>
        <v/>
      </c>
      <c r="M816" s="155">
        <f>IF(B816="","", G816/L816)</f>
        <v/>
      </c>
      <c r="N816" s="155">
        <f>IF(B816="","",(D816-M816))</f>
        <v/>
      </c>
      <c r="O816" s="155">
        <f>IF(B816="","",BID_OFFER_SPREAD/2*D816)</f>
        <v/>
      </c>
      <c r="P816" s="155">
        <f>IF(A816="","",IF(D816=0,-E816,IF(AND(D816=(N816+O816),NOT(O816=0)),0,IF(D816&gt;=M816,N816/(1+O816),N816/(1-O816)))))</f>
        <v/>
      </c>
      <c r="Q816" s="155">
        <f>IF(B816="","", IF(D816=0,F816*P816/B816, L816*P816/B816))</f>
        <v/>
      </c>
      <c r="R816" s="155">
        <f>IF(B816="","", Q816+I816)</f>
        <v/>
      </c>
      <c r="S816" s="155">
        <f>IF(A816="","",IF(Q816&gt;0,-Q816*B816*(1+BID_OFFER_SPREAD/2),-Q816*B816*(1-BID_OFFER_SPREAD/2)))</f>
        <v/>
      </c>
      <c r="T816" s="155">
        <f>IF(B816="","", K816+S816)</f>
        <v/>
      </c>
      <c r="U816" s="155">
        <f>IF(B816="","", R816*B816)</f>
        <v/>
      </c>
      <c r="V816" s="155">
        <f>IF(E816="","",U816/(U816+T816))</f>
        <v/>
      </c>
      <c r="W816" s="86">
        <f>IF(B816="","", IF(ROUND(V816,10)=ROUND(D816,10),"Correct", "Error"))</f>
        <v/>
      </c>
      <c r="X816" s="156">
        <f>IF(B816="","", T816+U816)</f>
        <v/>
      </c>
    </row>
    <row customHeight="1" ht="13.5" r="817" s="75">
      <c r="A817" s="124">
        <f>IF('Time Series Inputs'!A817="","",'Time Series Inputs'!A817)</f>
        <v/>
      </c>
      <c r="B817" s="155">
        <f>IF('Time Series Inputs'!B817="","",'Time Series Inputs'!B817)</f>
        <v/>
      </c>
      <c r="C817" s="155">
        <f>IF('Time Series Inputs'!C817="","",'Time Series Inputs'!C817)</f>
        <v/>
      </c>
      <c r="D817" s="155">
        <f>IF(A817="","",'Apply Constraints'!A817)</f>
        <v/>
      </c>
      <c r="E817" s="155">
        <f>IF(B817="","",(V816*B817/B816/(1+V816*(B817/B816-1))))</f>
        <v/>
      </c>
      <c r="F817" s="155">
        <f>IF(B817="","",R816*B817+T816)</f>
        <v/>
      </c>
      <c r="G817" s="155">
        <f>IF(B817="","", E817*F817)</f>
        <v/>
      </c>
      <c r="H817" s="155">
        <f>IF(B817="","", F817 - R816*B817)</f>
        <v/>
      </c>
      <c r="I817" s="155">
        <f>IF(B817="","", G817/B817)</f>
        <v/>
      </c>
      <c r="J817" s="155">
        <f>IF(B817="","", -F817* (1-(1-ANNUAL_STRATEGY_FEE)^(1/252)))</f>
        <v/>
      </c>
      <c r="K817" s="155">
        <f>IF(B817="","", H817+J817)</f>
        <v/>
      </c>
      <c r="L817" s="155">
        <f>IF(B817="","", K817+G817)</f>
        <v/>
      </c>
      <c r="M817" s="155">
        <f>IF(B817="","", G817/L817)</f>
        <v/>
      </c>
      <c r="N817" s="155">
        <f>IF(B817="","",(D817-M817))</f>
        <v/>
      </c>
      <c r="O817" s="155">
        <f>IF(B817="","",BID_OFFER_SPREAD/2*D817)</f>
        <v/>
      </c>
      <c r="P817" s="155">
        <f>IF(A817="","",IF(D817=0,-E817,IF(AND(D817=(N817+O817),NOT(O817=0)),0,IF(D817&gt;=M817,N817/(1+O817),N817/(1-O817)))))</f>
        <v/>
      </c>
      <c r="Q817" s="155">
        <f>IF(B817="","", IF(D817=0,F817*P817/B817, L817*P817/B817))</f>
        <v/>
      </c>
      <c r="R817" s="155">
        <f>IF(B817="","", Q817+I817)</f>
        <v/>
      </c>
      <c r="S817" s="155">
        <f>IF(A817="","",IF(Q817&gt;0,-Q817*B817*(1+BID_OFFER_SPREAD/2),-Q817*B817*(1-BID_OFFER_SPREAD/2)))</f>
        <v/>
      </c>
      <c r="T817" s="155">
        <f>IF(B817="","", K817+S817)</f>
        <v/>
      </c>
      <c r="U817" s="155">
        <f>IF(B817="","", R817*B817)</f>
        <v/>
      </c>
      <c r="V817" s="155">
        <f>IF(E817="","",U817/(U817+T817))</f>
        <v/>
      </c>
      <c r="W817" s="86">
        <f>IF(B817="","", IF(ROUND(V817,10)=ROUND(D817,10),"Correct", "Error"))</f>
        <v/>
      </c>
      <c r="X817" s="156">
        <f>IF(B817="","", T817+U817)</f>
        <v/>
      </c>
    </row>
    <row customHeight="1" ht="13.5" r="818" s="75">
      <c r="A818" s="124">
        <f>IF('Time Series Inputs'!A818="","",'Time Series Inputs'!A818)</f>
        <v/>
      </c>
      <c r="B818" s="155">
        <f>IF('Time Series Inputs'!B818="","",'Time Series Inputs'!B818)</f>
        <v/>
      </c>
      <c r="C818" s="155">
        <f>IF('Time Series Inputs'!C818="","",'Time Series Inputs'!C818)</f>
        <v/>
      </c>
      <c r="D818" s="155">
        <f>IF(A818="","",'Apply Constraints'!A818)</f>
        <v/>
      </c>
      <c r="E818" s="155">
        <f>IF(B818="","",(V817*B818/B817/(1+V817*(B818/B817-1))))</f>
        <v/>
      </c>
      <c r="F818" s="155">
        <f>IF(B818="","",R817*B818+T817)</f>
        <v/>
      </c>
      <c r="G818" s="155">
        <f>IF(B818="","", E818*F818)</f>
        <v/>
      </c>
      <c r="H818" s="155">
        <f>IF(B818="","", F818 - R817*B818)</f>
        <v/>
      </c>
      <c r="I818" s="155">
        <f>IF(B818="","", G818/B818)</f>
        <v/>
      </c>
      <c r="J818" s="155">
        <f>IF(B818="","", -F818* (1-(1-ANNUAL_STRATEGY_FEE)^(1/252)))</f>
        <v/>
      </c>
      <c r="K818" s="155">
        <f>IF(B818="","", H818+J818)</f>
        <v/>
      </c>
      <c r="L818" s="155">
        <f>IF(B818="","", K818+G818)</f>
        <v/>
      </c>
      <c r="M818" s="155">
        <f>IF(B818="","", G818/L818)</f>
        <v/>
      </c>
      <c r="N818" s="155">
        <f>IF(B818="","",(D818-M818))</f>
        <v/>
      </c>
      <c r="O818" s="155">
        <f>IF(B818="","",BID_OFFER_SPREAD/2*D818)</f>
        <v/>
      </c>
      <c r="P818" s="155">
        <f>IF(A818="","",IF(D818=0,-E818,IF(AND(D818=(N818+O818),NOT(O818=0)),0,IF(D818&gt;=M818,N818/(1+O818),N818/(1-O818)))))</f>
        <v/>
      </c>
      <c r="Q818" s="155">
        <f>IF(B818="","", IF(D818=0,F818*P818/B818, L818*P818/B818))</f>
        <v/>
      </c>
      <c r="R818" s="155">
        <f>IF(B818="","", Q818+I818)</f>
        <v/>
      </c>
      <c r="S818" s="155">
        <f>IF(A818="","",IF(Q818&gt;0,-Q818*B818*(1+BID_OFFER_SPREAD/2),-Q818*B818*(1-BID_OFFER_SPREAD/2)))</f>
        <v/>
      </c>
      <c r="T818" s="155">
        <f>IF(B818="","", K818+S818)</f>
        <v/>
      </c>
      <c r="U818" s="155">
        <f>IF(B818="","", R818*B818)</f>
        <v/>
      </c>
      <c r="V818" s="155">
        <f>IF(E818="","",U818/(U818+T818))</f>
        <v/>
      </c>
      <c r="W818" s="86">
        <f>IF(B818="","", IF(ROUND(V818,10)=ROUND(D818,10),"Correct", "Error"))</f>
        <v/>
      </c>
      <c r="X818" s="156">
        <f>IF(B818="","", T818+U818)</f>
        <v/>
      </c>
    </row>
    <row customHeight="1" ht="13.5" r="819" s="75">
      <c r="A819" s="124">
        <f>IF('Time Series Inputs'!A819="","",'Time Series Inputs'!A819)</f>
        <v/>
      </c>
      <c r="B819" s="155">
        <f>IF('Time Series Inputs'!B819="","",'Time Series Inputs'!B819)</f>
        <v/>
      </c>
      <c r="C819" s="155">
        <f>IF('Time Series Inputs'!C819="","",'Time Series Inputs'!C819)</f>
        <v/>
      </c>
      <c r="D819" s="155">
        <f>IF(A819="","",'Apply Constraints'!A819)</f>
        <v/>
      </c>
      <c r="E819" s="155">
        <f>IF(B819="","",(V818*B819/B818/(1+V818*(B819/B818-1))))</f>
        <v/>
      </c>
      <c r="F819" s="155">
        <f>IF(B819="","",R818*B819+T818)</f>
        <v/>
      </c>
      <c r="G819" s="155">
        <f>IF(B819="","", E819*F819)</f>
        <v/>
      </c>
      <c r="H819" s="155">
        <f>IF(B819="","", F819 - R818*B819)</f>
        <v/>
      </c>
      <c r="I819" s="155">
        <f>IF(B819="","", G819/B819)</f>
        <v/>
      </c>
      <c r="J819" s="155">
        <f>IF(B819="","", -F819* (1-(1-ANNUAL_STRATEGY_FEE)^(1/252)))</f>
        <v/>
      </c>
      <c r="K819" s="155">
        <f>IF(B819="","", H819+J819)</f>
        <v/>
      </c>
      <c r="L819" s="155">
        <f>IF(B819="","", K819+G819)</f>
        <v/>
      </c>
      <c r="M819" s="155">
        <f>IF(B819="","", G819/L819)</f>
        <v/>
      </c>
      <c r="N819" s="155">
        <f>IF(B819="","",(D819-M819))</f>
        <v/>
      </c>
      <c r="O819" s="155">
        <f>IF(B819="","",BID_OFFER_SPREAD/2*D819)</f>
        <v/>
      </c>
      <c r="P819" s="155">
        <f>IF(A819="","",IF(D819=0,-E819,IF(AND(D819=(N819+O819),NOT(O819=0)),0,IF(D819&gt;=M819,N819/(1+O819),N819/(1-O819)))))</f>
        <v/>
      </c>
      <c r="Q819" s="155">
        <f>IF(B819="","", IF(D819=0,F819*P819/B819, L819*P819/B819))</f>
        <v/>
      </c>
      <c r="R819" s="155">
        <f>IF(B819="","", Q819+I819)</f>
        <v/>
      </c>
      <c r="S819" s="155">
        <f>IF(A819="","",IF(Q819&gt;0,-Q819*B819*(1+BID_OFFER_SPREAD/2),-Q819*B819*(1-BID_OFFER_SPREAD/2)))</f>
        <v/>
      </c>
      <c r="T819" s="155">
        <f>IF(B819="","", K819+S819)</f>
        <v/>
      </c>
      <c r="U819" s="155">
        <f>IF(B819="","", R819*B819)</f>
        <v/>
      </c>
      <c r="V819" s="155">
        <f>IF(E819="","",U819/(U819+T819))</f>
        <v/>
      </c>
      <c r="W819" s="86">
        <f>IF(B819="","", IF(ROUND(V819,10)=ROUND(D819,10),"Correct", "Error"))</f>
        <v/>
      </c>
      <c r="X819" s="156">
        <f>IF(B819="","", T819+U819)</f>
        <v/>
      </c>
    </row>
    <row customHeight="1" ht="13.5" r="820" s="75">
      <c r="A820" s="124">
        <f>IF('Time Series Inputs'!A820="","",'Time Series Inputs'!A820)</f>
        <v/>
      </c>
      <c r="B820" s="155">
        <f>IF('Time Series Inputs'!B820="","",'Time Series Inputs'!B820)</f>
        <v/>
      </c>
      <c r="C820" s="155">
        <f>IF('Time Series Inputs'!C820="","",'Time Series Inputs'!C820)</f>
        <v/>
      </c>
      <c r="D820" s="155">
        <f>IF(A820="","",'Apply Constraints'!A820)</f>
        <v/>
      </c>
      <c r="E820" s="155">
        <f>IF(B820="","",(V819*B820/B819/(1+V819*(B820/B819-1))))</f>
        <v/>
      </c>
      <c r="F820" s="155">
        <f>IF(B820="","",R819*B820+T819)</f>
        <v/>
      </c>
      <c r="G820" s="155">
        <f>IF(B820="","", E820*F820)</f>
        <v/>
      </c>
      <c r="H820" s="155">
        <f>IF(B820="","", F820 - R819*B820)</f>
        <v/>
      </c>
      <c r="I820" s="155">
        <f>IF(B820="","", G820/B820)</f>
        <v/>
      </c>
      <c r="J820" s="155">
        <f>IF(B820="","", -F820* (1-(1-ANNUAL_STRATEGY_FEE)^(1/252)))</f>
        <v/>
      </c>
      <c r="K820" s="155">
        <f>IF(B820="","", H820+J820)</f>
        <v/>
      </c>
      <c r="L820" s="155">
        <f>IF(B820="","", K820+G820)</f>
        <v/>
      </c>
      <c r="M820" s="155">
        <f>IF(B820="","", G820/L820)</f>
        <v/>
      </c>
      <c r="N820" s="155">
        <f>IF(B820="","",(D820-M820))</f>
        <v/>
      </c>
      <c r="O820" s="155">
        <f>IF(B820="","",BID_OFFER_SPREAD/2*D820)</f>
        <v/>
      </c>
      <c r="P820" s="155">
        <f>IF(A820="","",IF(D820=0,-E820,IF(AND(D820=(N820+O820),NOT(O820=0)),0,IF(D820&gt;=M820,N820/(1+O820),N820/(1-O820)))))</f>
        <v/>
      </c>
      <c r="Q820" s="155">
        <f>IF(B820="","", IF(D820=0,F820*P820/B820, L820*P820/B820))</f>
        <v/>
      </c>
      <c r="R820" s="155">
        <f>IF(B820="","", Q820+I820)</f>
        <v/>
      </c>
      <c r="S820" s="155">
        <f>IF(A820="","",IF(Q820&gt;0,-Q820*B820*(1+BID_OFFER_SPREAD/2),-Q820*B820*(1-BID_OFFER_SPREAD/2)))</f>
        <v/>
      </c>
      <c r="T820" s="155">
        <f>IF(B820="","", K820+S820)</f>
        <v/>
      </c>
      <c r="U820" s="155">
        <f>IF(B820="","", R820*B820)</f>
        <v/>
      </c>
      <c r="V820" s="155">
        <f>IF(E820="","",U820/(U820+T820))</f>
        <v/>
      </c>
      <c r="W820" s="86">
        <f>IF(B820="","", IF(ROUND(V820,10)=ROUND(D820,10),"Correct", "Error"))</f>
        <v/>
      </c>
      <c r="X820" s="156">
        <f>IF(B820="","", T820+U820)</f>
        <v/>
      </c>
    </row>
    <row customHeight="1" ht="13.5" r="821" s="75">
      <c r="A821" s="124">
        <f>IF('Time Series Inputs'!A821="","",'Time Series Inputs'!A821)</f>
        <v/>
      </c>
      <c r="B821" s="155">
        <f>IF('Time Series Inputs'!B821="","",'Time Series Inputs'!B821)</f>
        <v/>
      </c>
      <c r="C821" s="155">
        <f>IF('Time Series Inputs'!C821="","",'Time Series Inputs'!C821)</f>
        <v/>
      </c>
      <c r="D821" s="155">
        <f>IF(A821="","",'Apply Constraints'!A821)</f>
        <v/>
      </c>
      <c r="E821" s="155">
        <f>IF(B821="","",(V820*B821/B820/(1+V820*(B821/B820-1))))</f>
        <v/>
      </c>
      <c r="F821" s="155">
        <f>IF(B821="","",R820*B821+T820)</f>
        <v/>
      </c>
      <c r="G821" s="155">
        <f>IF(B821="","", E821*F821)</f>
        <v/>
      </c>
      <c r="H821" s="155">
        <f>IF(B821="","", F821 - R820*B821)</f>
        <v/>
      </c>
      <c r="I821" s="155">
        <f>IF(B821="","", G821/B821)</f>
        <v/>
      </c>
      <c r="J821" s="155">
        <f>IF(B821="","", -F821* (1-(1-ANNUAL_STRATEGY_FEE)^(1/252)))</f>
        <v/>
      </c>
      <c r="K821" s="155">
        <f>IF(B821="","", H821+J821)</f>
        <v/>
      </c>
      <c r="L821" s="155">
        <f>IF(B821="","", K821+G821)</f>
        <v/>
      </c>
      <c r="M821" s="155">
        <f>IF(B821="","", G821/L821)</f>
        <v/>
      </c>
      <c r="N821" s="155">
        <f>IF(B821="","",(D821-M821))</f>
        <v/>
      </c>
      <c r="O821" s="155">
        <f>IF(B821="","",BID_OFFER_SPREAD/2*D821)</f>
        <v/>
      </c>
      <c r="P821" s="155">
        <f>IF(A821="","",IF(D821=0,-E821,IF(AND(D821=(N821+O821),NOT(O821=0)),0,IF(D821&gt;=M821,N821/(1+O821),N821/(1-O821)))))</f>
        <v/>
      </c>
      <c r="Q821" s="155">
        <f>IF(B821="","", IF(D821=0,F821*P821/B821, L821*P821/B821))</f>
        <v/>
      </c>
      <c r="R821" s="155">
        <f>IF(B821="","", Q821+I821)</f>
        <v/>
      </c>
      <c r="S821" s="155">
        <f>IF(A821="","",IF(Q821&gt;0,-Q821*B821*(1+BID_OFFER_SPREAD/2),-Q821*B821*(1-BID_OFFER_SPREAD/2)))</f>
        <v/>
      </c>
      <c r="T821" s="155">
        <f>IF(B821="","", K821+S821)</f>
        <v/>
      </c>
      <c r="U821" s="155">
        <f>IF(B821="","", R821*B821)</f>
        <v/>
      </c>
      <c r="V821" s="155">
        <f>IF(E821="","",U821/(U821+T821))</f>
        <v/>
      </c>
      <c r="W821" s="86">
        <f>IF(B821="","", IF(ROUND(V821,10)=ROUND(D821,10),"Correct", "Error"))</f>
        <v/>
      </c>
      <c r="X821" s="156">
        <f>IF(B821="","", T821+U821)</f>
        <v/>
      </c>
    </row>
    <row customHeight="1" ht="13.5" r="822" s="75">
      <c r="A822" s="124">
        <f>IF('Time Series Inputs'!A822="","",'Time Series Inputs'!A822)</f>
        <v/>
      </c>
      <c r="B822" s="155">
        <f>IF('Time Series Inputs'!B822="","",'Time Series Inputs'!B822)</f>
        <v/>
      </c>
      <c r="C822" s="155">
        <f>IF('Time Series Inputs'!C822="","",'Time Series Inputs'!C822)</f>
        <v/>
      </c>
      <c r="D822" s="155">
        <f>IF(A822="","",'Apply Constraints'!A822)</f>
        <v/>
      </c>
      <c r="E822" s="155">
        <f>IF(B822="","",(V821*B822/B821/(1+V821*(B822/B821-1))))</f>
        <v/>
      </c>
      <c r="F822" s="155">
        <f>IF(B822="","",R821*B822+T821)</f>
        <v/>
      </c>
      <c r="G822" s="155">
        <f>IF(B822="","", E822*F822)</f>
        <v/>
      </c>
      <c r="H822" s="155">
        <f>IF(B822="","", F822 - R821*B822)</f>
        <v/>
      </c>
      <c r="I822" s="155">
        <f>IF(B822="","", G822/B822)</f>
        <v/>
      </c>
      <c r="J822" s="155">
        <f>IF(B822="","", -F822* (1-(1-ANNUAL_STRATEGY_FEE)^(1/252)))</f>
        <v/>
      </c>
      <c r="K822" s="155">
        <f>IF(B822="","", H822+J822)</f>
        <v/>
      </c>
      <c r="L822" s="155">
        <f>IF(B822="","", K822+G822)</f>
        <v/>
      </c>
      <c r="M822" s="155">
        <f>IF(B822="","", G822/L822)</f>
        <v/>
      </c>
      <c r="N822" s="155">
        <f>IF(B822="","",(D822-M822))</f>
        <v/>
      </c>
      <c r="O822" s="155">
        <f>IF(B822="","",BID_OFFER_SPREAD/2*D822)</f>
        <v/>
      </c>
      <c r="P822" s="155">
        <f>IF(A822="","",IF(D822=0,-E822,IF(AND(D822=(N822+O822),NOT(O822=0)),0,IF(D822&gt;=M822,N822/(1+O822),N822/(1-O822)))))</f>
        <v/>
      </c>
      <c r="Q822" s="155">
        <f>IF(B822="","", IF(D822=0,F822*P822/B822, L822*P822/B822))</f>
        <v/>
      </c>
      <c r="R822" s="155">
        <f>IF(B822="","", Q822+I822)</f>
        <v/>
      </c>
      <c r="S822" s="155">
        <f>IF(A822="","",IF(Q822&gt;0,-Q822*B822*(1+BID_OFFER_SPREAD/2),-Q822*B822*(1-BID_OFFER_SPREAD/2)))</f>
        <v/>
      </c>
      <c r="T822" s="155">
        <f>IF(B822="","", K822+S822)</f>
        <v/>
      </c>
      <c r="U822" s="155">
        <f>IF(B822="","", R822*B822)</f>
        <v/>
      </c>
      <c r="V822" s="155">
        <f>IF(E822="","",U822/(U822+T822))</f>
        <v/>
      </c>
      <c r="W822" s="86">
        <f>IF(B822="","", IF(ROUND(V822,10)=ROUND(D822,10),"Correct", "Error"))</f>
        <v/>
      </c>
      <c r="X822" s="156">
        <f>IF(B822="","", T822+U822)</f>
        <v/>
      </c>
    </row>
    <row customHeight="1" ht="13.5" r="823" s="75">
      <c r="A823" s="124">
        <f>IF('Time Series Inputs'!A823="","",'Time Series Inputs'!A823)</f>
        <v/>
      </c>
      <c r="B823" s="155">
        <f>IF('Time Series Inputs'!B823="","",'Time Series Inputs'!B823)</f>
        <v/>
      </c>
      <c r="C823" s="155">
        <f>IF('Time Series Inputs'!C823="","",'Time Series Inputs'!C823)</f>
        <v/>
      </c>
      <c r="D823" s="155">
        <f>IF(A823="","",'Apply Constraints'!A823)</f>
        <v/>
      </c>
      <c r="E823" s="155">
        <f>IF(B823="","",(V822*B823/B822/(1+V822*(B823/B822-1))))</f>
        <v/>
      </c>
      <c r="F823" s="155">
        <f>IF(B823="","",R822*B823+T822)</f>
        <v/>
      </c>
      <c r="G823" s="155">
        <f>IF(B823="","", E823*F823)</f>
        <v/>
      </c>
      <c r="H823" s="155">
        <f>IF(B823="","", F823 - R822*B823)</f>
        <v/>
      </c>
      <c r="I823" s="155">
        <f>IF(B823="","", G823/B823)</f>
        <v/>
      </c>
      <c r="J823" s="155">
        <f>IF(B823="","", -F823* (1-(1-ANNUAL_STRATEGY_FEE)^(1/252)))</f>
        <v/>
      </c>
      <c r="K823" s="155">
        <f>IF(B823="","", H823+J823)</f>
        <v/>
      </c>
      <c r="L823" s="155">
        <f>IF(B823="","", K823+G823)</f>
        <v/>
      </c>
      <c r="M823" s="155">
        <f>IF(B823="","", G823/L823)</f>
        <v/>
      </c>
      <c r="N823" s="155">
        <f>IF(B823="","",(D823-M823))</f>
        <v/>
      </c>
      <c r="O823" s="155">
        <f>IF(B823="","",BID_OFFER_SPREAD/2*D823)</f>
        <v/>
      </c>
      <c r="P823" s="155">
        <f>IF(A823="","",IF(D823=0,-E823,IF(AND(D823=(N823+O823),NOT(O823=0)),0,IF(D823&gt;=M823,N823/(1+O823),N823/(1-O823)))))</f>
        <v/>
      </c>
      <c r="Q823" s="155">
        <f>IF(B823="","", IF(D823=0,F823*P823/B823, L823*P823/B823))</f>
        <v/>
      </c>
      <c r="R823" s="155">
        <f>IF(B823="","", Q823+I823)</f>
        <v/>
      </c>
      <c r="S823" s="155">
        <f>IF(A823="","",IF(Q823&gt;0,-Q823*B823*(1+BID_OFFER_SPREAD/2),-Q823*B823*(1-BID_OFFER_SPREAD/2)))</f>
        <v/>
      </c>
      <c r="T823" s="155">
        <f>IF(B823="","", K823+S823)</f>
        <v/>
      </c>
      <c r="U823" s="155">
        <f>IF(B823="","", R823*B823)</f>
        <v/>
      </c>
      <c r="V823" s="155">
        <f>IF(E823="","",U823/(U823+T823))</f>
        <v/>
      </c>
      <c r="W823" s="86">
        <f>IF(B823="","", IF(ROUND(V823,10)=ROUND(D823,10),"Correct", "Error"))</f>
        <v/>
      </c>
      <c r="X823" s="156">
        <f>IF(B823="","", T823+U823)</f>
        <v/>
      </c>
    </row>
    <row customHeight="1" ht="13.5" r="824" s="75">
      <c r="A824" s="124">
        <f>IF('Time Series Inputs'!A824="","",'Time Series Inputs'!A824)</f>
        <v/>
      </c>
      <c r="B824" s="155">
        <f>IF('Time Series Inputs'!B824="","",'Time Series Inputs'!B824)</f>
        <v/>
      </c>
      <c r="C824" s="155">
        <f>IF('Time Series Inputs'!C824="","",'Time Series Inputs'!C824)</f>
        <v/>
      </c>
      <c r="D824" s="155">
        <f>IF(A824="","",'Apply Constraints'!A824)</f>
        <v/>
      </c>
      <c r="E824" s="155">
        <f>IF(B824="","",(V823*B824/B823/(1+V823*(B824/B823-1))))</f>
        <v/>
      </c>
      <c r="F824" s="155">
        <f>IF(B824="","",R823*B824+T823)</f>
        <v/>
      </c>
      <c r="G824" s="155">
        <f>IF(B824="","", E824*F824)</f>
        <v/>
      </c>
      <c r="H824" s="155">
        <f>IF(B824="","", F824 - R823*B824)</f>
        <v/>
      </c>
      <c r="I824" s="155">
        <f>IF(B824="","", G824/B824)</f>
        <v/>
      </c>
      <c r="J824" s="155">
        <f>IF(B824="","", -F824* (1-(1-ANNUAL_STRATEGY_FEE)^(1/252)))</f>
        <v/>
      </c>
      <c r="K824" s="155">
        <f>IF(B824="","", H824+J824)</f>
        <v/>
      </c>
      <c r="L824" s="155">
        <f>IF(B824="","", K824+G824)</f>
        <v/>
      </c>
      <c r="M824" s="155">
        <f>IF(B824="","", G824/L824)</f>
        <v/>
      </c>
      <c r="N824" s="155">
        <f>IF(B824="","",(D824-M824))</f>
        <v/>
      </c>
      <c r="O824" s="155">
        <f>IF(B824="","",BID_OFFER_SPREAD/2*D824)</f>
        <v/>
      </c>
      <c r="P824" s="155">
        <f>IF(A824="","",IF(D824=0,-E824,IF(AND(D824=(N824+O824),NOT(O824=0)),0,IF(D824&gt;=M824,N824/(1+O824),N824/(1-O824)))))</f>
        <v/>
      </c>
      <c r="Q824" s="155">
        <f>IF(B824="","", IF(D824=0,F824*P824/B824, L824*P824/B824))</f>
        <v/>
      </c>
      <c r="R824" s="155">
        <f>IF(B824="","", Q824+I824)</f>
        <v/>
      </c>
      <c r="S824" s="155">
        <f>IF(A824="","",IF(Q824&gt;0,-Q824*B824*(1+BID_OFFER_SPREAD/2),-Q824*B824*(1-BID_OFFER_SPREAD/2)))</f>
        <v/>
      </c>
      <c r="T824" s="155">
        <f>IF(B824="","", K824+S824)</f>
        <v/>
      </c>
      <c r="U824" s="155">
        <f>IF(B824="","", R824*B824)</f>
        <v/>
      </c>
      <c r="V824" s="155">
        <f>IF(E824="","",U824/(U824+T824))</f>
        <v/>
      </c>
      <c r="W824" s="86">
        <f>IF(B824="","", IF(ROUND(V824,10)=ROUND(D824,10),"Correct", "Error"))</f>
        <v/>
      </c>
      <c r="X824" s="156">
        <f>IF(B824="","", T824+U824)</f>
        <v/>
      </c>
    </row>
    <row customHeight="1" ht="13.5" r="825" s="75">
      <c r="A825" s="124">
        <f>IF('Time Series Inputs'!A825="","",'Time Series Inputs'!A825)</f>
        <v/>
      </c>
      <c r="B825" s="155">
        <f>IF('Time Series Inputs'!B825="","",'Time Series Inputs'!B825)</f>
        <v/>
      </c>
      <c r="C825" s="155">
        <f>IF('Time Series Inputs'!C825="","",'Time Series Inputs'!C825)</f>
        <v/>
      </c>
      <c r="D825" s="155">
        <f>IF(A825="","",'Apply Constraints'!A825)</f>
        <v/>
      </c>
      <c r="E825" s="155">
        <f>IF(B825="","",(V824*B825/B824/(1+V824*(B825/B824-1))))</f>
        <v/>
      </c>
      <c r="F825" s="155">
        <f>IF(B825="","",R824*B825+T824)</f>
        <v/>
      </c>
      <c r="G825" s="155">
        <f>IF(B825="","", E825*F825)</f>
        <v/>
      </c>
      <c r="H825" s="155">
        <f>IF(B825="","", F825 - R824*B825)</f>
        <v/>
      </c>
      <c r="I825" s="155">
        <f>IF(B825="","", G825/B825)</f>
        <v/>
      </c>
      <c r="J825" s="155">
        <f>IF(B825="","", -F825* (1-(1-ANNUAL_STRATEGY_FEE)^(1/252)))</f>
        <v/>
      </c>
      <c r="K825" s="155">
        <f>IF(B825="","", H825+J825)</f>
        <v/>
      </c>
      <c r="L825" s="155">
        <f>IF(B825="","", K825+G825)</f>
        <v/>
      </c>
      <c r="M825" s="155">
        <f>IF(B825="","", G825/L825)</f>
        <v/>
      </c>
      <c r="N825" s="155">
        <f>IF(B825="","",(D825-M825))</f>
        <v/>
      </c>
      <c r="O825" s="155">
        <f>IF(B825="","",BID_OFFER_SPREAD/2*D825)</f>
        <v/>
      </c>
      <c r="P825" s="155">
        <f>IF(A825="","",IF(D825=0,-E825,IF(AND(D825=(N825+O825),NOT(O825=0)),0,IF(D825&gt;=M825,N825/(1+O825),N825/(1-O825)))))</f>
        <v/>
      </c>
      <c r="Q825" s="155">
        <f>IF(B825="","", IF(D825=0,F825*P825/B825, L825*P825/B825))</f>
        <v/>
      </c>
      <c r="R825" s="155">
        <f>IF(B825="","", Q825+I825)</f>
        <v/>
      </c>
      <c r="S825" s="155">
        <f>IF(A825="","",IF(Q825&gt;0,-Q825*B825*(1+BID_OFFER_SPREAD/2),-Q825*B825*(1-BID_OFFER_SPREAD/2)))</f>
        <v/>
      </c>
      <c r="T825" s="155">
        <f>IF(B825="","", K825+S825)</f>
        <v/>
      </c>
      <c r="U825" s="155">
        <f>IF(B825="","", R825*B825)</f>
        <v/>
      </c>
      <c r="V825" s="155">
        <f>IF(E825="","",U825/(U825+T825))</f>
        <v/>
      </c>
      <c r="W825" s="86">
        <f>IF(B825="","", IF(ROUND(V825,10)=ROUND(D825,10),"Correct", "Error"))</f>
        <v/>
      </c>
      <c r="X825" s="156">
        <f>IF(B825="","", T825+U825)</f>
        <v/>
      </c>
    </row>
    <row customHeight="1" ht="13.5" r="826" s="75">
      <c r="A826" s="124">
        <f>IF('Time Series Inputs'!A826="","",'Time Series Inputs'!A826)</f>
        <v/>
      </c>
      <c r="B826" s="155">
        <f>IF('Time Series Inputs'!B826="","",'Time Series Inputs'!B826)</f>
        <v/>
      </c>
      <c r="C826" s="155">
        <f>IF('Time Series Inputs'!C826="","",'Time Series Inputs'!C826)</f>
        <v/>
      </c>
      <c r="D826" s="155">
        <f>IF(A826="","",'Apply Constraints'!A826)</f>
        <v/>
      </c>
      <c r="E826" s="155">
        <f>IF(B826="","",(V825*B826/B825/(1+V825*(B826/B825-1))))</f>
        <v/>
      </c>
      <c r="F826" s="155">
        <f>IF(B826="","",R825*B826+T825)</f>
        <v/>
      </c>
      <c r="G826" s="155">
        <f>IF(B826="","", E826*F826)</f>
        <v/>
      </c>
      <c r="H826" s="155">
        <f>IF(B826="","", F826 - R825*B826)</f>
        <v/>
      </c>
      <c r="I826" s="155">
        <f>IF(B826="","", G826/B826)</f>
        <v/>
      </c>
      <c r="J826" s="155">
        <f>IF(B826="","", -F826* (1-(1-ANNUAL_STRATEGY_FEE)^(1/252)))</f>
        <v/>
      </c>
      <c r="K826" s="155">
        <f>IF(B826="","", H826+J826)</f>
        <v/>
      </c>
      <c r="L826" s="155">
        <f>IF(B826="","", K826+G826)</f>
        <v/>
      </c>
      <c r="M826" s="155">
        <f>IF(B826="","", G826/L826)</f>
        <v/>
      </c>
      <c r="N826" s="155">
        <f>IF(B826="","",(D826-M826))</f>
        <v/>
      </c>
      <c r="O826" s="155">
        <f>IF(B826="","",BID_OFFER_SPREAD/2*D826)</f>
        <v/>
      </c>
      <c r="P826" s="155">
        <f>IF(A826="","",IF(D826=0,-E826,IF(AND(D826=(N826+O826),NOT(O826=0)),0,IF(D826&gt;=M826,N826/(1+O826),N826/(1-O826)))))</f>
        <v/>
      </c>
      <c r="Q826" s="155">
        <f>IF(B826="","", IF(D826=0,F826*P826/B826, L826*P826/B826))</f>
        <v/>
      </c>
      <c r="R826" s="155">
        <f>IF(B826="","", Q826+I826)</f>
        <v/>
      </c>
      <c r="S826" s="155">
        <f>IF(A826="","",IF(Q826&gt;0,-Q826*B826*(1+BID_OFFER_SPREAD/2),-Q826*B826*(1-BID_OFFER_SPREAD/2)))</f>
        <v/>
      </c>
      <c r="T826" s="155">
        <f>IF(B826="","", K826+S826)</f>
        <v/>
      </c>
      <c r="U826" s="155">
        <f>IF(B826="","", R826*B826)</f>
        <v/>
      </c>
      <c r="V826" s="155">
        <f>IF(E826="","",U826/(U826+T826))</f>
        <v/>
      </c>
      <c r="W826" s="86">
        <f>IF(B826="","", IF(ROUND(V826,10)=ROUND(D826,10),"Correct", "Error"))</f>
        <v/>
      </c>
      <c r="X826" s="156">
        <f>IF(B826="","", T826+U826)</f>
        <v/>
      </c>
    </row>
    <row customHeight="1" ht="13.5" r="827" s="75">
      <c r="A827" s="124">
        <f>IF('Time Series Inputs'!A827="","",'Time Series Inputs'!A827)</f>
        <v/>
      </c>
      <c r="B827" s="155">
        <f>IF('Time Series Inputs'!B827="","",'Time Series Inputs'!B827)</f>
        <v/>
      </c>
      <c r="C827" s="155">
        <f>IF('Time Series Inputs'!C827="","",'Time Series Inputs'!C827)</f>
        <v/>
      </c>
      <c r="D827" s="155">
        <f>IF(A827="","",'Apply Constraints'!A827)</f>
        <v/>
      </c>
      <c r="E827" s="155">
        <f>IF(B827="","",(V826*B827/B826/(1+V826*(B827/B826-1))))</f>
        <v/>
      </c>
      <c r="F827" s="155">
        <f>IF(B827="","",R826*B827+T826)</f>
        <v/>
      </c>
      <c r="G827" s="155">
        <f>IF(B827="","", E827*F827)</f>
        <v/>
      </c>
      <c r="H827" s="155">
        <f>IF(B827="","", F827 - R826*B827)</f>
        <v/>
      </c>
      <c r="I827" s="155">
        <f>IF(B827="","", G827/B827)</f>
        <v/>
      </c>
      <c r="J827" s="155">
        <f>IF(B827="","", -F827* (1-(1-ANNUAL_STRATEGY_FEE)^(1/252)))</f>
        <v/>
      </c>
      <c r="K827" s="155">
        <f>IF(B827="","", H827+J827)</f>
        <v/>
      </c>
      <c r="L827" s="155">
        <f>IF(B827="","", K827+G827)</f>
        <v/>
      </c>
      <c r="M827" s="155">
        <f>IF(B827="","", G827/L827)</f>
        <v/>
      </c>
      <c r="N827" s="155">
        <f>IF(B827="","",(D827-M827))</f>
        <v/>
      </c>
      <c r="O827" s="155">
        <f>IF(B827="","",BID_OFFER_SPREAD/2*D827)</f>
        <v/>
      </c>
      <c r="P827" s="155">
        <f>IF(A827="","",IF(D827=0,-E827,IF(AND(D827=(N827+O827),NOT(O827=0)),0,IF(D827&gt;=M827,N827/(1+O827),N827/(1-O827)))))</f>
        <v/>
      </c>
      <c r="Q827" s="155">
        <f>IF(B827="","", IF(D827=0,F827*P827/B827, L827*P827/B827))</f>
        <v/>
      </c>
      <c r="R827" s="155">
        <f>IF(B827="","", Q827+I827)</f>
        <v/>
      </c>
      <c r="S827" s="155">
        <f>IF(A827="","",IF(Q827&gt;0,-Q827*B827*(1+BID_OFFER_SPREAD/2),-Q827*B827*(1-BID_OFFER_SPREAD/2)))</f>
        <v/>
      </c>
      <c r="T827" s="155">
        <f>IF(B827="","", K827+S827)</f>
        <v/>
      </c>
      <c r="U827" s="155">
        <f>IF(B827="","", R827*B827)</f>
        <v/>
      </c>
      <c r="V827" s="155">
        <f>IF(E827="","",U827/(U827+T827))</f>
        <v/>
      </c>
      <c r="W827" s="86">
        <f>IF(B827="","", IF(ROUND(V827,10)=ROUND(D827,10),"Correct", "Error"))</f>
        <v/>
      </c>
      <c r="X827" s="156">
        <f>IF(B827="","", T827+U827)</f>
        <v/>
      </c>
    </row>
    <row customHeight="1" ht="13.5" r="828" s="75">
      <c r="A828" s="124">
        <f>IF('Time Series Inputs'!A828="","",'Time Series Inputs'!A828)</f>
        <v/>
      </c>
      <c r="B828" s="155">
        <f>IF('Time Series Inputs'!B828="","",'Time Series Inputs'!B828)</f>
        <v/>
      </c>
      <c r="C828" s="155">
        <f>IF('Time Series Inputs'!C828="","",'Time Series Inputs'!C828)</f>
        <v/>
      </c>
      <c r="D828" s="155">
        <f>IF(A828="","",'Apply Constraints'!A828)</f>
        <v/>
      </c>
      <c r="E828" s="155">
        <f>IF(B828="","",(V827*B828/B827/(1+V827*(B828/B827-1))))</f>
        <v/>
      </c>
      <c r="F828" s="155">
        <f>IF(B828="","",R827*B828+T827)</f>
        <v/>
      </c>
      <c r="G828" s="155">
        <f>IF(B828="","", E828*F828)</f>
        <v/>
      </c>
      <c r="H828" s="155">
        <f>IF(B828="","", F828 - R827*B828)</f>
        <v/>
      </c>
      <c r="I828" s="155">
        <f>IF(B828="","", G828/B828)</f>
        <v/>
      </c>
      <c r="J828" s="155">
        <f>IF(B828="","", -F828* (1-(1-ANNUAL_STRATEGY_FEE)^(1/252)))</f>
        <v/>
      </c>
      <c r="K828" s="155">
        <f>IF(B828="","", H828+J828)</f>
        <v/>
      </c>
      <c r="L828" s="155">
        <f>IF(B828="","", K828+G828)</f>
        <v/>
      </c>
      <c r="M828" s="155">
        <f>IF(B828="","", G828/L828)</f>
        <v/>
      </c>
      <c r="N828" s="155">
        <f>IF(B828="","",(D828-M828))</f>
        <v/>
      </c>
      <c r="O828" s="155">
        <f>IF(B828="","",BID_OFFER_SPREAD/2*D828)</f>
        <v/>
      </c>
      <c r="P828" s="155">
        <f>IF(A828="","",IF(D828=0,-E828,IF(AND(D828=(N828+O828),NOT(O828=0)),0,IF(D828&gt;=M828,N828/(1+O828),N828/(1-O828)))))</f>
        <v/>
      </c>
      <c r="Q828" s="155">
        <f>IF(B828="","", IF(D828=0,F828*P828/B828, L828*P828/B828))</f>
        <v/>
      </c>
      <c r="R828" s="155">
        <f>IF(B828="","", Q828+I828)</f>
        <v/>
      </c>
      <c r="S828" s="155">
        <f>IF(A828="","",IF(Q828&gt;0,-Q828*B828*(1+BID_OFFER_SPREAD/2),-Q828*B828*(1-BID_OFFER_SPREAD/2)))</f>
        <v/>
      </c>
      <c r="T828" s="155">
        <f>IF(B828="","", K828+S828)</f>
        <v/>
      </c>
      <c r="U828" s="155">
        <f>IF(B828="","", R828*B828)</f>
        <v/>
      </c>
      <c r="V828" s="155">
        <f>IF(E828="","",U828/(U828+T828))</f>
        <v/>
      </c>
      <c r="W828" s="86">
        <f>IF(B828="","", IF(ROUND(V828,10)=ROUND(D828,10),"Correct", "Error"))</f>
        <v/>
      </c>
      <c r="X828" s="156">
        <f>IF(B828="","", T828+U828)</f>
        <v/>
      </c>
    </row>
    <row customHeight="1" ht="13.5" r="829" s="75">
      <c r="A829" s="124">
        <f>IF('Time Series Inputs'!A829="","",'Time Series Inputs'!A829)</f>
        <v/>
      </c>
      <c r="B829" s="155">
        <f>IF('Time Series Inputs'!B829="","",'Time Series Inputs'!B829)</f>
        <v/>
      </c>
      <c r="C829" s="155">
        <f>IF('Time Series Inputs'!C829="","",'Time Series Inputs'!C829)</f>
        <v/>
      </c>
      <c r="D829" s="155">
        <f>IF(A829="","",'Apply Constraints'!A829)</f>
        <v/>
      </c>
      <c r="E829" s="155">
        <f>IF(B829="","",(V828*B829/B828/(1+V828*(B829/B828-1))))</f>
        <v/>
      </c>
      <c r="F829" s="155">
        <f>IF(B829="","",R828*B829+T828)</f>
        <v/>
      </c>
      <c r="G829" s="155">
        <f>IF(B829="","", E829*F829)</f>
        <v/>
      </c>
      <c r="H829" s="155">
        <f>IF(B829="","", F829 - R828*B829)</f>
        <v/>
      </c>
      <c r="I829" s="155">
        <f>IF(B829="","", G829/B829)</f>
        <v/>
      </c>
      <c r="J829" s="155">
        <f>IF(B829="","", -F829* (1-(1-ANNUAL_STRATEGY_FEE)^(1/252)))</f>
        <v/>
      </c>
      <c r="K829" s="155">
        <f>IF(B829="","", H829+J829)</f>
        <v/>
      </c>
      <c r="L829" s="155">
        <f>IF(B829="","", K829+G829)</f>
        <v/>
      </c>
      <c r="M829" s="155">
        <f>IF(B829="","", G829/L829)</f>
        <v/>
      </c>
      <c r="N829" s="155">
        <f>IF(B829="","",(D829-M829))</f>
        <v/>
      </c>
      <c r="O829" s="155">
        <f>IF(B829="","",BID_OFFER_SPREAD/2*D829)</f>
        <v/>
      </c>
      <c r="P829" s="155">
        <f>IF(A829="","",IF(D829=0,-E829,IF(AND(D829=(N829+O829),NOT(O829=0)),0,IF(D829&gt;=M829,N829/(1+O829),N829/(1-O829)))))</f>
        <v/>
      </c>
      <c r="Q829" s="155">
        <f>IF(B829="","", IF(D829=0,F829*P829/B829, L829*P829/B829))</f>
        <v/>
      </c>
      <c r="R829" s="155">
        <f>IF(B829="","", Q829+I829)</f>
        <v/>
      </c>
      <c r="S829" s="155">
        <f>IF(A829="","",IF(Q829&gt;0,-Q829*B829*(1+BID_OFFER_SPREAD/2),-Q829*B829*(1-BID_OFFER_SPREAD/2)))</f>
        <v/>
      </c>
      <c r="T829" s="155">
        <f>IF(B829="","", K829+S829)</f>
        <v/>
      </c>
      <c r="U829" s="155">
        <f>IF(B829="","", R829*B829)</f>
        <v/>
      </c>
      <c r="V829" s="155">
        <f>IF(E829="","",U829/(U829+T829))</f>
        <v/>
      </c>
      <c r="W829" s="86">
        <f>IF(B829="","", IF(ROUND(V829,10)=ROUND(D829,10),"Correct", "Error"))</f>
        <v/>
      </c>
      <c r="X829" s="156">
        <f>IF(B829="","", T829+U829)</f>
        <v/>
      </c>
    </row>
    <row customHeight="1" ht="13.5" r="830" s="75">
      <c r="A830" s="124">
        <f>IF('Time Series Inputs'!A830="","",'Time Series Inputs'!A830)</f>
        <v/>
      </c>
      <c r="B830" s="155">
        <f>IF('Time Series Inputs'!B830="","",'Time Series Inputs'!B830)</f>
        <v/>
      </c>
      <c r="C830" s="155">
        <f>IF('Time Series Inputs'!C830="","",'Time Series Inputs'!C830)</f>
        <v/>
      </c>
      <c r="D830" s="155">
        <f>IF(A830="","",'Apply Constraints'!A830)</f>
        <v/>
      </c>
      <c r="E830" s="155">
        <f>IF(B830="","",(V829*B830/B829/(1+V829*(B830/B829-1))))</f>
        <v/>
      </c>
      <c r="F830" s="155">
        <f>IF(B830="","",R829*B830+T829)</f>
        <v/>
      </c>
      <c r="G830" s="155">
        <f>IF(B830="","", E830*F830)</f>
        <v/>
      </c>
      <c r="H830" s="155">
        <f>IF(B830="","", F830 - R829*B830)</f>
        <v/>
      </c>
      <c r="I830" s="155">
        <f>IF(B830="","", G830/B830)</f>
        <v/>
      </c>
      <c r="J830" s="155">
        <f>IF(B830="","", -F830* (1-(1-ANNUAL_STRATEGY_FEE)^(1/252)))</f>
        <v/>
      </c>
      <c r="K830" s="155">
        <f>IF(B830="","", H830+J830)</f>
        <v/>
      </c>
      <c r="L830" s="155">
        <f>IF(B830="","", K830+G830)</f>
        <v/>
      </c>
      <c r="M830" s="155">
        <f>IF(B830="","", G830/L830)</f>
        <v/>
      </c>
      <c r="N830" s="155">
        <f>IF(B830="","",(D830-M830))</f>
        <v/>
      </c>
      <c r="O830" s="155">
        <f>IF(B830="","",BID_OFFER_SPREAD/2*D830)</f>
        <v/>
      </c>
      <c r="P830" s="155">
        <f>IF(A830="","",IF(D830=0,-E830,IF(AND(D830=(N830+O830),NOT(O830=0)),0,IF(D830&gt;=M830,N830/(1+O830),N830/(1-O830)))))</f>
        <v/>
      </c>
      <c r="Q830" s="155">
        <f>IF(B830="","", IF(D830=0,F830*P830/B830, L830*P830/B830))</f>
        <v/>
      </c>
      <c r="R830" s="155">
        <f>IF(B830="","", Q830+I830)</f>
        <v/>
      </c>
      <c r="S830" s="155">
        <f>IF(A830="","",IF(Q830&gt;0,-Q830*B830*(1+BID_OFFER_SPREAD/2),-Q830*B830*(1-BID_OFFER_SPREAD/2)))</f>
        <v/>
      </c>
      <c r="T830" s="155">
        <f>IF(B830="","", K830+S830)</f>
        <v/>
      </c>
      <c r="U830" s="155">
        <f>IF(B830="","", R830*B830)</f>
        <v/>
      </c>
      <c r="V830" s="155">
        <f>IF(E830="","",U830/(U830+T830))</f>
        <v/>
      </c>
      <c r="W830" s="86">
        <f>IF(B830="","", IF(ROUND(V830,10)=ROUND(D830,10),"Correct", "Error"))</f>
        <v/>
      </c>
      <c r="X830" s="156">
        <f>IF(B830="","", T830+U830)</f>
        <v/>
      </c>
    </row>
    <row customHeight="1" ht="13.5" r="831" s="75">
      <c r="A831" s="124">
        <f>IF('Time Series Inputs'!A831="","",'Time Series Inputs'!A831)</f>
        <v/>
      </c>
      <c r="B831" s="155">
        <f>IF('Time Series Inputs'!B831="","",'Time Series Inputs'!B831)</f>
        <v/>
      </c>
      <c r="C831" s="155">
        <f>IF('Time Series Inputs'!C831="","",'Time Series Inputs'!C831)</f>
        <v/>
      </c>
      <c r="D831" s="155">
        <f>IF(A831="","",'Apply Constraints'!A831)</f>
        <v/>
      </c>
      <c r="E831" s="155">
        <f>IF(B831="","",(V830*B831/B830/(1+V830*(B831/B830-1))))</f>
        <v/>
      </c>
      <c r="F831" s="155">
        <f>IF(B831="","",R830*B831+T830)</f>
        <v/>
      </c>
      <c r="G831" s="155">
        <f>IF(B831="","", E831*F831)</f>
        <v/>
      </c>
      <c r="H831" s="155">
        <f>IF(B831="","", F831 - R830*B831)</f>
        <v/>
      </c>
      <c r="I831" s="155">
        <f>IF(B831="","", G831/B831)</f>
        <v/>
      </c>
      <c r="J831" s="155">
        <f>IF(B831="","", -F831* (1-(1-ANNUAL_STRATEGY_FEE)^(1/252)))</f>
        <v/>
      </c>
      <c r="K831" s="155">
        <f>IF(B831="","", H831+J831)</f>
        <v/>
      </c>
      <c r="L831" s="155">
        <f>IF(B831="","", K831+G831)</f>
        <v/>
      </c>
      <c r="M831" s="155">
        <f>IF(B831="","", G831/L831)</f>
        <v/>
      </c>
      <c r="N831" s="155">
        <f>IF(B831="","",(D831-M831))</f>
        <v/>
      </c>
      <c r="O831" s="155">
        <f>IF(B831="","",BID_OFFER_SPREAD/2*D831)</f>
        <v/>
      </c>
      <c r="P831" s="155">
        <f>IF(A831="","",IF(D831=0,-E831,IF(AND(D831=(N831+O831),NOT(O831=0)),0,IF(D831&gt;=M831,N831/(1+O831),N831/(1-O831)))))</f>
        <v/>
      </c>
      <c r="Q831" s="155">
        <f>IF(B831="","", IF(D831=0,F831*P831/B831, L831*P831/B831))</f>
        <v/>
      </c>
      <c r="R831" s="155">
        <f>IF(B831="","", Q831+I831)</f>
        <v/>
      </c>
      <c r="S831" s="155">
        <f>IF(A831="","",IF(Q831&gt;0,-Q831*B831*(1+BID_OFFER_SPREAD/2),-Q831*B831*(1-BID_OFFER_SPREAD/2)))</f>
        <v/>
      </c>
      <c r="T831" s="155">
        <f>IF(B831="","", K831+S831)</f>
        <v/>
      </c>
      <c r="U831" s="155">
        <f>IF(B831="","", R831*B831)</f>
        <v/>
      </c>
      <c r="V831" s="155">
        <f>IF(E831="","",U831/(U831+T831))</f>
        <v/>
      </c>
      <c r="W831" s="86">
        <f>IF(B831="","", IF(ROUND(V831,10)=ROUND(D831,10),"Correct", "Error"))</f>
        <v/>
      </c>
      <c r="X831" s="156">
        <f>IF(B831="","", T831+U831)</f>
        <v/>
      </c>
    </row>
    <row customHeight="1" ht="13.5" r="832" s="75">
      <c r="A832" s="124">
        <f>IF('Time Series Inputs'!A832="","",'Time Series Inputs'!A832)</f>
        <v/>
      </c>
      <c r="B832" s="155">
        <f>IF('Time Series Inputs'!B832="","",'Time Series Inputs'!B832)</f>
        <v/>
      </c>
      <c r="C832" s="155">
        <f>IF('Time Series Inputs'!C832="","",'Time Series Inputs'!C832)</f>
        <v/>
      </c>
      <c r="D832" s="155">
        <f>IF(A832="","",'Apply Constraints'!A832)</f>
        <v/>
      </c>
      <c r="E832" s="155">
        <f>IF(B832="","",(V831*B832/B831/(1+V831*(B832/B831-1))))</f>
        <v/>
      </c>
      <c r="F832" s="155">
        <f>IF(B832="","",R831*B832+T831)</f>
        <v/>
      </c>
      <c r="G832" s="155">
        <f>IF(B832="","", E832*F832)</f>
        <v/>
      </c>
      <c r="H832" s="155">
        <f>IF(B832="","", F832 - R831*B832)</f>
        <v/>
      </c>
      <c r="I832" s="155">
        <f>IF(B832="","", G832/B832)</f>
        <v/>
      </c>
      <c r="J832" s="155">
        <f>IF(B832="","", -F832* (1-(1-ANNUAL_STRATEGY_FEE)^(1/252)))</f>
        <v/>
      </c>
      <c r="K832" s="155">
        <f>IF(B832="","", H832+J832)</f>
        <v/>
      </c>
      <c r="L832" s="155">
        <f>IF(B832="","", K832+G832)</f>
        <v/>
      </c>
      <c r="M832" s="155">
        <f>IF(B832="","", G832/L832)</f>
        <v/>
      </c>
      <c r="N832" s="155">
        <f>IF(B832="","",(D832-M832))</f>
        <v/>
      </c>
      <c r="O832" s="155">
        <f>IF(B832="","",BID_OFFER_SPREAD/2*D832)</f>
        <v/>
      </c>
      <c r="P832" s="155">
        <f>IF(A832="","",IF(D832=0,-E832,IF(AND(D832=(N832+O832),NOT(O832=0)),0,IF(D832&gt;=M832,N832/(1+O832),N832/(1-O832)))))</f>
        <v/>
      </c>
      <c r="Q832" s="155">
        <f>IF(B832="","", IF(D832=0,F832*P832/B832, L832*P832/B832))</f>
        <v/>
      </c>
      <c r="R832" s="155">
        <f>IF(B832="","", Q832+I832)</f>
        <v/>
      </c>
      <c r="S832" s="155">
        <f>IF(A832="","",IF(Q832&gt;0,-Q832*B832*(1+BID_OFFER_SPREAD/2),-Q832*B832*(1-BID_OFFER_SPREAD/2)))</f>
        <v/>
      </c>
      <c r="T832" s="155">
        <f>IF(B832="","", K832+S832)</f>
        <v/>
      </c>
      <c r="U832" s="155">
        <f>IF(B832="","", R832*B832)</f>
        <v/>
      </c>
      <c r="V832" s="155">
        <f>IF(E832="","",U832/(U832+T832))</f>
        <v/>
      </c>
      <c r="W832" s="86">
        <f>IF(B832="","", IF(ROUND(V832,10)=ROUND(D832,10),"Correct", "Error"))</f>
        <v/>
      </c>
      <c r="X832" s="156">
        <f>IF(B832="","", T832+U832)</f>
        <v/>
      </c>
    </row>
    <row customHeight="1" ht="13.5" r="833" s="75">
      <c r="A833" s="124">
        <f>IF('Time Series Inputs'!A833="","",'Time Series Inputs'!A833)</f>
        <v/>
      </c>
      <c r="B833" s="155">
        <f>IF('Time Series Inputs'!B833="","",'Time Series Inputs'!B833)</f>
        <v/>
      </c>
      <c r="C833" s="155">
        <f>IF('Time Series Inputs'!C833="","",'Time Series Inputs'!C833)</f>
        <v/>
      </c>
      <c r="D833" s="155">
        <f>IF(A833="","",'Apply Constraints'!A833)</f>
        <v/>
      </c>
      <c r="E833" s="155">
        <f>IF(B833="","",(V832*B833/B832/(1+V832*(B833/B832-1))))</f>
        <v/>
      </c>
      <c r="F833" s="155">
        <f>IF(B833="","",R832*B833+T832)</f>
        <v/>
      </c>
      <c r="G833" s="155">
        <f>IF(B833="","", E833*F833)</f>
        <v/>
      </c>
      <c r="H833" s="155">
        <f>IF(B833="","", F833 - R832*B833)</f>
        <v/>
      </c>
      <c r="I833" s="155">
        <f>IF(B833="","", G833/B833)</f>
        <v/>
      </c>
      <c r="J833" s="155">
        <f>IF(B833="","", -F833* (1-(1-ANNUAL_STRATEGY_FEE)^(1/252)))</f>
        <v/>
      </c>
      <c r="K833" s="155">
        <f>IF(B833="","", H833+J833)</f>
        <v/>
      </c>
      <c r="L833" s="155">
        <f>IF(B833="","", K833+G833)</f>
        <v/>
      </c>
      <c r="M833" s="155">
        <f>IF(B833="","", G833/L833)</f>
        <v/>
      </c>
      <c r="N833" s="155">
        <f>IF(B833="","",(D833-M833))</f>
        <v/>
      </c>
      <c r="O833" s="155">
        <f>IF(B833="","",BID_OFFER_SPREAD/2*D833)</f>
        <v/>
      </c>
      <c r="P833" s="155">
        <f>IF(A833="","",IF(D833=0,-E833,IF(AND(D833=(N833+O833),NOT(O833=0)),0,IF(D833&gt;=M833,N833/(1+O833),N833/(1-O833)))))</f>
        <v/>
      </c>
      <c r="Q833" s="155">
        <f>IF(B833="","", IF(D833=0,F833*P833/B833, L833*P833/B833))</f>
        <v/>
      </c>
      <c r="R833" s="155">
        <f>IF(B833="","", Q833+I833)</f>
        <v/>
      </c>
      <c r="S833" s="155">
        <f>IF(A833="","",IF(Q833&gt;0,-Q833*B833*(1+BID_OFFER_SPREAD/2),-Q833*B833*(1-BID_OFFER_SPREAD/2)))</f>
        <v/>
      </c>
      <c r="T833" s="155">
        <f>IF(B833="","", K833+S833)</f>
        <v/>
      </c>
      <c r="U833" s="155">
        <f>IF(B833="","", R833*B833)</f>
        <v/>
      </c>
      <c r="V833" s="155">
        <f>IF(E833="","",U833/(U833+T833))</f>
        <v/>
      </c>
      <c r="W833" s="86">
        <f>IF(B833="","", IF(ROUND(V833,10)=ROUND(D833,10),"Correct", "Error"))</f>
        <v/>
      </c>
      <c r="X833" s="156">
        <f>IF(B833="","", T833+U833)</f>
        <v/>
      </c>
    </row>
    <row customHeight="1" ht="13.5" r="834" s="75">
      <c r="A834" s="124">
        <f>IF('Time Series Inputs'!A834="","",'Time Series Inputs'!A834)</f>
        <v/>
      </c>
      <c r="B834" s="155">
        <f>IF('Time Series Inputs'!B834="","",'Time Series Inputs'!B834)</f>
        <v/>
      </c>
      <c r="C834" s="155">
        <f>IF('Time Series Inputs'!C834="","",'Time Series Inputs'!C834)</f>
        <v/>
      </c>
      <c r="D834" s="155">
        <f>IF(A834="","",'Apply Constraints'!A834)</f>
        <v/>
      </c>
      <c r="E834" s="155">
        <f>IF(B834="","",(V833*B834/B833/(1+V833*(B834/B833-1))))</f>
        <v/>
      </c>
      <c r="F834" s="155">
        <f>IF(B834="","",R833*B834+T833)</f>
        <v/>
      </c>
      <c r="G834" s="155">
        <f>IF(B834="","", E834*F834)</f>
        <v/>
      </c>
      <c r="H834" s="155">
        <f>IF(B834="","", F834 - R833*B834)</f>
        <v/>
      </c>
      <c r="I834" s="155">
        <f>IF(B834="","", G834/B834)</f>
        <v/>
      </c>
      <c r="J834" s="155">
        <f>IF(B834="","", -F834* (1-(1-ANNUAL_STRATEGY_FEE)^(1/252)))</f>
        <v/>
      </c>
      <c r="K834" s="155">
        <f>IF(B834="","", H834+J834)</f>
        <v/>
      </c>
      <c r="L834" s="155">
        <f>IF(B834="","", K834+G834)</f>
        <v/>
      </c>
      <c r="M834" s="155">
        <f>IF(B834="","", G834/L834)</f>
        <v/>
      </c>
      <c r="N834" s="155">
        <f>IF(B834="","",(D834-M834))</f>
        <v/>
      </c>
      <c r="O834" s="155">
        <f>IF(B834="","",BID_OFFER_SPREAD/2*D834)</f>
        <v/>
      </c>
      <c r="P834" s="155">
        <f>IF(A834="","",IF(D834=0,-E834,IF(AND(D834=(N834+O834),NOT(O834=0)),0,IF(D834&gt;=M834,N834/(1+O834),N834/(1-O834)))))</f>
        <v/>
      </c>
      <c r="Q834" s="155">
        <f>IF(B834="","", IF(D834=0,F834*P834/B834, L834*P834/B834))</f>
        <v/>
      </c>
      <c r="R834" s="155">
        <f>IF(B834="","", Q834+I834)</f>
        <v/>
      </c>
      <c r="S834" s="155">
        <f>IF(A834="","",IF(Q834&gt;0,-Q834*B834*(1+BID_OFFER_SPREAD/2),-Q834*B834*(1-BID_OFFER_SPREAD/2)))</f>
        <v/>
      </c>
      <c r="T834" s="155">
        <f>IF(B834="","", K834+S834)</f>
        <v/>
      </c>
      <c r="U834" s="155">
        <f>IF(B834="","", R834*B834)</f>
        <v/>
      </c>
      <c r="V834" s="155">
        <f>IF(E834="","",U834/(U834+T834))</f>
        <v/>
      </c>
      <c r="W834" s="86">
        <f>IF(B834="","", IF(ROUND(V834,10)=ROUND(D834,10),"Correct", "Error"))</f>
        <v/>
      </c>
      <c r="X834" s="156">
        <f>IF(B834="","", T834+U834)</f>
        <v/>
      </c>
    </row>
    <row customHeight="1" ht="13.5" r="835" s="75">
      <c r="A835" s="124">
        <f>IF('Time Series Inputs'!A835="","",'Time Series Inputs'!A835)</f>
        <v/>
      </c>
      <c r="B835" s="155">
        <f>IF('Time Series Inputs'!B835="","",'Time Series Inputs'!B835)</f>
        <v/>
      </c>
      <c r="C835" s="155">
        <f>IF('Time Series Inputs'!C835="","",'Time Series Inputs'!C835)</f>
        <v/>
      </c>
      <c r="D835" s="155">
        <f>IF(A835="","",'Apply Constraints'!A835)</f>
        <v/>
      </c>
      <c r="E835" s="155">
        <f>IF(B835="","",(V834*B835/B834/(1+V834*(B835/B834-1))))</f>
        <v/>
      </c>
      <c r="F835" s="155">
        <f>IF(B835="","",R834*B835+T834)</f>
        <v/>
      </c>
      <c r="G835" s="155">
        <f>IF(B835="","", E835*F835)</f>
        <v/>
      </c>
      <c r="H835" s="155">
        <f>IF(B835="","", F835 - R834*B835)</f>
        <v/>
      </c>
      <c r="I835" s="155">
        <f>IF(B835="","", G835/B835)</f>
        <v/>
      </c>
      <c r="J835" s="155">
        <f>IF(B835="","", -F835* (1-(1-ANNUAL_STRATEGY_FEE)^(1/252)))</f>
        <v/>
      </c>
      <c r="K835" s="155">
        <f>IF(B835="","", H835+J835)</f>
        <v/>
      </c>
      <c r="L835" s="155">
        <f>IF(B835="","", K835+G835)</f>
        <v/>
      </c>
      <c r="M835" s="155">
        <f>IF(B835="","", G835/L835)</f>
        <v/>
      </c>
      <c r="N835" s="155">
        <f>IF(B835="","",(D835-M835))</f>
        <v/>
      </c>
      <c r="O835" s="155">
        <f>IF(B835="","",BID_OFFER_SPREAD/2*D835)</f>
        <v/>
      </c>
      <c r="P835" s="155">
        <f>IF(A835="","",IF(D835=0,-E835,IF(AND(D835=(N835+O835),NOT(O835=0)),0,IF(D835&gt;=M835,N835/(1+O835),N835/(1-O835)))))</f>
        <v/>
      </c>
      <c r="Q835" s="155">
        <f>IF(B835="","", IF(D835=0,F835*P835/B835, L835*P835/B835))</f>
        <v/>
      </c>
      <c r="R835" s="155">
        <f>IF(B835="","", Q835+I835)</f>
        <v/>
      </c>
      <c r="S835" s="155">
        <f>IF(A835="","",IF(Q835&gt;0,-Q835*B835*(1+BID_OFFER_SPREAD/2),-Q835*B835*(1-BID_OFFER_SPREAD/2)))</f>
        <v/>
      </c>
      <c r="T835" s="155">
        <f>IF(B835="","", K835+S835)</f>
        <v/>
      </c>
      <c r="U835" s="155">
        <f>IF(B835="","", R835*B835)</f>
        <v/>
      </c>
      <c r="V835" s="155">
        <f>IF(E835="","",U835/(U835+T835))</f>
        <v/>
      </c>
      <c r="W835" s="86">
        <f>IF(B835="","", IF(ROUND(V835,10)=ROUND(D835,10),"Correct", "Error"))</f>
        <v/>
      </c>
      <c r="X835" s="156">
        <f>IF(B835="","", T835+U835)</f>
        <v/>
      </c>
    </row>
    <row customHeight="1" ht="13.5" r="836" s="75">
      <c r="A836" s="124">
        <f>IF('Time Series Inputs'!A836="","",'Time Series Inputs'!A836)</f>
        <v/>
      </c>
      <c r="B836" s="155">
        <f>IF('Time Series Inputs'!B836="","",'Time Series Inputs'!B836)</f>
        <v/>
      </c>
      <c r="C836" s="155">
        <f>IF('Time Series Inputs'!C836="","",'Time Series Inputs'!C836)</f>
        <v/>
      </c>
      <c r="D836" s="155">
        <f>IF(A836="","",'Apply Constraints'!A836)</f>
        <v/>
      </c>
      <c r="E836" s="155">
        <f>IF(B836="","",(V835*B836/B835/(1+V835*(B836/B835-1))))</f>
        <v/>
      </c>
      <c r="F836" s="155">
        <f>IF(B836="","",R835*B836+T835)</f>
        <v/>
      </c>
      <c r="G836" s="155">
        <f>IF(B836="","", E836*F836)</f>
        <v/>
      </c>
      <c r="H836" s="155">
        <f>IF(B836="","", F836 - R835*B836)</f>
        <v/>
      </c>
      <c r="I836" s="155">
        <f>IF(B836="","", G836/B836)</f>
        <v/>
      </c>
      <c r="J836" s="155">
        <f>IF(B836="","", -F836* (1-(1-ANNUAL_STRATEGY_FEE)^(1/252)))</f>
        <v/>
      </c>
      <c r="K836" s="155">
        <f>IF(B836="","", H836+J836)</f>
        <v/>
      </c>
      <c r="L836" s="155">
        <f>IF(B836="","", K836+G836)</f>
        <v/>
      </c>
      <c r="M836" s="155">
        <f>IF(B836="","", G836/L836)</f>
        <v/>
      </c>
      <c r="N836" s="155">
        <f>IF(B836="","",(D836-M836))</f>
        <v/>
      </c>
      <c r="O836" s="155">
        <f>IF(B836="","",BID_OFFER_SPREAD/2*D836)</f>
        <v/>
      </c>
      <c r="P836" s="155">
        <f>IF(A836="","",IF(D836=0,-E836,IF(AND(D836=(N836+O836),NOT(O836=0)),0,IF(D836&gt;=M836,N836/(1+O836),N836/(1-O836)))))</f>
        <v/>
      </c>
      <c r="Q836" s="155">
        <f>IF(B836="","", IF(D836=0,F836*P836/B836, L836*P836/B836))</f>
        <v/>
      </c>
      <c r="R836" s="155">
        <f>IF(B836="","", Q836+I836)</f>
        <v/>
      </c>
      <c r="S836" s="155">
        <f>IF(A836="","",IF(Q836&gt;0,-Q836*B836*(1+BID_OFFER_SPREAD/2),-Q836*B836*(1-BID_OFFER_SPREAD/2)))</f>
        <v/>
      </c>
      <c r="T836" s="155">
        <f>IF(B836="","", K836+S836)</f>
        <v/>
      </c>
      <c r="U836" s="155">
        <f>IF(B836="","", R836*B836)</f>
        <v/>
      </c>
      <c r="V836" s="155">
        <f>IF(E836="","",U836/(U836+T836))</f>
        <v/>
      </c>
      <c r="W836" s="86">
        <f>IF(B836="","", IF(ROUND(V836,10)=ROUND(D836,10),"Correct", "Error"))</f>
        <v/>
      </c>
      <c r="X836" s="156">
        <f>IF(B836="","", T836+U836)</f>
        <v/>
      </c>
    </row>
    <row customHeight="1" ht="13.5" r="837" s="75">
      <c r="A837" s="124">
        <f>IF('Time Series Inputs'!A837="","",'Time Series Inputs'!A837)</f>
        <v/>
      </c>
      <c r="B837" s="155">
        <f>IF('Time Series Inputs'!B837="","",'Time Series Inputs'!B837)</f>
        <v/>
      </c>
      <c r="C837" s="155">
        <f>IF('Time Series Inputs'!C837="","",'Time Series Inputs'!C837)</f>
        <v/>
      </c>
      <c r="D837" s="155">
        <f>IF(A837="","",'Apply Constraints'!A837)</f>
        <v/>
      </c>
      <c r="E837" s="155">
        <f>IF(B837="","",(V836*B837/B836/(1+V836*(B837/B836-1))))</f>
        <v/>
      </c>
      <c r="F837" s="155">
        <f>IF(B837="","",R836*B837+T836)</f>
        <v/>
      </c>
      <c r="G837" s="155">
        <f>IF(B837="","", E837*F837)</f>
        <v/>
      </c>
      <c r="H837" s="155">
        <f>IF(B837="","", F837 - R836*B837)</f>
        <v/>
      </c>
      <c r="I837" s="155">
        <f>IF(B837="","", G837/B837)</f>
        <v/>
      </c>
      <c r="J837" s="155">
        <f>IF(B837="","", -F837* (1-(1-ANNUAL_STRATEGY_FEE)^(1/252)))</f>
        <v/>
      </c>
      <c r="K837" s="155">
        <f>IF(B837="","", H837+J837)</f>
        <v/>
      </c>
      <c r="L837" s="155">
        <f>IF(B837="","", K837+G837)</f>
        <v/>
      </c>
      <c r="M837" s="155">
        <f>IF(B837="","", G837/L837)</f>
        <v/>
      </c>
      <c r="N837" s="155">
        <f>IF(B837="","",(D837-M837))</f>
        <v/>
      </c>
      <c r="O837" s="155">
        <f>IF(B837="","",BID_OFFER_SPREAD/2*D837)</f>
        <v/>
      </c>
      <c r="P837" s="155">
        <f>IF(A837="","",IF(D837=0,-E837,IF(AND(D837=(N837+O837),NOT(O837=0)),0,IF(D837&gt;=M837,N837/(1+O837),N837/(1-O837)))))</f>
        <v/>
      </c>
      <c r="Q837" s="155">
        <f>IF(B837="","", IF(D837=0,F837*P837/B837, L837*P837/B837))</f>
        <v/>
      </c>
      <c r="R837" s="155">
        <f>IF(B837="","", Q837+I837)</f>
        <v/>
      </c>
      <c r="S837" s="155">
        <f>IF(A837="","",IF(Q837&gt;0,-Q837*B837*(1+BID_OFFER_SPREAD/2),-Q837*B837*(1-BID_OFFER_SPREAD/2)))</f>
        <v/>
      </c>
      <c r="T837" s="155">
        <f>IF(B837="","", K837+S837)</f>
        <v/>
      </c>
      <c r="U837" s="155">
        <f>IF(B837="","", R837*B837)</f>
        <v/>
      </c>
      <c r="V837" s="155">
        <f>IF(E837="","",U837/(U837+T837))</f>
        <v/>
      </c>
      <c r="W837" s="86">
        <f>IF(B837="","", IF(ROUND(V837,10)=ROUND(D837,10),"Correct", "Error"))</f>
        <v/>
      </c>
      <c r="X837" s="156">
        <f>IF(B837="","", T837+U837)</f>
        <v/>
      </c>
    </row>
    <row customHeight="1" ht="13.5" r="838" s="75">
      <c r="A838" s="124">
        <f>IF('Time Series Inputs'!A838="","",'Time Series Inputs'!A838)</f>
        <v/>
      </c>
      <c r="B838" s="155">
        <f>IF('Time Series Inputs'!B838="","",'Time Series Inputs'!B838)</f>
        <v/>
      </c>
      <c r="C838" s="155">
        <f>IF('Time Series Inputs'!C838="","",'Time Series Inputs'!C838)</f>
        <v/>
      </c>
      <c r="D838" s="155">
        <f>IF(A838="","",'Apply Constraints'!A838)</f>
        <v/>
      </c>
      <c r="E838" s="155">
        <f>IF(B838="","",(V837*B838/B837/(1+V837*(B838/B837-1))))</f>
        <v/>
      </c>
      <c r="F838" s="155">
        <f>IF(B838="","",R837*B838+T837)</f>
        <v/>
      </c>
      <c r="G838" s="155">
        <f>IF(B838="","", E838*F838)</f>
        <v/>
      </c>
      <c r="H838" s="155">
        <f>IF(B838="","", F838 - R837*B838)</f>
        <v/>
      </c>
      <c r="I838" s="155">
        <f>IF(B838="","", G838/B838)</f>
        <v/>
      </c>
      <c r="J838" s="155">
        <f>IF(B838="","", -F838* (1-(1-ANNUAL_STRATEGY_FEE)^(1/252)))</f>
        <v/>
      </c>
      <c r="K838" s="155">
        <f>IF(B838="","", H838+J838)</f>
        <v/>
      </c>
      <c r="L838" s="155">
        <f>IF(B838="","", K838+G838)</f>
        <v/>
      </c>
      <c r="M838" s="155">
        <f>IF(B838="","", G838/L838)</f>
        <v/>
      </c>
      <c r="N838" s="155">
        <f>IF(B838="","",(D838-M838))</f>
        <v/>
      </c>
      <c r="O838" s="155">
        <f>IF(B838="","",BID_OFFER_SPREAD/2*D838)</f>
        <v/>
      </c>
      <c r="P838" s="155">
        <f>IF(A838="","",IF(D838=0,-E838,IF(AND(D838=(N838+O838),NOT(O838=0)),0,IF(D838&gt;=M838,N838/(1+O838),N838/(1-O838)))))</f>
        <v/>
      </c>
      <c r="Q838" s="155">
        <f>IF(B838="","", IF(D838=0,F838*P838/B838, L838*P838/B838))</f>
        <v/>
      </c>
      <c r="R838" s="155">
        <f>IF(B838="","", Q838+I838)</f>
        <v/>
      </c>
      <c r="S838" s="155">
        <f>IF(A838="","",IF(Q838&gt;0,-Q838*B838*(1+BID_OFFER_SPREAD/2),-Q838*B838*(1-BID_OFFER_SPREAD/2)))</f>
        <v/>
      </c>
      <c r="T838" s="155">
        <f>IF(B838="","", K838+S838)</f>
        <v/>
      </c>
      <c r="U838" s="155">
        <f>IF(B838="","", R838*B838)</f>
        <v/>
      </c>
      <c r="V838" s="155">
        <f>IF(E838="","",U838/(U838+T838))</f>
        <v/>
      </c>
      <c r="W838" s="86">
        <f>IF(B838="","", IF(ROUND(V838,10)=ROUND(D838,10),"Correct", "Error"))</f>
        <v/>
      </c>
      <c r="X838" s="156">
        <f>IF(B838="","", T838+U838)</f>
        <v/>
      </c>
    </row>
    <row customHeight="1" ht="13.5" r="839" s="75">
      <c r="A839" s="124">
        <f>IF('Time Series Inputs'!A839="","",'Time Series Inputs'!A839)</f>
        <v/>
      </c>
      <c r="B839" s="155">
        <f>IF('Time Series Inputs'!B839="","",'Time Series Inputs'!B839)</f>
        <v/>
      </c>
      <c r="C839" s="155">
        <f>IF('Time Series Inputs'!C839="","",'Time Series Inputs'!C839)</f>
        <v/>
      </c>
      <c r="D839" s="155">
        <f>IF(A839="","",'Apply Constraints'!A839)</f>
        <v/>
      </c>
      <c r="E839" s="155">
        <f>IF(B839="","",(V838*B839/B838/(1+V838*(B839/B838-1))))</f>
        <v/>
      </c>
      <c r="F839" s="155">
        <f>IF(B839="","",R838*B839+T838)</f>
        <v/>
      </c>
      <c r="G839" s="155">
        <f>IF(B839="","", E839*F839)</f>
        <v/>
      </c>
      <c r="H839" s="155">
        <f>IF(B839="","", F839 - R838*B839)</f>
        <v/>
      </c>
      <c r="I839" s="155">
        <f>IF(B839="","", G839/B839)</f>
        <v/>
      </c>
      <c r="J839" s="155">
        <f>IF(B839="","", -F839* (1-(1-ANNUAL_STRATEGY_FEE)^(1/252)))</f>
        <v/>
      </c>
      <c r="K839" s="155">
        <f>IF(B839="","", H839+J839)</f>
        <v/>
      </c>
      <c r="L839" s="155">
        <f>IF(B839="","", K839+G839)</f>
        <v/>
      </c>
      <c r="M839" s="155">
        <f>IF(B839="","", G839/L839)</f>
        <v/>
      </c>
      <c r="N839" s="155">
        <f>IF(B839="","",(D839-M839))</f>
        <v/>
      </c>
      <c r="O839" s="155">
        <f>IF(B839="","",BID_OFFER_SPREAD/2*D839)</f>
        <v/>
      </c>
      <c r="P839" s="155">
        <f>IF(A839="","",IF(D839=0,-E839,IF(AND(D839=(N839+O839),NOT(O839=0)),0,IF(D839&gt;=M839,N839/(1+O839),N839/(1-O839)))))</f>
        <v/>
      </c>
      <c r="Q839" s="155">
        <f>IF(B839="","", IF(D839=0,F839*P839/B839, L839*P839/B839))</f>
        <v/>
      </c>
      <c r="R839" s="155">
        <f>IF(B839="","", Q839+I839)</f>
        <v/>
      </c>
      <c r="S839" s="155">
        <f>IF(A839="","",IF(Q839&gt;0,-Q839*B839*(1+BID_OFFER_SPREAD/2),-Q839*B839*(1-BID_OFFER_SPREAD/2)))</f>
        <v/>
      </c>
      <c r="T839" s="155">
        <f>IF(B839="","", K839+S839)</f>
        <v/>
      </c>
      <c r="U839" s="155">
        <f>IF(B839="","", R839*B839)</f>
        <v/>
      </c>
      <c r="V839" s="155">
        <f>IF(E839="","",U839/(U839+T839))</f>
        <v/>
      </c>
      <c r="W839" s="86">
        <f>IF(B839="","", IF(ROUND(V839,10)=ROUND(D839,10),"Correct", "Error"))</f>
        <v/>
      </c>
      <c r="X839" s="156">
        <f>IF(B839="","", T839+U839)</f>
        <v/>
      </c>
    </row>
    <row customHeight="1" ht="13.5" r="840" s="75">
      <c r="A840" s="124">
        <f>IF('Time Series Inputs'!A840="","",'Time Series Inputs'!A840)</f>
        <v/>
      </c>
      <c r="B840" s="155">
        <f>IF('Time Series Inputs'!B840="","",'Time Series Inputs'!B840)</f>
        <v/>
      </c>
      <c r="C840" s="155">
        <f>IF('Time Series Inputs'!C840="","",'Time Series Inputs'!C840)</f>
        <v/>
      </c>
      <c r="D840" s="155">
        <f>IF(A840="","",'Apply Constraints'!A840)</f>
        <v/>
      </c>
      <c r="E840" s="155">
        <f>IF(B840="","",(V839*B840/B839/(1+V839*(B840/B839-1))))</f>
        <v/>
      </c>
      <c r="F840" s="155">
        <f>IF(B840="","",R839*B840+T839)</f>
        <v/>
      </c>
      <c r="G840" s="155">
        <f>IF(B840="","", E840*F840)</f>
        <v/>
      </c>
      <c r="H840" s="155">
        <f>IF(B840="","", F840 - R839*B840)</f>
        <v/>
      </c>
      <c r="I840" s="155">
        <f>IF(B840="","", G840/B840)</f>
        <v/>
      </c>
      <c r="J840" s="155">
        <f>IF(B840="","", -F840* (1-(1-ANNUAL_STRATEGY_FEE)^(1/252)))</f>
        <v/>
      </c>
      <c r="K840" s="155">
        <f>IF(B840="","", H840+J840)</f>
        <v/>
      </c>
      <c r="L840" s="155">
        <f>IF(B840="","", K840+G840)</f>
        <v/>
      </c>
      <c r="M840" s="155">
        <f>IF(B840="","", G840/L840)</f>
        <v/>
      </c>
      <c r="N840" s="155">
        <f>IF(B840="","",(D840-M840))</f>
        <v/>
      </c>
      <c r="O840" s="155">
        <f>IF(B840="","",BID_OFFER_SPREAD/2*D840)</f>
        <v/>
      </c>
      <c r="P840" s="155">
        <f>IF(A840="","",IF(D840=0,-E840,IF(AND(D840=(N840+O840),NOT(O840=0)),0,IF(D840&gt;=M840,N840/(1+O840),N840/(1-O840)))))</f>
        <v/>
      </c>
      <c r="Q840" s="155">
        <f>IF(B840="","", IF(D840=0,F840*P840/B840, L840*P840/B840))</f>
        <v/>
      </c>
      <c r="R840" s="155">
        <f>IF(B840="","", Q840+I840)</f>
        <v/>
      </c>
      <c r="S840" s="155">
        <f>IF(A840="","",IF(Q840&gt;0,-Q840*B840*(1+BID_OFFER_SPREAD/2),-Q840*B840*(1-BID_OFFER_SPREAD/2)))</f>
        <v/>
      </c>
      <c r="T840" s="155">
        <f>IF(B840="","", K840+S840)</f>
        <v/>
      </c>
      <c r="U840" s="155">
        <f>IF(B840="","", R840*B840)</f>
        <v/>
      </c>
      <c r="V840" s="155">
        <f>IF(E840="","",U840/(U840+T840))</f>
        <v/>
      </c>
      <c r="W840" s="86">
        <f>IF(B840="","", IF(ROUND(V840,10)=ROUND(D840,10),"Correct", "Error"))</f>
        <v/>
      </c>
      <c r="X840" s="156">
        <f>IF(B840="","", T840+U840)</f>
        <v/>
      </c>
    </row>
    <row customHeight="1" ht="13.5" r="841" s="75">
      <c r="A841" s="124">
        <f>IF('Time Series Inputs'!A841="","",'Time Series Inputs'!A841)</f>
        <v/>
      </c>
      <c r="B841" s="155">
        <f>IF('Time Series Inputs'!B841="","",'Time Series Inputs'!B841)</f>
        <v/>
      </c>
      <c r="C841" s="155">
        <f>IF('Time Series Inputs'!C841="","",'Time Series Inputs'!C841)</f>
        <v/>
      </c>
      <c r="D841" s="155">
        <f>IF(A841="","",'Apply Constraints'!A841)</f>
        <v/>
      </c>
      <c r="E841" s="155">
        <f>IF(B841="","",(V840*B841/B840/(1+V840*(B841/B840-1))))</f>
        <v/>
      </c>
      <c r="F841" s="155">
        <f>IF(B841="","",R840*B841+T840)</f>
        <v/>
      </c>
      <c r="G841" s="155">
        <f>IF(B841="","", E841*F841)</f>
        <v/>
      </c>
      <c r="H841" s="155">
        <f>IF(B841="","", F841 - R840*B841)</f>
        <v/>
      </c>
      <c r="I841" s="155">
        <f>IF(B841="","", G841/B841)</f>
        <v/>
      </c>
      <c r="J841" s="155">
        <f>IF(B841="","", -F841* (1-(1-ANNUAL_STRATEGY_FEE)^(1/252)))</f>
        <v/>
      </c>
      <c r="K841" s="155">
        <f>IF(B841="","", H841+J841)</f>
        <v/>
      </c>
      <c r="L841" s="155">
        <f>IF(B841="","", K841+G841)</f>
        <v/>
      </c>
      <c r="M841" s="155">
        <f>IF(B841="","", G841/L841)</f>
        <v/>
      </c>
      <c r="N841" s="155">
        <f>IF(B841="","",(D841-M841))</f>
        <v/>
      </c>
      <c r="O841" s="155">
        <f>IF(B841="","",BID_OFFER_SPREAD/2*D841)</f>
        <v/>
      </c>
      <c r="P841" s="155">
        <f>IF(A841="","",IF(D841=0,-E841,IF(AND(D841=(N841+O841),NOT(O841=0)),0,IF(D841&gt;=M841,N841/(1+O841),N841/(1-O841)))))</f>
        <v/>
      </c>
      <c r="Q841" s="155">
        <f>IF(B841="","", IF(D841=0,F841*P841/B841, L841*P841/B841))</f>
        <v/>
      </c>
      <c r="R841" s="155">
        <f>IF(B841="","", Q841+I841)</f>
        <v/>
      </c>
      <c r="S841" s="155">
        <f>IF(A841="","",IF(Q841&gt;0,-Q841*B841*(1+BID_OFFER_SPREAD/2),-Q841*B841*(1-BID_OFFER_SPREAD/2)))</f>
        <v/>
      </c>
      <c r="T841" s="155">
        <f>IF(B841="","", K841+S841)</f>
        <v/>
      </c>
      <c r="U841" s="155">
        <f>IF(B841="","", R841*B841)</f>
        <v/>
      </c>
      <c r="V841" s="155">
        <f>IF(E841="","",U841/(U841+T841))</f>
        <v/>
      </c>
      <c r="W841" s="86">
        <f>IF(B841="","", IF(ROUND(V841,10)=ROUND(D841,10),"Correct", "Error"))</f>
        <v/>
      </c>
      <c r="X841" s="156">
        <f>IF(B841="","", T841+U841)</f>
        <v/>
      </c>
    </row>
    <row customHeight="1" ht="13.5" r="842" s="75">
      <c r="A842" s="124">
        <f>IF('Time Series Inputs'!A842="","",'Time Series Inputs'!A842)</f>
        <v/>
      </c>
      <c r="B842" s="155">
        <f>IF('Time Series Inputs'!B842="","",'Time Series Inputs'!B842)</f>
        <v/>
      </c>
      <c r="C842" s="155">
        <f>IF('Time Series Inputs'!C842="","",'Time Series Inputs'!C842)</f>
        <v/>
      </c>
      <c r="D842" s="155">
        <f>IF(A842="","",'Apply Constraints'!A842)</f>
        <v/>
      </c>
      <c r="E842" s="155">
        <f>IF(B842="","",(V841*B842/B841/(1+V841*(B842/B841-1))))</f>
        <v/>
      </c>
      <c r="F842" s="155">
        <f>IF(B842="","",R841*B842+T841)</f>
        <v/>
      </c>
      <c r="G842" s="155">
        <f>IF(B842="","", E842*F842)</f>
        <v/>
      </c>
      <c r="H842" s="155">
        <f>IF(B842="","", F842 - R841*B842)</f>
        <v/>
      </c>
      <c r="I842" s="155">
        <f>IF(B842="","", G842/B842)</f>
        <v/>
      </c>
      <c r="J842" s="155">
        <f>IF(B842="","", -F842* (1-(1-ANNUAL_STRATEGY_FEE)^(1/252)))</f>
        <v/>
      </c>
      <c r="K842" s="155">
        <f>IF(B842="","", H842+J842)</f>
        <v/>
      </c>
      <c r="L842" s="155">
        <f>IF(B842="","", K842+G842)</f>
        <v/>
      </c>
      <c r="M842" s="155">
        <f>IF(B842="","", G842/L842)</f>
        <v/>
      </c>
      <c r="N842" s="155">
        <f>IF(B842="","",(D842-M842))</f>
        <v/>
      </c>
      <c r="O842" s="155">
        <f>IF(B842="","",BID_OFFER_SPREAD/2*D842)</f>
        <v/>
      </c>
      <c r="P842" s="155">
        <f>IF(A842="","",IF(D842=0,-E842,IF(AND(D842=(N842+O842),NOT(O842=0)),0,IF(D842&gt;=M842,N842/(1+O842),N842/(1-O842)))))</f>
        <v/>
      </c>
      <c r="Q842" s="155">
        <f>IF(B842="","", IF(D842=0,F842*P842/B842, L842*P842/B842))</f>
        <v/>
      </c>
      <c r="R842" s="155">
        <f>IF(B842="","", Q842+I842)</f>
        <v/>
      </c>
      <c r="S842" s="155">
        <f>IF(A842="","",IF(Q842&gt;0,-Q842*B842*(1+BID_OFFER_SPREAD/2),-Q842*B842*(1-BID_OFFER_SPREAD/2)))</f>
        <v/>
      </c>
      <c r="T842" s="155">
        <f>IF(B842="","", K842+S842)</f>
        <v/>
      </c>
      <c r="U842" s="155">
        <f>IF(B842="","", R842*B842)</f>
        <v/>
      </c>
      <c r="V842" s="155">
        <f>IF(E842="","",U842/(U842+T842))</f>
        <v/>
      </c>
      <c r="W842" s="86">
        <f>IF(B842="","", IF(ROUND(V842,10)=ROUND(D842,10),"Correct", "Error"))</f>
        <v/>
      </c>
      <c r="X842" s="156">
        <f>IF(B842="","", T842+U842)</f>
        <v/>
      </c>
    </row>
    <row customHeight="1" ht="13.5" r="843" s="75">
      <c r="A843" s="124">
        <f>IF('Time Series Inputs'!A843="","",'Time Series Inputs'!A843)</f>
        <v/>
      </c>
      <c r="B843" s="155">
        <f>IF('Time Series Inputs'!B843="","",'Time Series Inputs'!B843)</f>
        <v/>
      </c>
      <c r="C843" s="155">
        <f>IF('Time Series Inputs'!C843="","",'Time Series Inputs'!C843)</f>
        <v/>
      </c>
      <c r="D843" s="155">
        <f>IF(A843="","",'Apply Constraints'!A843)</f>
        <v/>
      </c>
      <c r="E843" s="155">
        <f>IF(B843="","",(V842*B843/B842/(1+V842*(B843/B842-1))))</f>
        <v/>
      </c>
      <c r="F843" s="155">
        <f>IF(B843="","",R842*B843+T842)</f>
        <v/>
      </c>
      <c r="G843" s="155">
        <f>IF(B843="","", E843*F843)</f>
        <v/>
      </c>
      <c r="H843" s="155">
        <f>IF(B843="","", F843 - R842*B843)</f>
        <v/>
      </c>
      <c r="I843" s="155">
        <f>IF(B843="","", G843/B843)</f>
        <v/>
      </c>
      <c r="J843" s="155">
        <f>IF(B843="","", -F843* (1-(1-ANNUAL_STRATEGY_FEE)^(1/252)))</f>
        <v/>
      </c>
      <c r="K843" s="155">
        <f>IF(B843="","", H843+J843)</f>
        <v/>
      </c>
      <c r="L843" s="155">
        <f>IF(B843="","", K843+G843)</f>
        <v/>
      </c>
      <c r="M843" s="155">
        <f>IF(B843="","", G843/L843)</f>
        <v/>
      </c>
      <c r="N843" s="155">
        <f>IF(B843="","",(D843-M843))</f>
        <v/>
      </c>
      <c r="O843" s="155">
        <f>IF(B843="","",BID_OFFER_SPREAD/2*D843)</f>
        <v/>
      </c>
      <c r="P843" s="155">
        <f>IF(A843="","",IF(D843=0,-E843,IF(AND(D843=(N843+O843),NOT(O843=0)),0,IF(D843&gt;=M843,N843/(1+O843),N843/(1-O843)))))</f>
        <v/>
      </c>
      <c r="Q843" s="155">
        <f>IF(B843="","", IF(D843=0,F843*P843/B843, L843*P843/B843))</f>
        <v/>
      </c>
      <c r="R843" s="155">
        <f>IF(B843="","", Q843+I843)</f>
        <v/>
      </c>
      <c r="S843" s="155">
        <f>IF(A843="","",IF(Q843&gt;0,-Q843*B843*(1+BID_OFFER_SPREAD/2),-Q843*B843*(1-BID_OFFER_SPREAD/2)))</f>
        <v/>
      </c>
      <c r="T843" s="155">
        <f>IF(B843="","", K843+S843)</f>
        <v/>
      </c>
      <c r="U843" s="155">
        <f>IF(B843="","", R843*B843)</f>
        <v/>
      </c>
      <c r="V843" s="155">
        <f>IF(E843="","",U843/(U843+T843))</f>
        <v/>
      </c>
      <c r="W843" s="86">
        <f>IF(B843="","", IF(ROUND(V843,10)=ROUND(D843,10),"Correct", "Error"))</f>
        <v/>
      </c>
      <c r="X843" s="156">
        <f>IF(B843="","", T843+U843)</f>
        <v/>
      </c>
    </row>
    <row customHeight="1" ht="13.5" r="844" s="75">
      <c r="A844" s="124">
        <f>IF('Time Series Inputs'!A844="","",'Time Series Inputs'!A844)</f>
        <v/>
      </c>
      <c r="B844" s="155">
        <f>IF('Time Series Inputs'!B844="","",'Time Series Inputs'!B844)</f>
        <v/>
      </c>
      <c r="C844" s="155">
        <f>IF('Time Series Inputs'!C844="","",'Time Series Inputs'!C844)</f>
        <v/>
      </c>
      <c r="D844" s="155">
        <f>IF(A844="","",'Apply Constraints'!A844)</f>
        <v/>
      </c>
      <c r="E844" s="155">
        <f>IF(B844="","",(V843*B844/B843/(1+V843*(B844/B843-1))))</f>
        <v/>
      </c>
      <c r="F844" s="155">
        <f>IF(B844="","",R843*B844+T843)</f>
        <v/>
      </c>
      <c r="G844" s="155">
        <f>IF(B844="","", E844*F844)</f>
        <v/>
      </c>
      <c r="H844" s="155">
        <f>IF(B844="","", F844 - R843*B844)</f>
        <v/>
      </c>
      <c r="I844" s="155">
        <f>IF(B844="","", G844/B844)</f>
        <v/>
      </c>
      <c r="J844" s="155">
        <f>IF(B844="","", -F844* (1-(1-ANNUAL_STRATEGY_FEE)^(1/252)))</f>
        <v/>
      </c>
      <c r="K844" s="155">
        <f>IF(B844="","", H844+J844)</f>
        <v/>
      </c>
      <c r="L844" s="155">
        <f>IF(B844="","", K844+G844)</f>
        <v/>
      </c>
      <c r="M844" s="155">
        <f>IF(B844="","", G844/L844)</f>
        <v/>
      </c>
      <c r="N844" s="155">
        <f>IF(B844="","",(D844-M844))</f>
        <v/>
      </c>
      <c r="O844" s="155">
        <f>IF(B844="","",BID_OFFER_SPREAD/2*D844)</f>
        <v/>
      </c>
      <c r="P844" s="155">
        <f>IF(A844="","",IF(D844=0,-E844,IF(AND(D844=(N844+O844),NOT(O844=0)),0,IF(D844&gt;=M844,N844/(1+O844),N844/(1-O844)))))</f>
        <v/>
      </c>
      <c r="Q844" s="155">
        <f>IF(B844="","", IF(D844=0,F844*P844/B844, L844*P844/B844))</f>
        <v/>
      </c>
      <c r="R844" s="155">
        <f>IF(B844="","", Q844+I844)</f>
        <v/>
      </c>
      <c r="S844" s="155">
        <f>IF(A844="","",IF(Q844&gt;0,-Q844*B844*(1+BID_OFFER_SPREAD/2),-Q844*B844*(1-BID_OFFER_SPREAD/2)))</f>
        <v/>
      </c>
      <c r="T844" s="155">
        <f>IF(B844="","", K844+S844)</f>
        <v/>
      </c>
      <c r="U844" s="155">
        <f>IF(B844="","", R844*B844)</f>
        <v/>
      </c>
      <c r="V844" s="155">
        <f>IF(E844="","",U844/(U844+T844))</f>
        <v/>
      </c>
      <c r="W844" s="86">
        <f>IF(B844="","", IF(ROUND(V844,10)=ROUND(D844,10),"Correct", "Error"))</f>
        <v/>
      </c>
      <c r="X844" s="156">
        <f>IF(B844="","", T844+U844)</f>
        <v/>
      </c>
    </row>
    <row customHeight="1" ht="13.5" r="845" s="75">
      <c r="A845" s="124">
        <f>IF('Time Series Inputs'!A845="","",'Time Series Inputs'!A845)</f>
        <v/>
      </c>
      <c r="B845" s="155">
        <f>IF('Time Series Inputs'!B845="","",'Time Series Inputs'!B845)</f>
        <v/>
      </c>
      <c r="C845" s="155">
        <f>IF('Time Series Inputs'!C845="","",'Time Series Inputs'!C845)</f>
        <v/>
      </c>
      <c r="D845" s="155">
        <f>IF(A845="","",'Apply Constraints'!A845)</f>
        <v/>
      </c>
      <c r="E845" s="155">
        <f>IF(B845="","",(V844*B845/B844/(1+V844*(B845/B844-1))))</f>
        <v/>
      </c>
      <c r="F845" s="155">
        <f>IF(B845="","",R844*B845+T844)</f>
        <v/>
      </c>
      <c r="G845" s="155">
        <f>IF(B845="","", E845*F845)</f>
        <v/>
      </c>
      <c r="H845" s="155">
        <f>IF(B845="","", F845 - R844*B845)</f>
        <v/>
      </c>
      <c r="I845" s="155">
        <f>IF(B845="","", G845/B845)</f>
        <v/>
      </c>
      <c r="J845" s="155">
        <f>IF(B845="","", -F845* (1-(1-ANNUAL_STRATEGY_FEE)^(1/252)))</f>
        <v/>
      </c>
      <c r="K845" s="155">
        <f>IF(B845="","", H845+J845)</f>
        <v/>
      </c>
      <c r="L845" s="155">
        <f>IF(B845="","", K845+G845)</f>
        <v/>
      </c>
      <c r="M845" s="155">
        <f>IF(B845="","", G845/L845)</f>
        <v/>
      </c>
      <c r="N845" s="155">
        <f>IF(B845="","",(D845-M845))</f>
        <v/>
      </c>
      <c r="O845" s="155">
        <f>IF(B845="","",BID_OFFER_SPREAD/2*D845)</f>
        <v/>
      </c>
      <c r="P845" s="155">
        <f>IF(A845="","",IF(D845=0,-E845,IF(AND(D845=(N845+O845),NOT(O845=0)),0,IF(D845&gt;=M845,N845/(1+O845),N845/(1-O845)))))</f>
        <v/>
      </c>
      <c r="Q845" s="155">
        <f>IF(B845="","", IF(D845=0,F845*P845/B845, L845*P845/B845))</f>
        <v/>
      </c>
      <c r="R845" s="155">
        <f>IF(B845="","", Q845+I845)</f>
        <v/>
      </c>
      <c r="S845" s="155">
        <f>IF(A845="","",IF(Q845&gt;0,-Q845*B845*(1+BID_OFFER_SPREAD/2),-Q845*B845*(1-BID_OFFER_SPREAD/2)))</f>
        <v/>
      </c>
      <c r="T845" s="155">
        <f>IF(B845="","", K845+S845)</f>
        <v/>
      </c>
      <c r="U845" s="155">
        <f>IF(B845="","", R845*B845)</f>
        <v/>
      </c>
      <c r="V845" s="155">
        <f>IF(E845="","",U845/(U845+T845))</f>
        <v/>
      </c>
      <c r="W845" s="86">
        <f>IF(B845="","", IF(ROUND(V845,10)=ROUND(D845,10),"Correct", "Error"))</f>
        <v/>
      </c>
      <c r="X845" s="156">
        <f>IF(B845="","", T845+U845)</f>
        <v/>
      </c>
    </row>
    <row customHeight="1" ht="13.5" r="846" s="75">
      <c r="A846" s="124">
        <f>IF('Time Series Inputs'!A846="","",'Time Series Inputs'!A846)</f>
        <v/>
      </c>
      <c r="B846" s="155">
        <f>IF('Time Series Inputs'!B846="","",'Time Series Inputs'!B846)</f>
        <v/>
      </c>
      <c r="C846" s="155">
        <f>IF('Time Series Inputs'!C846="","",'Time Series Inputs'!C846)</f>
        <v/>
      </c>
      <c r="D846" s="155">
        <f>IF(A846="","",'Apply Constraints'!A846)</f>
        <v/>
      </c>
      <c r="E846" s="155">
        <f>IF(B846="","",(V845*B846/B845/(1+V845*(B846/B845-1))))</f>
        <v/>
      </c>
      <c r="F846" s="155">
        <f>IF(B846="","",R845*B846+T845)</f>
        <v/>
      </c>
      <c r="G846" s="155">
        <f>IF(B846="","", E846*F846)</f>
        <v/>
      </c>
      <c r="H846" s="155">
        <f>IF(B846="","", F846 - R845*B846)</f>
        <v/>
      </c>
      <c r="I846" s="155">
        <f>IF(B846="","", G846/B846)</f>
        <v/>
      </c>
      <c r="J846" s="155">
        <f>IF(B846="","", -F846* (1-(1-ANNUAL_STRATEGY_FEE)^(1/252)))</f>
        <v/>
      </c>
      <c r="K846" s="155">
        <f>IF(B846="","", H846+J846)</f>
        <v/>
      </c>
      <c r="L846" s="155">
        <f>IF(B846="","", K846+G846)</f>
        <v/>
      </c>
      <c r="M846" s="155">
        <f>IF(B846="","", G846/L846)</f>
        <v/>
      </c>
      <c r="N846" s="155">
        <f>IF(B846="","",(D846-M846))</f>
        <v/>
      </c>
      <c r="O846" s="155">
        <f>IF(B846="","",BID_OFFER_SPREAD/2*D846)</f>
        <v/>
      </c>
      <c r="P846" s="155">
        <f>IF(A846="","",IF(D846=0,-E846,IF(AND(D846=(N846+O846),NOT(O846=0)),0,IF(D846&gt;=M846,N846/(1+O846),N846/(1-O846)))))</f>
        <v/>
      </c>
      <c r="Q846" s="155">
        <f>IF(B846="","", IF(D846=0,F846*P846/B846, L846*P846/B846))</f>
        <v/>
      </c>
      <c r="R846" s="155">
        <f>IF(B846="","", Q846+I846)</f>
        <v/>
      </c>
      <c r="S846" s="155">
        <f>IF(A846="","",IF(Q846&gt;0,-Q846*B846*(1+BID_OFFER_SPREAD/2),-Q846*B846*(1-BID_OFFER_SPREAD/2)))</f>
        <v/>
      </c>
      <c r="T846" s="155">
        <f>IF(B846="","", K846+S846)</f>
        <v/>
      </c>
      <c r="U846" s="155">
        <f>IF(B846="","", R846*B846)</f>
        <v/>
      </c>
      <c r="V846" s="155">
        <f>IF(E846="","",U846/(U846+T846))</f>
        <v/>
      </c>
      <c r="W846" s="86">
        <f>IF(B846="","", IF(ROUND(V846,10)=ROUND(D846,10),"Correct", "Error"))</f>
        <v/>
      </c>
      <c r="X846" s="156">
        <f>IF(B846="","", T846+U846)</f>
        <v/>
      </c>
    </row>
    <row customHeight="1" ht="13.5" r="847" s="75">
      <c r="A847" s="124">
        <f>IF('Time Series Inputs'!A847="","",'Time Series Inputs'!A847)</f>
        <v/>
      </c>
      <c r="B847" s="155">
        <f>IF('Time Series Inputs'!B847="","",'Time Series Inputs'!B847)</f>
        <v/>
      </c>
      <c r="C847" s="155">
        <f>IF('Time Series Inputs'!C847="","",'Time Series Inputs'!C847)</f>
        <v/>
      </c>
      <c r="D847" s="155">
        <f>IF(A847="","",'Apply Constraints'!A847)</f>
        <v/>
      </c>
      <c r="E847" s="155">
        <f>IF(B847="","",(V846*B847/B846/(1+V846*(B847/B846-1))))</f>
        <v/>
      </c>
      <c r="F847" s="155">
        <f>IF(B847="","",R846*B847+T846)</f>
        <v/>
      </c>
      <c r="G847" s="155">
        <f>IF(B847="","", E847*F847)</f>
        <v/>
      </c>
      <c r="H847" s="155">
        <f>IF(B847="","", F847 - R846*B847)</f>
        <v/>
      </c>
      <c r="I847" s="155">
        <f>IF(B847="","", G847/B847)</f>
        <v/>
      </c>
      <c r="J847" s="155">
        <f>IF(B847="","", -F847* (1-(1-ANNUAL_STRATEGY_FEE)^(1/252)))</f>
        <v/>
      </c>
      <c r="K847" s="155">
        <f>IF(B847="","", H847+J847)</f>
        <v/>
      </c>
      <c r="L847" s="155">
        <f>IF(B847="","", K847+G847)</f>
        <v/>
      </c>
      <c r="M847" s="155">
        <f>IF(B847="","", G847/L847)</f>
        <v/>
      </c>
      <c r="N847" s="155">
        <f>IF(B847="","",(D847-M847))</f>
        <v/>
      </c>
      <c r="O847" s="155">
        <f>IF(B847="","",BID_OFFER_SPREAD/2*D847)</f>
        <v/>
      </c>
      <c r="P847" s="155">
        <f>IF(A847="","",IF(D847=0,-E847,IF(AND(D847=(N847+O847),NOT(O847=0)),0,IF(D847&gt;=M847,N847/(1+O847),N847/(1-O847)))))</f>
        <v/>
      </c>
      <c r="Q847" s="155">
        <f>IF(B847="","", IF(D847=0,F847*P847/B847, L847*P847/B847))</f>
        <v/>
      </c>
      <c r="R847" s="155">
        <f>IF(B847="","", Q847+I847)</f>
        <v/>
      </c>
      <c r="S847" s="155">
        <f>IF(A847="","",IF(Q847&gt;0,-Q847*B847*(1+BID_OFFER_SPREAD/2),-Q847*B847*(1-BID_OFFER_SPREAD/2)))</f>
        <v/>
      </c>
      <c r="T847" s="155">
        <f>IF(B847="","", K847+S847)</f>
        <v/>
      </c>
      <c r="U847" s="155">
        <f>IF(B847="","", R847*B847)</f>
        <v/>
      </c>
      <c r="V847" s="155">
        <f>IF(E847="","",U847/(U847+T847))</f>
        <v/>
      </c>
      <c r="W847" s="86">
        <f>IF(B847="","", IF(ROUND(V847,10)=ROUND(D847,10),"Correct", "Error"))</f>
        <v/>
      </c>
      <c r="X847" s="156">
        <f>IF(B847="","", T847+U847)</f>
        <v/>
      </c>
    </row>
    <row customHeight="1" ht="13.5" r="848" s="75">
      <c r="A848" s="124">
        <f>IF('Time Series Inputs'!A848="","",'Time Series Inputs'!A848)</f>
        <v/>
      </c>
      <c r="B848" s="155">
        <f>IF('Time Series Inputs'!B848="","",'Time Series Inputs'!B848)</f>
        <v/>
      </c>
      <c r="C848" s="155">
        <f>IF('Time Series Inputs'!C848="","",'Time Series Inputs'!C848)</f>
        <v/>
      </c>
      <c r="D848" s="155">
        <f>IF(A848="","",'Apply Constraints'!A848)</f>
        <v/>
      </c>
      <c r="E848" s="155">
        <f>IF(B848="","",(V847*B848/B847/(1+V847*(B848/B847-1))))</f>
        <v/>
      </c>
      <c r="F848" s="155">
        <f>IF(B848="","",R847*B848+T847)</f>
        <v/>
      </c>
      <c r="G848" s="155">
        <f>IF(B848="","", E848*F848)</f>
        <v/>
      </c>
      <c r="H848" s="155">
        <f>IF(B848="","", F848 - R847*B848)</f>
        <v/>
      </c>
      <c r="I848" s="155">
        <f>IF(B848="","", G848/B848)</f>
        <v/>
      </c>
      <c r="J848" s="155">
        <f>IF(B848="","", -F848* (1-(1-ANNUAL_STRATEGY_FEE)^(1/252)))</f>
        <v/>
      </c>
      <c r="K848" s="155">
        <f>IF(B848="","", H848+J848)</f>
        <v/>
      </c>
      <c r="L848" s="155">
        <f>IF(B848="","", K848+G848)</f>
        <v/>
      </c>
      <c r="M848" s="155">
        <f>IF(B848="","", G848/L848)</f>
        <v/>
      </c>
      <c r="N848" s="155">
        <f>IF(B848="","",(D848-M848))</f>
        <v/>
      </c>
      <c r="O848" s="155">
        <f>IF(B848="","",BID_OFFER_SPREAD/2*D848)</f>
        <v/>
      </c>
      <c r="P848" s="155">
        <f>IF(A848="","",IF(D848=0,-E848,IF(AND(D848=(N848+O848),NOT(O848=0)),0,IF(D848&gt;=M848,N848/(1+O848),N848/(1-O848)))))</f>
        <v/>
      </c>
      <c r="Q848" s="155">
        <f>IF(B848="","", IF(D848=0,F848*P848/B848, L848*P848/B848))</f>
        <v/>
      </c>
      <c r="R848" s="155">
        <f>IF(B848="","", Q848+I848)</f>
        <v/>
      </c>
      <c r="S848" s="155">
        <f>IF(A848="","",IF(Q848&gt;0,-Q848*B848*(1+BID_OFFER_SPREAD/2),-Q848*B848*(1-BID_OFFER_SPREAD/2)))</f>
        <v/>
      </c>
      <c r="T848" s="155">
        <f>IF(B848="","", K848+S848)</f>
        <v/>
      </c>
      <c r="U848" s="155">
        <f>IF(B848="","", R848*B848)</f>
        <v/>
      </c>
      <c r="V848" s="155">
        <f>IF(E848="","",U848/(U848+T848))</f>
        <v/>
      </c>
      <c r="W848" s="86">
        <f>IF(B848="","", IF(ROUND(V848,10)=ROUND(D848,10),"Correct", "Error"))</f>
        <v/>
      </c>
      <c r="X848" s="156">
        <f>IF(B848="","", T848+U848)</f>
        <v/>
      </c>
    </row>
    <row customHeight="1" ht="13.5" r="849" s="75">
      <c r="A849" s="124">
        <f>IF('Time Series Inputs'!A849="","",'Time Series Inputs'!A849)</f>
        <v/>
      </c>
      <c r="B849" s="155">
        <f>IF('Time Series Inputs'!B849="","",'Time Series Inputs'!B849)</f>
        <v/>
      </c>
      <c r="C849" s="155">
        <f>IF('Time Series Inputs'!C849="","",'Time Series Inputs'!C849)</f>
        <v/>
      </c>
      <c r="D849" s="155">
        <f>IF(A849="","",'Apply Constraints'!A849)</f>
        <v/>
      </c>
      <c r="E849" s="155">
        <f>IF(B849="","",(V848*B849/B848/(1+V848*(B849/B848-1))))</f>
        <v/>
      </c>
      <c r="F849" s="155">
        <f>IF(B849="","",R848*B849+T848)</f>
        <v/>
      </c>
      <c r="G849" s="155">
        <f>IF(B849="","", E849*F849)</f>
        <v/>
      </c>
      <c r="H849" s="155">
        <f>IF(B849="","", F849 - R848*B849)</f>
        <v/>
      </c>
      <c r="I849" s="155">
        <f>IF(B849="","", G849/B849)</f>
        <v/>
      </c>
      <c r="J849" s="155">
        <f>IF(B849="","", -F849* (1-(1-ANNUAL_STRATEGY_FEE)^(1/252)))</f>
        <v/>
      </c>
      <c r="K849" s="155">
        <f>IF(B849="","", H849+J849)</f>
        <v/>
      </c>
      <c r="L849" s="155">
        <f>IF(B849="","", K849+G849)</f>
        <v/>
      </c>
      <c r="M849" s="155">
        <f>IF(B849="","", G849/L849)</f>
        <v/>
      </c>
      <c r="N849" s="155">
        <f>IF(B849="","",(D849-M849))</f>
        <v/>
      </c>
      <c r="O849" s="155">
        <f>IF(B849="","",BID_OFFER_SPREAD/2*D849)</f>
        <v/>
      </c>
      <c r="P849" s="155">
        <f>IF(A849="","",IF(D849=0,-E849,IF(AND(D849=(N849+O849),NOT(O849=0)),0,IF(D849&gt;=M849,N849/(1+O849),N849/(1-O849)))))</f>
        <v/>
      </c>
      <c r="Q849" s="155">
        <f>IF(B849="","", IF(D849=0,F849*P849/B849, L849*P849/B849))</f>
        <v/>
      </c>
      <c r="R849" s="155">
        <f>IF(B849="","", Q849+I849)</f>
        <v/>
      </c>
      <c r="S849" s="155">
        <f>IF(A849="","",IF(Q849&gt;0,-Q849*B849*(1+BID_OFFER_SPREAD/2),-Q849*B849*(1-BID_OFFER_SPREAD/2)))</f>
        <v/>
      </c>
      <c r="T849" s="155">
        <f>IF(B849="","", K849+S849)</f>
        <v/>
      </c>
      <c r="U849" s="155">
        <f>IF(B849="","", R849*B849)</f>
        <v/>
      </c>
      <c r="V849" s="155">
        <f>IF(E849="","",U849/(U849+T849))</f>
        <v/>
      </c>
      <c r="W849" s="86">
        <f>IF(B849="","", IF(ROUND(V849,10)=ROUND(D849,10),"Correct", "Error"))</f>
        <v/>
      </c>
      <c r="X849" s="156">
        <f>IF(B849="","", T849+U849)</f>
        <v/>
      </c>
    </row>
    <row customHeight="1" ht="13.5" r="850" s="75">
      <c r="A850" s="124">
        <f>IF('Time Series Inputs'!A850="","",'Time Series Inputs'!A850)</f>
        <v/>
      </c>
      <c r="B850" s="155">
        <f>IF('Time Series Inputs'!B850="","",'Time Series Inputs'!B850)</f>
        <v/>
      </c>
      <c r="C850" s="155">
        <f>IF('Time Series Inputs'!C850="","",'Time Series Inputs'!C850)</f>
        <v/>
      </c>
      <c r="D850" s="155">
        <f>IF(A850="","",'Apply Constraints'!A850)</f>
        <v/>
      </c>
      <c r="E850" s="155">
        <f>IF(B850="","",(V849*B850/B849/(1+V849*(B850/B849-1))))</f>
        <v/>
      </c>
      <c r="F850" s="155">
        <f>IF(B850="","",R849*B850+T849)</f>
        <v/>
      </c>
      <c r="G850" s="155">
        <f>IF(B850="","", E850*F850)</f>
        <v/>
      </c>
      <c r="H850" s="155">
        <f>IF(B850="","", F850 - R849*B850)</f>
        <v/>
      </c>
      <c r="I850" s="155">
        <f>IF(B850="","", G850/B850)</f>
        <v/>
      </c>
      <c r="J850" s="155">
        <f>IF(B850="","", -F850* (1-(1-ANNUAL_STRATEGY_FEE)^(1/252)))</f>
        <v/>
      </c>
      <c r="K850" s="155">
        <f>IF(B850="","", H850+J850)</f>
        <v/>
      </c>
      <c r="L850" s="155">
        <f>IF(B850="","", K850+G850)</f>
        <v/>
      </c>
      <c r="M850" s="155">
        <f>IF(B850="","", G850/L850)</f>
        <v/>
      </c>
      <c r="N850" s="155">
        <f>IF(B850="","",(D850-M850))</f>
        <v/>
      </c>
      <c r="O850" s="155">
        <f>IF(B850="","",BID_OFFER_SPREAD/2*D850)</f>
        <v/>
      </c>
      <c r="P850" s="155">
        <f>IF(A850="","",IF(D850=0,-E850,IF(AND(D850=(N850+O850),NOT(O850=0)),0,IF(D850&gt;=M850,N850/(1+O850),N850/(1-O850)))))</f>
        <v/>
      </c>
      <c r="Q850" s="155">
        <f>IF(B850="","", IF(D850=0,F850*P850/B850, L850*P850/B850))</f>
        <v/>
      </c>
      <c r="R850" s="155">
        <f>IF(B850="","", Q850+I850)</f>
        <v/>
      </c>
      <c r="S850" s="155">
        <f>IF(A850="","",IF(Q850&gt;0,-Q850*B850*(1+BID_OFFER_SPREAD/2),-Q850*B850*(1-BID_OFFER_SPREAD/2)))</f>
        <v/>
      </c>
      <c r="T850" s="155">
        <f>IF(B850="","", K850+S850)</f>
        <v/>
      </c>
      <c r="U850" s="155">
        <f>IF(B850="","", R850*B850)</f>
        <v/>
      </c>
      <c r="V850" s="155">
        <f>IF(E850="","",U850/(U850+T850))</f>
        <v/>
      </c>
      <c r="W850" s="86">
        <f>IF(B850="","", IF(ROUND(V850,10)=ROUND(D850,10),"Correct", "Error"))</f>
        <v/>
      </c>
      <c r="X850" s="156">
        <f>IF(B850="","", T850+U850)</f>
        <v/>
      </c>
    </row>
    <row customHeight="1" ht="13.5" r="851" s="75">
      <c r="A851" s="124">
        <f>IF('Time Series Inputs'!A851="","",'Time Series Inputs'!A851)</f>
        <v/>
      </c>
      <c r="B851" s="155">
        <f>IF('Time Series Inputs'!B851="","",'Time Series Inputs'!B851)</f>
        <v/>
      </c>
      <c r="C851" s="155">
        <f>IF('Time Series Inputs'!C851="","",'Time Series Inputs'!C851)</f>
        <v/>
      </c>
      <c r="D851" s="155">
        <f>IF(A851="","",'Apply Constraints'!A851)</f>
        <v/>
      </c>
      <c r="E851" s="155">
        <f>IF(B851="","",(V850*B851/B850/(1+V850*(B851/B850-1))))</f>
        <v/>
      </c>
      <c r="F851" s="155">
        <f>IF(B851="","",R850*B851+T850)</f>
        <v/>
      </c>
      <c r="G851" s="155">
        <f>IF(B851="","", E851*F851)</f>
        <v/>
      </c>
      <c r="H851" s="155">
        <f>IF(B851="","", F851 - R850*B851)</f>
        <v/>
      </c>
      <c r="I851" s="155">
        <f>IF(B851="","", G851/B851)</f>
        <v/>
      </c>
      <c r="J851" s="155">
        <f>IF(B851="","", -F851* (1-(1-ANNUAL_STRATEGY_FEE)^(1/252)))</f>
        <v/>
      </c>
      <c r="K851" s="155">
        <f>IF(B851="","", H851+J851)</f>
        <v/>
      </c>
      <c r="L851" s="155">
        <f>IF(B851="","", K851+G851)</f>
        <v/>
      </c>
      <c r="M851" s="155">
        <f>IF(B851="","", G851/L851)</f>
        <v/>
      </c>
      <c r="N851" s="155">
        <f>IF(B851="","",(D851-M851))</f>
        <v/>
      </c>
      <c r="O851" s="155">
        <f>IF(B851="","",BID_OFFER_SPREAD/2*D851)</f>
        <v/>
      </c>
      <c r="P851" s="155">
        <f>IF(A851="","",IF(D851=0,-E851,IF(AND(D851=(N851+O851),NOT(O851=0)),0,IF(D851&gt;=M851,N851/(1+O851),N851/(1-O851)))))</f>
        <v/>
      </c>
      <c r="Q851" s="155">
        <f>IF(B851="","", IF(D851=0,F851*P851/B851, L851*P851/B851))</f>
        <v/>
      </c>
      <c r="R851" s="155">
        <f>IF(B851="","", Q851+I851)</f>
        <v/>
      </c>
      <c r="S851" s="155">
        <f>IF(A851="","",IF(Q851&gt;0,-Q851*B851*(1+BID_OFFER_SPREAD/2),-Q851*B851*(1-BID_OFFER_SPREAD/2)))</f>
        <v/>
      </c>
      <c r="T851" s="155">
        <f>IF(B851="","", K851+S851)</f>
        <v/>
      </c>
      <c r="U851" s="155">
        <f>IF(B851="","", R851*B851)</f>
        <v/>
      </c>
      <c r="V851" s="155">
        <f>IF(E851="","",U851/(U851+T851))</f>
        <v/>
      </c>
      <c r="W851" s="86">
        <f>IF(B851="","", IF(ROUND(V851,10)=ROUND(D851,10),"Correct", "Error"))</f>
        <v/>
      </c>
      <c r="X851" s="156">
        <f>IF(B851="","", T851+U851)</f>
        <v/>
      </c>
    </row>
    <row customHeight="1" ht="13.5" r="852" s="75">
      <c r="A852" s="124">
        <f>IF('Time Series Inputs'!A852="","",'Time Series Inputs'!A852)</f>
        <v/>
      </c>
      <c r="B852" s="155">
        <f>IF('Time Series Inputs'!B852="","",'Time Series Inputs'!B852)</f>
        <v/>
      </c>
      <c r="C852" s="155">
        <f>IF('Time Series Inputs'!C852="","",'Time Series Inputs'!C852)</f>
        <v/>
      </c>
      <c r="D852" s="155">
        <f>IF(A852="","",'Apply Constraints'!A852)</f>
        <v/>
      </c>
      <c r="E852" s="155">
        <f>IF(B852="","",(V851*B852/B851/(1+V851*(B852/B851-1))))</f>
        <v/>
      </c>
      <c r="F852" s="155">
        <f>IF(B852="","",R851*B852+T851)</f>
        <v/>
      </c>
      <c r="G852" s="155">
        <f>IF(B852="","", E852*F852)</f>
        <v/>
      </c>
      <c r="H852" s="155">
        <f>IF(B852="","", F852 - R851*B852)</f>
        <v/>
      </c>
      <c r="I852" s="155">
        <f>IF(B852="","", G852/B852)</f>
        <v/>
      </c>
      <c r="J852" s="155">
        <f>IF(B852="","", -F852* (1-(1-ANNUAL_STRATEGY_FEE)^(1/252)))</f>
        <v/>
      </c>
      <c r="K852" s="155">
        <f>IF(B852="","", H852+J852)</f>
        <v/>
      </c>
      <c r="L852" s="155">
        <f>IF(B852="","", K852+G852)</f>
        <v/>
      </c>
      <c r="M852" s="155">
        <f>IF(B852="","", G852/L852)</f>
        <v/>
      </c>
      <c r="N852" s="155">
        <f>IF(B852="","",(D852-M852))</f>
        <v/>
      </c>
      <c r="O852" s="155">
        <f>IF(B852="","",BID_OFFER_SPREAD/2*D852)</f>
        <v/>
      </c>
      <c r="P852" s="155">
        <f>IF(A852="","",IF(D852=0,-E852,IF(AND(D852=(N852+O852),NOT(O852=0)),0,IF(D852&gt;=M852,N852/(1+O852),N852/(1-O852)))))</f>
        <v/>
      </c>
      <c r="Q852" s="155">
        <f>IF(B852="","", IF(D852=0,F852*P852/B852, L852*P852/B852))</f>
        <v/>
      </c>
      <c r="R852" s="155">
        <f>IF(B852="","", Q852+I852)</f>
        <v/>
      </c>
      <c r="S852" s="155">
        <f>IF(A852="","",IF(Q852&gt;0,-Q852*B852*(1+BID_OFFER_SPREAD/2),-Q852*B852*(1-BID_OFFER_SPREAD/2)))</f>
        <v/>
      </c>
      <c r="T852" s="155">
        <f>IF(B852="","", K852+S852)</f>
        <v/>
      </c>
      <c r="U852" s="155">
        <f>IF(B852="","", R852*B852)</f>
        <v/>
      </c>
      <c r="V852" s="155">
        <f>IF(E852="","",U852/(U852+T852))</f>
        <v/>
      </c>
      <c r="W852" s="86">
        <f>IF(B852="","", IF(ROUND(V852,10)=ROUND(D852,10),"Correct", "Error"))</f>
        <v/>
      </c>
      <c r="X852" s="156">
        <f>IF(B852="","", T852+U852)</f>
        <v/>
      </c>
    </row>
    <row customHeight="1" ht="13.5" r="853" s="75">
      <c r="A853" s="124">
        <f>IF('Time Series Inputs'!A853="","",'Time Series Inputs'!A853)</f>
        <v/>
      </c>
      <c r="B853" s="155">
        <f>IF('Time Series Inputs'!B853="","",'Time Series Inputs'!B853)</f>
        <v/>
      </c>
      <c r="C853" s="155">
        <f>IF('Time Series Inputs'!C853="","",'Time Series Inputs'!C853)</f>
        <v/>
      </c>
      <c r="D853" s="155">
        <f>IF(A853="","",'Apply Constraints'!A853)</f>
        <v/>
      </c>
      <c r="E853" s="155">
        <f>IF(B853="","",(V852*B853/B852/(1+V852*(B853/B852-1))))</f>
        <v/>
      </c>
      <c r="F853" s="155">
        <f>IF(B853="","",R852*B853+T852)</f>
        <v/>
      </c>
      <c r="G853" s="155">
        <f>IF(B853="","", E853*F853)</f>
        <v/>
      </c>
      <c r="H853" s="155">
        <f>IF(B853="","", F853 - R852*B853)</f>
        <v/>
      </c>
      <c r="I853" s="155">
        <f>IF(B853="","", G853/B853)</f>
        <v/>
      </c>
      <c r="J853" s="155">
        <f>IF(B853="","", -F853* (1-(1-ANNUAL_STRATEGY_FEE)^(1/252)))</f>
        <v/>
      </c>
      <c r="K853" s="155">
        <f>IF(B853="","", H853+J853)</f>
        <v/>
      </c>
      <c r="L853" s="155">
        <f>IF(B853="","", K853+G853)</f>
        <v/>
      </c>
      <c r="M853" s="155">
        <f>IF(B853="","", G853/L853)</f>
        <v/>
      </c>
      <c r="N853" s="155">
        <f>IF(B853="","",(D853-M853))</f>
        <v/>
      </c>
      <c r="O853" s="155">
        <f>IF(B853="","",BID_OFFER_SPREAD/2*D853)</f>
        <v/>
      </c>
      <c r="P853" s="155">
        <f>IF(A853="","",IF(D853=0,-E853,IF(AND(D853=(N853+O853),NOT(O853=0)),0,IF(D853&gt;=M853,N853/(1+O853),N853/(1-O853)))))</f>
        <v/>
      </c>
      <c r="Q853" s="155">
        <f>IF(B853="","", IF(D853=0,F853*P853/B853, L853*P853/B853))</f>
        <v/>
      </c>
      <c r="R853" s="155">
        <f>IF(B853="","", Q853+I853)</f>
        <v/>
      </c>
      <c r="S853" s="155">
        <f>IF(A853="","",IF(Q853&gt;0,-Q853*B853*(1+BID_OFFER_SPREAD/2),-Q853*B853*(1-BID_OFFER_SPREAD/2)))</f>
        <v/>
      </c>
      <c r="T853" s="155">
        <f>IF(B853="","", K853+S853)</f>
        <v/>
      </c>
      <c r="U853" s="155">
        <f>IF(B853="","", R853*B853)</f>
        <v/>
      </c>
      <c r="V853" s="155">
        <f>IF(E853="","",U853/(U853+T853))</f>
        <v/>
      </c>
      <c r="W853" s="86">
        <f>IF(B853="","", IF(ROUND(V853,10)=ROUND(D853,10),"Correct", "Error"))</f>
        <v/>
      </c>
      <c r="X853" s="156">
        <f>IF(B853="","", T853+U853)</f>
        <v/>
      </c>
    </row>
    <row customHeight="1" ht="13.5" r="854" s="75">
      <c r="A854" s="124">
        <f>IF('Time Series Inputs'!A854="","",'Time Series Inputs'!A854)</f>
        <v/>
      </c>
      <c r="B854" s="155">
        <f>IF('Time Series Inputs'!B854="","",'Time Series Inputs'!B854)</f>
        <v/>
      </c>
      <c r="C854" s="155">
        <f>IF('Time Series Inputs'!C854="","",'Time Series Inputs'!C854)</f>
        <v/>
      </c>
      <c r="D854" s="155">
        <f>IF(A854="","",'Apply Constraints'!A854)</f>
        <v/>
      </c>
      <c r="E854" s="155">
        <f>IF(B854="","",(V853*B854/B853/(1+V853*(B854/B853-1))))</f>
        <v/>
      </c>
      <c r="F854" s="155">
        <f>IF(B854="","",R853*B854+T853)</f>
        <v/>
      </c>
      <c r="G854" s="155">
        <f>IF(B854="","", E854*F854)</f>
        <v/>
      </c>
      <c r="H854" s="155">
        <f>IF(B854="","", F854 - R853*B854)</f>
        <v/>
      </c>
      <c r="I854" s="155">
        <f>IF(B854="","", G854/B854)</f>
        <v/>
      </c>
      <c r="J854" s="155">
        <f>IF(B854="","", -F854* (1-(1-ANNUAL_STRATEGY_FEE)^(1/252)))</f>
        <v/>
      </c>
      <c r="K854" s="155">
        <f>IF(B854="","", H854+J854)</f>
        <v/>
      </c>
      <c r="L854" s="155">
        <f>IF(B854="","", K854+G854)</f>
        <v/>
      </c>
      <c r="M854" s="155">
        <f>IF(B854="","", G854/L854)</f>
        <v/>
      </c>
      <c r="N854" s="155">
        <f>IF(B854="","",(D854-M854))</f>
        <v/>
      </c>
      <c r="O854" s="155">
        <f>IF(B854="","",BID_OFFER_SPREAD/2*D854)</f>
        <v/>
      </c>
      <c r="P854" s="155">
        <f>IF(A854="","",IF(D854=0,-E854,IF(AND(D854=(N854+O854),NOT(O854=0)),0,IF(D854&gt;=M854,N854/(1+O854),N854/(1-O854)))))</f>
        <v/>
      </c>
      <c r="Q854" s="155">
        <f>IF(B854="","", IF(D854=0,F854*P854/B854, L854*P854/B854))</f>
        <v/>
      </c>
      <c r="R854" s="155">
        <f>IF(B854="","", Q854+I854)</f>
        <v/>
      </c>
      <c r="S854" s="155">
        <f>IF(A854="","",IF(Q854&gt;0,-Q854*B854*(1+BID_OFFER_SPREAD/2),-Q854*B854*(1-BID_OFFER_SPREAD/2)))</f>
        <v/>
      </c>
      <c r="T854" s="155">
        <f>IF(B854="","", K854+S854)</f>
        <v/>
      </c>
      <c r="U854" s="155">
        <f>IF(B854="","", R854*B854)</f>
        <v/>
      </c>
      <c r="V854" s="155">
        <f>IF(E854="","",U854/(U854+T854))</f>
        <v/>
      </c>
      <c r="W854" s="86">
        <f>IF(B854="","", IF(ROUND(V854,10)=ROUND(D854,10),"Correct", "Error"))</f>
        <v/>
      </c>
      <c r="X854" s="156">
        <f>IF(B854="","", T854+U854)</f>
        <v/>
      </c>
    </row>
    <row customHeight="1" ht="13.5" r="855" s="75">
      <c r="A855" s="124">
        <f>IF('Time Series Inputs'!A855="","",'Time Series Inputs'!A855)</f>
        <v/>
      </c>
      <c r="B855" s="155">
        <f>IF('Time Series Inputs'!B855="","",'Time Series Inputs'!B855)</f>
        <v/>
      </c>
      <c r="C855" s="155">
        <f>IF('Time Series Inputs'!C855="","",'Time Series Inputs'!C855)</f>
        <v/>
      </c>
      <c r="D855" s="155">
        <f>IF(A855="","",'Apply Constraints'!A855)</f>
        <v/>
      </c>
      <c r="E855" s="155">
        <f>IF(B855="","",(V854*B855/B854/(1+V854*(B855/B854-1))))</f>
        <v/>
      </c>
      <c r="F855" s="155">
        <f>IF(B855="","",R854*B855+T854)</f>
        <v/>
      </c>
      <c r="G855" s="155">
        <f>IF(B855="","", E855*F855)</f>
        <v/>
      </c>
      <c r="H855" s="155">
        <f>IF(B855="","", F855 - R854*B855)</f>
        <v/>
      </c>
      <c r="I855" s="155">
        <f>IF(B855="","", G855/B855)</f>
        <v/>
      </c>
      <c r="J855" s="155">
        <f>IF(B855="","", -F855* (1-(1-ANNUAL_STRATEGY_FEE)^(1/252)))</f>
        <v/>
      </c>
      <c r="K855" s="155">
        <f>IF(B855="","", H855+J855)</f>
        <v/>
      </c>
      <c r="L855" s="155">
        <f>IF(B855="","", K855+G855)</f>
        <v/>
      </c>
      <c r="M855" s="155">
        <f>IF(B855="","", G855/L855)</f>
        <v/>
      </c>
      <c r="N855" s="155">
        <f>IF(B855="","",(D855-M855))</f>
        <v/>
      </c>
      <c r="O855" s="155">
        <f>IF(B855="","",BID_OFFER_SPREAD/2*D855)</f>
        <v/>
      </c>
      <c r="P855" s="155">
        <f>IF(A855="","",IF(D855=0,-E855,IF(AND(D855=(N855+O855),NOT(O855=0)),0,IF(D855&gt;=M855,N855/(1+O855),N855/(1-O855)))))</f>
        <v/>
      </c>
      <c r="Q855" s="155">
        <f>IF(B855="","", IF(D855=0,F855*P855/B855, L855*P855/B855))</f>
        <v/>
      </c>
      <c r="R855" s="155">
        <f>IF(B855="","", Q855+I855)</f>
        <v/>
      </c>
      <c r="S855" s="155">
        <f>IF(A855="","",IF(Q855&gt;0,-Q855*B855*(1+BID_OFFER_SPREAD/2),-Q855*B855*(1-BID_OFFER_SPREAD/2)))</f>
        <v/>
      </c>
      <c r="T855" s="155">
        <f>IF(B855="","", K855+S855)</f>
        <v/>
      </c>
      <c r="U855" s="155">
        <f>IF(B855="","", R855*B855)</f>
        <v/>
      </c>
      <c r="V855" s="155">
        <f>IF(E855="","",U855/(U855+T855))</f>
        <v/>
      </c>
      <c r="W855" s="86">
        <f>IF(B855="","", IF(ROUND(V855,10)=ROUND(D855,10),"Correct", "Error"))</f>
        <v/>
      </c>
      <c r="X855" s="156">
        <f>IF(B855="","", T855+U855)</f>
        <v/>
      </c>
    </row>
    <row customHeight="1" ht="13.5" r="856" s="75">
      <c r="A856" s="124">
        <f>IF('Time Series Inputs'!A856="","",'Time Series Inputs'!A856)</f>
        <v/>
      </c>
      <c r="B856" s="155">
        <f>IF('Time Series Inputs'!B856="","",'Time Series Inputs'!B856)</f>
        <v/>
      </c>
      <c r="C856" s="155">
        <f>IF('Time Series Inputs'!C856="","",'Time Series Inputs'!C856)</f>
        <v/>
      </c>
      <c r="D856" s="155">
        <f>IF(A856="","",'Apply Constraints'!A856)</f>
        <v/>
      </c>
      <c r="E856" s="155">
        <f>IF(B856="","",(V855*B856/B855/(1+V855*(B856/B855-1))))</f>
        <v/>
      </c>
      <c r="F856" s="155">
        <f>IF(B856="","",R855*B856+T855)</f>
        <v/>
      </c>
      <c r="G856" s="155">
        <f>IF(B856="","", E856*F856)</f>
        <v/>
      </c>
      <c r="H856" s="155">
        <f>IF(B856="","", F856 - R855*B856)</f>
        <v/>
      </c>
      <c r="I856" s="155">
        <f>IF(B856="","", G856/B856)</f>
        <v/>
      </c>
      <c r="J856" s="155">
        <f>IF(B856="","", -F856* (1-(1-ANNUAL_STRATEGY_FEE)^(1/252)))</f>
        <v/>
      </c>
      <c r="K856" s="155">
        <f>IF(B856="","", H856+J856)</f>
        <v/>
      </c>
      <c r="L856" s="155">
        <f>IF(B856="","", K856+G856)</f>
        <v/>
      </c>
      <c r="M856" s="155">
        <f>IF(B856="","", G856/L856)</f>
        <v/>
      </c>
      <c r="N856" s="155">
        <f>IF(B856="","",(D856-M856))</f>
        <v/>
      </c>
      <c r="O856" s="155">
        <f>IF(B856="","",BID_OFFER_SPREAD/2*D856)</f>
        <v/>
      </c>
      <c r="P856" s="155">
        <f>IF(A856="","",IF(D856=0,-E856,IF(AND(D856=(N856+O856),NOT(O856=0)),0,IF(D856&gt;=M856,N856/(1+O856),N856/(1-O856)))))</f>
        <v/>
      </c>
      <c r="Q856" s="155">
        <f>IF(B856="","", IF(D856=0,F856*P856/B856, L856*P856/B856))</f>
        <v/>
      </c>
      <c r="R856" s="155">
        <f>IF(B856="","", Q856+I856)</f>
        <v/>
      </c>
      <c r="S856" s="155">
        <f>IF(A856="","",IF(Q856&gt;0,-Q856*B856*(1+BID_OFFER_SPREAD/2),-Q856*B856*(1-BID_OFFER_SPREAD/2)))</f>
        <v/>
      </c>
      <c r="T856" s="155">
        <f>IF(B856="","", K856+S856)</f>
        <v/>
      </c>
      <c r="U856" s="155">
        <f>IF(B856="","", R856*B856)</f>
        <v/>
      </c>
      <c r="V856" s="155">
        <f>IF(E856="","",U856/(U856+T856))</f>
        <v/>
      </c>
      <c r="W856" s="86">
        <f>IF(B856="","", IF(ROUND(V856,10)=ROUND(D856,10),"Correct", "Error"))</f>
        <v/>
      </c>
      <c r="X856" s="156">
        <f>IF(B856="","", T856+U856)</f>
        <v/>
      </c>
    </row>
    <row customHeight="1" ht="13.5" r="857" s="75">
      <c r="A857" s="124">
        <f>IF('Time Series Inputs'!A857="","",'Time Series Inputs'!A857)</f>
        <v/>
      </c>
      <c r="B857" s="155">
        <f>IF('Time Series Inputs'!B857="","",'Time Series Inputs'!B857)</f>
        <v/>
      </c>
      <c r="C857" s="155">
        <f>IF('Time Series Inputs'!C857="","",'Time Series Inputs'!C857)</f>
        <v/>
      </c>
      <c r="D857" s="155">
        <f>IF(A857="","",'Apply Constraints'!A857)</f>
        <v/>
      </c>
      <c r="E857" s="155">
        <f>IF(B857="","",(V856*B857/B856/(1+V856*(B857/B856-1))))</f>
        <v/>
      </c>
      <c r="F857" s="155">
        <f>IF(B857="","",R856*B857+T856)</f>
        <v/>
      </c>
      <c r="G857" s="155">
        <f>IF(B857="","", E857*F857)</f>
        <v/>
      </c>
      <c r="H857" s="155">
        <f>IF(B857="","", F857 - R856*B857)</f>
        <v/>
      </c>
      <c r="I857" s="155">
        <f>IF(B857="","", G857/B857)</f>
        <v/>
      </c>
      <c r="J857" s="155">
        <f>IF(B857="","", -F857* (1-(1-ANNUAL_STRATEGY_FEE)^(1/252)))</f>
        <v/>
      </c>
      <c r="K857" s="155">
        <f>IF(B857="","", H857+J857)</f>
        <v/>
      </c>
      <c r="L857" s="155">
        <f>IF(B857="","", K857+G857)</f>
        <v/>
      </c>
      <c r="M857" s="155">
        <f>IF(B857="","", G857/L857)</f>
        <v/>
      </c>
      <c r="N857" s="155">
        <f>IF(B857="","",(D857-M857))</f>
        <v/>
      </c>
      <c r="O857" s="155">
        <f>IF(B857="","",BID_OFFER_SPREAD/2*D857)</f>
        <v/>
      </c>
      <c r="P857" s="155">
        <f>IF(A857="","",IF(D857=0,-E857,IF(AND(D857=(N857+O857),NOT(O857=0)),0,IF(D857&gt;=M857,N857/(1+O857),N857/(1-O857)))))</f>
        <v/>
      </c>
      <c r="Q857" s="155">
        <f>IF(B857="","", IF(D857=0,F857*P857/B857, L857*P857/B857))</f>
        <v/>
      </c>
      <c r="R857" s="155">
        <f>IF(B857="","", Q857+I857)</f>
        <v/>
      </c>
      <c r="S857" s="155">
        <f>IF(A857="","",IF(Q857&gt;0,-Q857*B857*(1+BID_OFFER_SPREAD/2),-Q857*B857*(1-BID_OFFER_SPREAD/2)))</f>
        <v/>
      </c>
      <c r="T857" s="155">
        <f>IF(B857="","", K857+S857)</f>
        <v/>
      </c>
      <c r="U857" s="155">
        <f>IF(B857="","", R857*B857)</f>
        <v/>
      </c>
      <c r="V857" s="155">
        <f>IF(E857="","",U857/(U857+T857))</f>
        <v/>
      </c>
      <c r="W857" s="86">
        <f>IF(B857="","", IF(ROUND(V857,10)=ROUND(D857,10),"Correct", "Error"))</f>
        <v/>
      </c>
      <c r="X857" s="156">
        <f>IF(B857="","", T857+U857)</f>
        <v/>
      </c>
    </row>
    <row customHeight="1" ht="13.5" r="858" s="75">
      <c r="A858" s="124">
        <f>IF('Time Series Inputs'!A858="","",'Time Series Inputs'!A858)</f>
        <v/>
      </c>
      <c r="B858" s="155">
        <f>IF('Time Series Inputs'!B858="","",'Time Series Inputs'!B858)</f>
        <v/>
      </c>
      <c r="C858" s="155">
        <f>IF('Time Series Inputs'!C858="","",'Time Series Inputs'!C858)</f>
        <v/>
      </c>
      <c r="D858" s="155">
        <f>IF(A858="","",'Apply Constraints'!A858)</f>
        <v/>
      </c>
      <c r="E858" s="155">
        <f>IF(B858="","",(V857*B858/B857/(1+V857*(B858/B857-1))))</f>
        <v/>
      </c>
      <c r="F858" s="155">
        <f>IF(B858="","",R857*B858+T857)</f>
        <v/>
      </c>
      <c r="G858" s="155">
        <f>IF(B858="","", E858*F858)</f>
        <v/>
      </c>
      <c r="H858" s="155">
        <f>IF(B858="","", F858 - R857*B858)</f>
        <v/>
      </c>
      <c r="I858" s="155">
        <f>IF(B858="","", G858/B858)</f>
        <v/>
      </c>
      <c r="J858" s="155">
        <f>IF(B858="","", -F858* (1-(1-ANNUAL_STRATEGY_FEE)^(1/252)))</f>
        <v/>
      </c>
      <c r="K858" s="155">
        <f>IF(B858="","", H858+J858)</f>
        <v/>
      </c>
      <c r="L858" s="155">
        <f>IF(B858="","", K858+G858)</f>
        <v/>
      </c>
      <c r="M858" s="155">
        <f>IF(B858="","", G858/L858)</f>
        <v/>
      </c>
      <c r="N858" s="155">
        <f>IF(B858="","",(D858-M858))</f>
        <v/>
      </c>
      <c r="O858" s="155">
        <f>IF(B858="","",BID_OFFER_SPREAD/2*D858)</f>
        <v/>
      </c>
      <c r="P858" s="155">
        <f>IF(A858="","",IF(D858=0,-E858,IF(AND(D858=(N858+O858),NOT(O858=0)),0,IF(D858&gt;=M858,N858/(1+O858),N858/(1-O858)))))</f>
        <v/>
      </c>
      <c r="Q858" s="155">
        <f>IF(B858="","", IF(D858=0,F858*P858/B858, L858*P858/B858))</f>
        <v/>
      </c>
      <c r="R858" s="155">
        <f>IF(B858="","", Q858+I858)</f>
        <v/>
      </c>
      <c r="S858" s="155">
        <f>IF(A858="","",IF(Q858&gt;0,-Q858*B858*(1+BID_OFFER_SPREAD/2),-Q858*B858*(1-BID_OFFER_SPREAD/2)))</f>
        <v/>
      </c>
      <c r="T858" s="155">
        <f>IF(B858="","", K858+S858)</f>
        <v/>
      </c>
      <c r="U858" s="155">
        <f>IF(B858="","", R858*B858)</f>
        <v/>
      </c>
      <c r="V858" s="155">
        <f>IF(E858="","",U858/(U858+T858))</f>
        <v/>
      </c>
      <c r="W858" s="86">
        <f>IF(B858="","", IF(ROUND(V858,10)=ROUND(D858,10),"Correct", "Error"))</f>
        <v/>
      </c>
      <c r="X858" s="156">
        <f>IF(B858="","", T858+U858)</f>
        <v/>
      </c>
    </row>
    <row customHeight="1" ht="13.5" r="859" s="75">
      <c r="A859" s="124">
        <f>IF('Time Series Inputs'!A859="","",'Time Series Inputs'!A859)</f>
        <v/>
      </c>
      <c r="B859" s="155">
        <f>IF('Time Series Inputs'!B859="","",'Time Series Inputs'!B859)</f>
        <v/>
      </c>
      <c r="C859" s="155">
        <f>IF('Time Series Inputs'!C859="","",'Time Series Inputs'!C859)</f>
        <v/>
      </c>
      <c r="D859" s="155">
        <f>IF(A859="","",'Apply Constraints'!A859)</f>
        <v/>
      </c>
      <c r="E859" s="155">
        <f>IF(B859="","",(V858*B859/B858/(1+V858*(B859/B858-1))))</f>
        <v/>
      </c>
      <c r="F859" s="155">
        <f>IF(B859="","",R858*B859+T858)</f>
        <v/>
      </c>
      <c r="G859" s="155">
        <f>IF(B859="","", E859*F859)</f>
        <v/>
      </c>
      <c r="H859" s="155">
        <f>IF(B859="","", F859 - R858*B859)</f>
        <v/>
      </c>
      <c r="I859" s="155">
        <f>IF(B859="","", G859/B859)</f>
        <v/>
      </c>
      <c r="J859" s="155">
        <f>IF(B859="","", -F859* (1-(1-ANNUAL_STRATEGY_FEE)^(1/252)))</f>
        <v/>
      </c>
      <c r="K859" s="155">
        <f>IF(B859="","", H859+J859)</f>
        <v/>
      </c>
      <c r="L859" s="155">
        <f>IF(B859="","", K859+G859)</f>
        <v/>
      </c>
      <c r="M859" s="155">
        <f>IF(B859="","", G859/L859)</f>
        <v/>
      </c>
      <c r="N859" s="155">
        <f>IF(B859="","",(D859-M859))</f>
        <v/>
      </c>
      <c r="O859" s="155">
        <f>IF(B859="","",BID_OFFER_SPREAD/2*D859)</f>
        <v/>
      </c>
      <c r="P859" s="155">
        <f>IF(A859="","",IF(D859=0,-E859,IF(AND(D859=(N859+O859),NOT(O859=0)),0,IF(D859&gt;=M859,N859/(1+O859),N859/(1-O859)))))</f>
        <v/>
      </c>
      <c r="Q859" s="155">
        <f>IF(B859="","", IF(D859=0,F859*P859/B859, L859*P859/B859))</f>
        <v/>
      </c>
      <c r="R859" s="155">
        <f>IF(B859="","", Q859+I859)</f>
        <v/>
      </c>
      <c r="S859" s="155">
        <f>IF(A859="","",IF(Q859&gt;0,-Q859*B859*(1+BID_OFFER_SPREAD/2),-Q859*B859*(1-BID_OFFER_SPREAD/2)))</f>
        <v/>
      </c>
      <c r="T859" s="155">
        <f>IF(B859="","", K859+S859)</f>
        <v/>
      </c>
      <c r="U859" s="155">
        <f>IF(B859="","", R859*B859)</f>
        <v/>
      </c>
      <c r="V859" s="155">
        <f>IF(E859="","",U859/(U859+T859))</f>
        <v/>
      </c>
      <c r="W859" s="86">
        <f>IF(B859="","", IF(ROUND(V859,10)=ROUND(D859,10),"Correct", "Error"))</f>
        <v/>
      </c>
      <c r="X859" s="156">
        <f>IF(B859="","", T859+U859)</f>
        <v/>
      </c>
    </row>
    <row customHeight="1" ht="13.5" r="860" s="75">
      <c r="A860" s="124">
        <f>IF('Time Series Inputs'!A860="","",'Time Series Inputs'!A860)</f>
        <v/>
      </c>
      <c r="B860" s="155">
        <f>IF('Time Series Inputs'!B860="","",'Time Series Inputs'!B860)</f>
        <v/>
      </c>
      <c r="C860" s="155">
        <f>IF('Time Series Inputs'!C860="","",'Time Series Inputs'!C860)</f>
        <v/>
      </c>
      <c r="D860" s="155">
        <f>IF(A860="","",'Apply Constraints'!A860)</f>
        <v/>
      </c>
      <c r="E860" s="155">
        <f>IF(B860="","",(V859*B860/B859/(1+V859*(B860/B859-1))))</f>
        <v/>
      </c>
      <c r="F860" s="155">
        <f>IF(B860="","",R859*B860+T859)</f>
        <v/>
      </c>
      <c r="G860" s="155">
        <f>IF(B860="","", E860*F860)</f>
        <v/>
      </c>
      <c r="H860" s="155">
        <f>IF(B860="","", F860 - R859*B860)</f>
        <v/>
      </c>
      <c r="I860" s="155">
        <f>IF(B860="","", G860/B860)</f>
        <v/>
      </c>
      <c r="J860" s="155">
        <f>IF(B860="","", -F860* (1-(1-ANNUAL_STRATEGY_FEE)^(1/252)))</f>
        <v/>
      </c>
      <c r="K860" s="155">
        <f>IF(B860="","", H860+J860)</f>
        <v/>
      </c>
      <c r="L860" s="155">
        <f>IF(B860="","", K860+G860)</f>
        <v/>
      </c>
      <c r="M860" s="155">
        <f>IF(B860="","", G860/L860)</f>
        <v/>
      </c>
      <c r="N860" s="155">
        <f>IF(B860="","",(D860-M860))</f>
        <v/>
      </c>
      <c r="O860" s="155">
        <f>IF(B860="","",BID_OFFER_SPREAD/2*D860)</f>
        <v/>
      </c>
      <c r="P860" s="155">
        <f>IF(A860="","",IF(D860=0,-E860,IF(AND(D860=(N860+O860),NOT(O860=0)),0,IF(D860&gt;=M860,N860/(1+O860),N860/(1-O860)))))</f>
        <v/>
      </c>
      <c r="Q860" s="155">
        <f>IF(B860="","", IF(D860=0,F860*P860/B860, L860*P860/B860))</f>
        <v/>
      </c>
      <c r="R860" s="155">
        <f>IF(B860="","", Q860+I860)</f>
        <v/>
      </c>
      <c r="S860" s="155">
        <f>IF(A860="","",IF(Q860&gt;0,-Q860*B860*(1+BID_OFFER_SPREAD/2),-Q860*B860*(1-BID_OFFER_SPREAD/2)))</f>
        <v/>
      </c>
      <c r="T860" s="155">
        <f>IF(B860="","", K860+S860)</f>
        <v/>
      </c>
      <c r="U860" s="155">
        <f>IF(B860="","", R860*B860)</f>
        <v/>
      </c>
      <c r="V860" s="155">
        <f>IF(E860="","",U860/(U860+T860))</f>
        <v/>
      </c>
      <c r="W860" s="86">
        <f>IF(B860="","", IF(ROUND(V860,10)=ROUND(D860,10),"Correct", "Error"))</f>
        <v/>
      </c>
      <c r="X860" s="156">
        <f>IF(B860="","", T860+U860)</f>
        <v/>
      </c>
    </row>
    <row customHeight="1" ht="13.5" r="861" s="75">
      <c r="A861" s="124">
        <f>IF('Time Series Inputs'!A861="","",'Time Series Inputs'!A861)</f>
        <v/>
      </c>
      <c r="B861" s="155">
        <f>IF('Time Series Inputs'!B861="","",'Time Series Inputs'!B861)</f>
        <v/>
      </c>
      <c r="C861" s="155">
        <f>IF('Time Series Inputs'!C861="","",'Time Series Inputs'!C861)</f>
        <v/>
      </c>
      <c r="D861" s="155">
        <f>IF(A861="","",'Apply Constraints'!A861)</f>
        <v/>
      </c>
      <c r="E861" s="155">
        <f>IF(B861="","",(V860*B861/B860/(1+V860*(B861/B860-1))))</f>
        <v/>
      </c>
      <c r="F861" s="155">
        <f>IF(B861="","",R860*B861+T860)</f>
        <v/>
      </c>
      <c r="G861" s="155">
        <f>IF(B861="","", E861*F861)</f>
        <v/>
      </c>
      <c r="H861" s="155">
        <f>IF(B861="","", F861 - R860*B861)</f>
        <v/>
      </c>
      <c r="I861" s="155">
        <f>IF(B861="","", G861/B861)</f>
        <v/>
      </c>
      <c r="J861" s="155">
        <f>IF(B861="","", -F861* (1-(1-ANNUAL_STRATEGY_FEE)^(1/252)))</f>
        <v/>
      </c>
      <c r="K861" s="155">
        <f>IF(B861="","", H861+J861)</f>
        <v/>
      </c>
      <c r="L861" s="155">
        <f>IF(B861="","", K861+G861)</f>
        <v/>
      </c>
      <c r="M861" s="155">
        <f>IF(B861="","", G861/L861)</f>
        <v/>
      </c>
      <c r="N861" s="155">
        <f>IF(B861="","",(D861-M861))</f>
        <v/>
      </c>
      <c r="O861" s="155">
        <f>IF(B861="","",BID_OFFER_SPREAD/2*D861)</f>
        <v/>
      </c>
      <c r="P861" s="155">
        <f>IF(A861="","",IF(D861=0,-E861,IF(AND(D861=(N861+O861),NOT(O861=0)),0,IF(D861&gt;=M861,N861/(1+O861),N861/(1-O861)))))</f>
        <v/>
      </c>
      <c r="Q861" s="155">
        <f>IF(B861="","", IF(D861=0,F861*P861/B861, L861*P861/B861))</f>
        <v/>
      </c>
      <c r="R861" s="155">
        <f>IF(B861="","", Q861+I861)</f>
        <v/>
      </c>
      <c r="S861" s="155">
        <f>IF(A861="","",IF(Q861&gt;0,-Q861*B861*(1+BID_OFFER_SPREAD/2),-Q861*B861*(1-BID_OFFER_SPREAD/2)))</f>
        <v/>
      </c>
      <c r="T861" s="155">
        <f>IF(B861="","", K861+S861)</f>
        <v/>
      </c>
      <c r="U861" s="155">
        <f>IF(B861="","", R861*B861)</f>
        <v/>
      </c>
      <c r="V861" s="155">
        <f>IF(E861="","",U861/(U861+T861))</f>
        <v/>
      </c>
      <c r="W861" s="86">
        <f>IF(B861="","", IF(ROUND(V861,10)=ROUND(D861,10),"Correct", "Error"))</f>
        <v/>
      </c>
      <c r="X861" s="156">
        <f>IF(B861="","", T861+U861)</f>
        <v/>
      </c>
    </row>
    <row customHeight="1" ht="13.5" r="862" s="75">
      <c r="A862" s="124">
        <f>IF('Time Series Inputs'!A862="","",'Time Series Inputs'!A862)</f>
        <v/>
      </c>
      <c r="B862" s="155">
        <f>IF('Time Series Inputs'!B862="","",'Time Series Inputs'!B862)</f>
        <v/>
      </c>
      <c r="C862" s="155">
        <f>IF('Time Series Inputs'!C862="","",'Time Series Inputs'!C862)</f>
        <v/>
      </c>
      <c r="D862" s="155">
        <f>IF(A862="","",'Apply Constraints'!A862)</f>
        <v/>
      </c>
      <c r="E862" s="155">
        <f>IF(B862="","",(V861*B862/B861/(1+V861*(B862/B861-1))))</f>
        <v/>
      </c>
      <c r="F862" s="155">
        <f>IF(B862="","",R861*B862+T861)</f>
        <v/>
      </c>
      <c r="G862" s="155">
        <f>IF(B862="","", E862*F862)</f>
        <v/>
      </c>
      <c r="H862" s="155">
        <f>IF(B862="","", F862 - R861*B862)</f>
        <v/>
      </c>
      <c r="I862" s="155">
        <f>IF(B862="","", G862/B862)</f>
        <v/>
      </c>
      <c r="J862" s="155">
        <f>IF(B862="","", -F862* (1-(1-ANNUAL_STRATEGY_FEE)^(1/252)))</f>
        <v/>
      </c>
      <c r="K862" s="155">
        <f>IF(B862="","", H862+J862)</f>
        <v/>
      </c>
      <c r="L862" s="155">
        <f>IF(B862="","", K862+G862)</f>
        <v/>
      </c>
      <c r="M862" s="155">
        <f>IF(B862="","", G862/L862)</f>
        <v/>
      </c>
      <c r="N862" s="155">
        <f>IF(B862="","",(D862-M862))</f>
        <v/>
      </c>
      <c r="O862" s="155">
        <f>IF(B862="","",BID_OFFER_SPREAD/2*D862)</f>
        <v/>
      </c>
      <c r="P862" s="155">
        <f>IF(A862="","",IF(D862=0,-E862,IF(AND(D862=(N862+O862),NOT(O862=0)),0,IF(D862&gt;=M862,N862/(1+O862),N862/(1-O862)))))</f>
        <v/>
      </c>
      <c r="Q862" s="155">
        <f>IF(B862="","", IF(D862=0,F862*P862/B862, L862*P862/B862))</f>
        <v/>
      </c>
      <c r="R862" s="155">
        <f>IF(B862="","", Q862+I862)</f>
        <v/>
      </c>
      <c r="S862" s="155">
        <f>IF(A862="","",IF(Q862&gt;0,-Q862*B862*(1+BID_OFFER_SPREAD/2),-Q862*B862*(1-BID_OFFER_SPREAD/2)))</f>
        <v/>
      </c>
      <c r="T862" s="155">
        <f>IF(B862="","", K862+S862)</f>
        <v/>
      </c>
      <c r="U862" s="155">
        <f>IF(B862="","", R862*B862)</f>
        <v/>
      </c>
      <c r="V862" s="155">
        <f>IF(E862="","",U862/(U862+T862))</f>
        <v/>
      </c>
      <c r="W862" s="86">
        <f>IF(B862="","", IF(ROUND(V862,10)=ROUND(D862,10),"Correct", "Error"))</f>
        <v/>
      </c>
      <c r="X862" s="156">
        <f>IF(B862="","", T862+U862)</f>
        <v/>
      </c>
    </row>
    <row customHeight="1" ht="13.5" r="863" s="75">
      <c r="A863" s="124">
        <f>IF('Time Series Inputs'!A863="","",'Time Series Inputs'!A863)</f>
        <v/>
      </c>
      <c r="B863" s="155">
        <f>IF('Time Series Inputs'!B863="","",'Time Series Inputs'!B863)</f>
        <v/>
      </c>
      <c r="C863" s="155">
        <f>IF('Time Series Inputs'!C863="","",'Time Series Inputs'!C863)</f>
        <v/>
      </c>
      <c r="D863" s="155">
        <f>IF(A863="","",'Apply Constraints'!A863)</f>
        <v/>
      </c>
      <c r="E863" s="155">
        <f>IF(B863="","",(V862*B863/B862/(1+V862*(B863/B862-1))))</f>
        <v/>
      </c>
      <c r="F863" s="155">
        <f>IF(B863="","",R862*B863+T862)</f>
        <v/>
      </c>
      <c r="G863" s="155">
        <f>IF(B863="","", E863*F863)</f>
        <v/>
      </c>
      <c r="H863" s="155">
        <f>IF(B863="","", F863 - R862*B863)</f>
        <v/>
      </c>
      <c r="I863" s="155">
        <f>IF(B863="","", G863/B863)</f>
        <v/>
      </c>
      <c r="J863" s="155">
        <f>IF(B863="","", -F863* (1-(1-ANNUAL_STRATEGY_FEE)^(1/252)))</f>
        <v/>
      </c>
      <c r="K863" s="155">
        <f>IF(B863="","", H863+J863)</f>
        <v/>
      </c>
      <c r="L863" s="155">
        <f>IF(B863="","", K863+G863)</f>
        <v/>
      </c>
      <c r="M863" s="155">
        <f>IF(B863="","", G863/L863)</f>
        <v/>
      </c>
      <c r="N863" s="155">
        <f>IF(B863="","",(D863-M863))</f>
        <v/>
      </c>
      <c r="O863" s="155">
        <f>IF(B863="","",BID_OFFER_SPREAD/2*D863)</f>
        <v/>
      </c>
      <c r="P863" s="155">
        <f>IF(A863="","",IF(D863=0,-E863,IF(AND(D863=(N863+O863),NOT(O863=0)),0,IF(D863&gt;=M863,N863/(1+O863),N863/(1-O863)))))</f>
        <v/>
      </c>
      <c r="Q863" s="155">
        <f>IF(B863="","", IF(D863=0,F863*P863/B863, L863*P863/B863))</f>
        <v/>
      </c>
      <c r="R863" s="155">
        <f>IF(B863="","", Q863+I863)</f>
        <v/>
      </c>
      <c r="S863" s="155">
        <f>IF(A863="","",IF(Q863&gt;0,-Q863*B863*(1+BID_OFFER_SPREAD/2),-Q863*B863*(1-BID_OFFER_SPREAD/2)))</f>
        <v/>
      </c>
      <c r="T863" s="155">
        <f>IF(B863="","", K863+S863)</f>
        <v/>
      </c>
      <c r="U863" s="155">
        <f>IF(B863="","", R863*B863)</f>
        <v/>
      </c>
      <c r="V863" s="155">
        <f>IF(E863="","",U863/(U863+T863))</f>
        <v/>
      </c>
      <c r="W863" s="86">
        <f>IF(B863="","", IF(ROUND(V863,10)=ROUND(D863,10),"Correct", "Error"))</f>
        <v/>
      </c>
      <c r="X863" s="156">
        <f>IF(B863="","", T863+U863)</f>
        <v/>
      </c>
    </row>
    <row customHeight="1" ht="13.5" r="864" s="75">
      <c r="A864" s="124">
        <f>IF('Time Series Inputs'!A864="","",'Time Series Inputs'!A864)</f>
        <v/>
      </c>
      <c r="B864" s="155">
        <f>IF('Time Series Inputs'!B864="","",'Time Series Inputs'!B864)</f>
        <v/>
      </c>
      <c r="C864" s="155">
        <f>IF('Time Series Inputs'!C864="","",'Time Series Inputs'!C864)</f>
        <v/>
      </c>
      <c r="D864" s="155">
        <f>IF(A864="","",'Apply Constraints'!A864)</f>
        <v/>
      </c>
      <c r="E864" s="155">
        <f>IF(B864="","",(V863*B864/B863/(1+V863*(B864/B863-1))))</f>
        <v/>
      </c>
      <c r="F864" s="155">
        <f>IF(B864="","",R863*B864+T863)</f>
        <v/>
      </c>
      <c r="G864" s="155">
        <f>IF(B864="","", E864*F864)</f>
        <v/>
      </c>
      <c r="H864" s="155">
        <f>IF(B864="","", F864 - R863*B864)</f>
        <v/>
      </c>
      <c r="I864" s="155">
        <f>IF(B864="","", G864/B864)</f>
        <v/>
      </c>
      <c r="J864" s="155">
        <f>IF(B864="","", -F864* (1-(1-ANNUAL_STRATEGY_FEE)^(1/252)))</f>
        <v/>
      </c>
      <c r="K864" s="155">
        <f>IF(B864="","", H864+J864)</f>
        <v/>
      </c>
      <c r="L864" s="155">
        <f>IF(B864="","", K864+G864)</f>
        <v/>
      </c>
      <c r="M864" s="155">
        <f>IF(B864="","", G864/L864)</f>
        <v/>
      </c>
      <c r="N864" s="155">
        <f>IF(B864="","",(D864-M864))</f>
        <v/>
      </c>
      <c r="O864" s="155">
        <f>IF(B864="","",BID_OFFER_SPREAD/2*D864)</f>
        <v/>
      </c>
      <c r="P864" s="155">
        <f>IF(A864="","",IF(D864=0,-E864,IF(AND(D864=(N864+O864),NOT(O864=0)),0,IF(D864&gt;=M864,N864/(1+O864),N864/(1-O864)))))</f>
        <v/>
      </c>
      <c r="Q864" s="155">
        <f>IF(B864="","", IF(D864=0,F864*P864/B864, L864*P864/B864))</f>
        <v/>
      </c>
      <c r="R864" s="155">
        <f>IF(B864="","", Q864+I864)</f>
        <v/>
      </c>
      <c r="S864" s="155">
        <f>IF(A864="","",IF(Q864&gt;0,-Q864*B864*(1+BID_OFFER_SPREAD/2),-Q864*B864*(1-BID_OFFER_SPREAD/2)))</f>
        <v/>
      </c>
      <c r="T864" s="155">
        <f>IF(B864="","", K864+S864)</f>
        <v/>
      </c>
      <c r="U864" s="155">
        <f>IF(B864="","", R864*B864)</f>
        <v/>
      </c>
      <c r="V864" s="155">
        <f>IF(E864="","",U864/(U864+T864))</f>
        <v/>
      </c>
      <c r="W864" s="86">
        <f>IF(B864="","", IF(ROUND(V864,10)=ROUND(D864,10),"Correct", "Error"))</f>
        <v/>
      </c>
      <c r="X864" s="156">
        <f>IF(B864="","", T864+U864)</f>
        <v/>
      </c>
    </row>
    <row customHeight="1" ht="13.5" r="865" s="75">
      <c r="A865" s="124">
        <f>IF('Time Series Inputs'!A865="","",'Time Series Inputs'!A865)</f>
        <v/>
      </c>
      <c r="B865" s="155">
        <f>IF('Time Series Inputs'!B865="","",'Time Series Inputs'!B865)</f>
        <v/>
      </c>
      <c r="C865" s="155">
        <f>IF('Time Series Inputs'!C865="","",'Time Series Inputs'!C865)</f>
        <v/>
      </c>
      <c r="D865" s="155">
        <f>IF(A865="","",'Apply Constraints'!A865)</f>
        <v/>
      </c>
      <c r="E865" s="155">
        <f>IF(B865="","",(V864*B865/B864/(1+V864*(B865/B864-1))))</f>
        <v/>
      </c>
      <c r="F865" s="155">
        <f>IF(B865="","",R864*B865+T864)</f>
        <v/>
      </c>
      <c r="G865" s="155">
        <f>IF(B865="","", E865*F865)</f>
        <v/>
      </c>
      <c r="H865" s="155">
        <f>IF(B865="","", F865 - R864*B865)</f>
        <v/>
      </c>
      <c r="I865" s="155">
        <f>IF(B865="","", G865/B865)</f>
        <v/>
      </c>
      <c r="J865" s="155">
        <f>IF(B865="","", -F865* (1-(1-ANNUAL_STRATEGY_FEE)^(1/252)))</f>
        <v/>
      </c>
      <c r="K865" s="155">
        <f>IF(B865="","", H865+J865)</f>
        <v/>
      </c>
      <c r="L865" s="155">
        <f>IF(B865="","", K865+G865)</f>
        <v/>
      </c>
      <c r="M865" s="155">
        <f>IF(B865="","", G865/L865)</f>
        <v/>
      </c>
      <c r="N865" s="155">
        <f>IF(B865="","",(D865-M865))</f>
        <v/>
      </c>
      <c r="O865" s="155">
        <f>IF(B865="","",BID_OFFER_SPREAD/2*D865)</f>
        <v/>
      </c>
      <c r="P865" s="155">
        <f>IF(A865="","",IF(D865=0,-E865,IF(AND(D865=(N865+O865),NOT(O865=0)),0,IF(D865&gt;=M865,N865/(1+O865),N865/(1-O865)))))</f>
        <v/>
      </c>
      <c r="Q865" s="155">
        <f>IF(B865="","", IF(D865=0,F865*P865/B865, L865*P865/B865))</f>
        <v/>
      </c>
      <c r="R865" s="155">
        <f>IF(B865="","", Q865+I865)</f>
        <v/>
      </c>
      <c r="S865" s="155">
        <f>IF(A865="","",IF(Q865&gt;0,-Q865*B865*(1+BID_OFFER_SPREAD/2),-Q865*B865*(1-BID_OFFER_SPREAD/2)))</f>
        <v/>
      </c>
      <c r="T865" s="155">
        <f>IF(B865="","", K865+S865)</f>
        <v/>
      </c>
      <c r="U865" s="155">
        <f>IF(B865="","", R865*B865)</f>
        <v/>
      </c>
      <c r="V865" s="155">
        <f>IF(E865="","",U865/(U865+T865))</f>
        <v/>
      </c>
      <c r="W865" s="86">
        <f>IF(B865="","", IF(ROUND(V865,10)=ROUND(D865,10),"Correct", "Error"))</f>
        <v/>
      </c>
      <c r="X865" s="156">
        <f>IF(B865="","", T865+U865)</f>
        <v/>
      </c>
    </row>
    <row customHeight="1" ht="13.5" r="866" s="75">
      <c r="A866" s="124">
        <f>IF('Time Series Inputs'!A866="","",'Time Series Inputs'!A866)</f>
        <v/>
      </c>
      <c r="B866" s="155">
        <f>IF('Time Series Inputs'!B866="","",'Time Series Inputs'!B866)</f>
        <v/>
      </c>
      <c r="C866" s="155">
        <f>IF('Time Series Inputs'!C866="","",'Time Series Inputs'!C866)</f>
        <v/>
      </c>
      <c r="D866" s="155">
        <f>IF(A866="","",'Apply Constraints'!A866)</f>
        <v/>
      </c>
      <c r="E866" s="155">
        <f>IF(B866="","",(V865*B866/B865/(1+V865*(B866/B865-1))))</f>
        <v/>
      </c>
      <c r="F866" s="155">
        <f>IF(B866="","",R865*B866+T865)</f>
        <v/>
      </c>
      <c r="G866" s="155">
        <f>IF(B866="","", E866*F866)</f>
        <v/>
      </c>
      <c r="H866" s="155">
        <f>IF(B866="","", F866 - R865*B866)</f>
        <v/>
      </c>
      <c r="I866" s="155">
        <f>IF(B866="","", G866/B866)</f>
        <v/>
      </c>
      <c r="J866" s="155">
        <f>IF(B866="","", -F866* (1-(1-ANNUAL_STRATEGY_FEE)^(1/252)))</f>
        <v/>
      </c>
      <c r="K866" s="155">
        <f>IF(B866="","", H866+J866)</f>
        <v/>
      </c>
      <c r="L866" s="155">
        <f>IF(B866="","", K866+G866)</f>
        <v/>
      </c>
      <c r="M866" s="155">
        <f>IF(B866="","", G866/L866)</f>
        <v/>
      </c>
      <c r="N866" s="155">
        <f>IF(B866="","",(D866-M866))</f>
        <v/>
      </c>
      <c r="O866" s="155">
        <f>IF(B866="","",BID_OFFER_SPREAD/2*D866)</f>
        <v/>
      </c>
      <c r="P866" s="155">
        <f>IF(A866="","",IF(D866=0,-E866,IF(AND(D866=(N866+O866),NOT(O866=0)),0,IF(D866&gt;=M866,N866/(1+O866),N866/(1-O866)))))</f>
        <v/>
      </c>
      <c r="Q866" s="155">
        <f>IF(B866="","", IF(D866=0,F866*P866/B866, L866*P866/B866))</f>
        <v/>
      </c>
      <c r="R866" s="155">
        <f>IF(B866="","", Q866+I866)</f>
        <v/>
      </c>
      <c r="S866" s="155">
        <f>IF(A866="","",IF(Q866&gt;0,-Q866*B866*(1+BID_OFFER_SPREAD/2),-Q866*B866*(1-BID_OFFER_SPREAD/2)))</f>
        <v/>
      </c>
      <c r="T866" s="155">
        <f>IF(B866="","", K866+S866)</f>
        <v/>
      </c>
      <c r="U866" s="155">
        <f>IF(B866="","", R866*B866)</f>
        <v/>
      </c>
      <c r="V866" s="155">
        <f>IF(E866="","",U866/(U866+T866))</f>
        <v/>
      </c>
      <c r="W866" s="86">
        <f>IF(B866="","", IF(ROUND(V866,10)=ROUND(D866,10),"Correct", "Error"))</f>
        <v/>
      </c>
      <c r="X866" s="156">
        <f>IF(B866="","", T866+U866)</f>
        <v/>
      </c>
    </row>
    <row customHeight="1" ht="13.5" r="867" s="75">
      <c r="A867" s="124">
        <f>IF('Time Series Inputs'!A867="","",'Time Series Inputs'!A867)</f>
        <v/>
      </c>
      <c r="B867" s="155">
        <f>IF('Time Series Inputs'!B867="","",'Time Series Inputs'!B867)</f>
        <v/>
      </c>
      <c r="C867" s="155">
        <f>IF('Time Series Inputs'!C867="","",'Time Series Inputs'!C867)</f>
        <v/>
      </c>
      <c r="D867" s="155">
        <f>IF(A867="","",'Apply Constraints'!A867)</f>
        <v/>
      </c>
      <c r="E867" s="155">
        <f>IF(B867="","",(V866*B867/B866/(1+V866*(B867/B866-1))))</f>
        <v/>
      </c>
      <c r="F867" s="155">
        <f>IF(B867="","",R866*B867+T866)</f>
        <v/>
      </c>
      <c r="G867" s="155">
        <f>IF(B867="","", E867*F867)</f>
        <v/>
      </c>
      <c r="H867" s="155">
        <f>IF(B867="","", F867 - R866*B867)</f>
        <v/>
      </c>
      <c r="I867" s="155">
        <f>IF(B867="","", G867/B867)</f>
        <v/>
      </c>
      <c r="J867" s="155">
        <f>IF(B867="","", -F867* (1-(1-ANNUAL_STRATEGY_FEE)^(1/252)))</f>
        <v/>
      </c>
      <c r="K867" s="155">
        <f>IF(B867="","", H867+J867)</f>
        <v/>
      </c>
      <c r="L867" s="155">
        <f>IF(B867="","", K867+G867)</f>
        <v/>
      </c>
      <c r="M867" s="155">
        <f>IF(B867="","", G867/L867)</f>
        <v/>
      </c>
      <c r="N867" s="155">
        <f>IF(B867="","",(D867-M867))</f>
        <v/>
      </c>
      <c r="O867" s="155">
        <f>IF(B867="","",BID_OFFER_SPREAD/2*D867)</f>
        <v/>
      </c>
      <c r="P867" s="155">
        <f>IF(A867="","",IF(D867=0,-E867,IF(AND(D867=(N867+O867),NOT(O867=0)),0,IF(D867&gt;=M867,N867/(1+O867),N867/(1-O867)))))</f>
        <v/>
      </c>
      <c r="Q867" s="155">
        <f>IF(B867="","", IF(D867=0,F867*P867/B867, L867*P867/B867))</f>
        <v/>
      </c>
      <c r="R867" s="155">
        <f>IF(B867="","", Q867+I867)</f>
        <v/>
      </c>
      <c r="S867" s="155">
        <f>IF(A867="","",IF(Q867&gt;0,-Q867*B867*(1+BID_OFFER_SPREAD/2),-Q867*B867*(1-BID_OFFER_SPREAD/2)))</f>
        <v/>
      </c>
      <c r="T867" s="155">
        <f>IF(B867="","", K867+S867)</f>
        <v/>
      </c>
      <c r="U867" s="155">
        <f>IF(B867="","", R867*B867)</f>
        <v/>
      </c>
      <c r="V867" s="155">
        <f>IF(E867="","",U867/(U867+T867))</f>
        <v/>
      </c>
      <c r="W867" s="86">
        <f>IF(B867="","", IF(ROUND(V867,10)=ROUND(D867,10),"Correct", "Error"))</f>
        <v/>
      </c>
      <c r="X867" s="156">
        <f>IF(B867="","", T867+U867)</f>
        <v/>
      </c>
    </row>
    <row customHeight="1" ht="13.5" r="868" s="75">
      <c r="A868" s="124">
        <f>IF('Time Series Inputs'!A868="","",'Time Series Inputs'!A868)</f>
        <v/>
      </c>
      <c r="B868" s="155">
        <f>IF('Time Series Inputs'!B868="","",'Time Series Inputs'!B868)</f>
        <v/>
      </c>
      <c r="C868" s="155">
        <f>IF('Time Series Inputs'!C868="","",'Time Series Inputs'!C868)</f>
        <v/>
      </c>
      <c r="D868" s="155">
        <f>IF(A868="","",'Apply Constraints'!A868)</f>
        <v/>
      </c>
      <c r="E868" s="155">
        <f>IF(B868="","",(V867*B868/B867/(1+V867*(B868/B867-1))))</f>
        <v/>
      </c>
      <c r="F868" s="155">
        <f>IF(B868="","",R867*B868+T867)</f>
        <v/>
      </c>
      <c r="G868" s="155">
        <f>IF(B868="","", E868*F868)</f>
        <v/>
      </c>
      <c r="H868" s="155">
        <f>IF(B868="","", F868 - R867*B868)</f>
        <v/>
      </c>
      <c r="I868" s="155">
        <f>IF(B868="","", G868/B868)</f>
        <v/>
      </c>
      <c r="J868" s="155">
        <f>IF(B868="","", -F868* (1-(1-ANNUAL_STRATEGY_FEE)^(1/252)))</f>
        <v/>
      </c>
      <c r="K868" s="155">
        <f>IF(B868="","", H868+J868)</f>
        <v/>
      </c>
      <c r="L868" s="155">
        <f>IF(B868="","", K868+G868)</f>
        <v/>
      </c>
      <c r="M868" s="155">
        <f>IF(B868="","", G868/L868)</f>
        <v/>
      </c>
      <c r="N868" s="155">
        <f>IF(B868="","",(D868-M868))</f>
        <v/>
      </c>
      <c r="O868" s="155">
        <f>IF(B868="","",BID_OFFER_SPREAD/2*D868)</f>
        <v/>
      </c>
      <c r="P868" s="155">
        <f>IF(A868="","",IF(D868=0,-E868,IF(AND(D868=(N868+O868),NOT(O868=0)),0,IF(D868&gt;=M868,N868/(1+O868),N868/(1-O868)))))</f>
        <v/>
      </c>
      <c r="Q868" s="155">
        <f>IF(B868="","", IF(D868=0,F868*P868/B868, L868*P868/B868))</f>
        <v/>
      </c>
      <c r="R868" s="155">
        <f>IF(B868="","", Q868+I868)</f>
        <v/>
      </c>
      <c r="S868" s="155">
        <f>IF(A868="","",IF(Q868&gt;0,-Q868*B868*(1+BID_OFFER_SPREAD/2),-Q868*B868*(1-BID_OFFER_SPREAD/2)))</f>
        <v/>
      </c>
      <c r="T868" s="155">
        <f>IF(B868="","", K868+S868)</f>
        <v/>
      </c>
      <c r="U868" s="155">
        <f>IF(B868="","", R868*B868)</f>
        <v/>
      </c>
      <c r="V868" s="155">
        <f>IF(E868="","",U868/(U868+T868))</f>
        <v/>
      </c>
      <c r="W868" s="86">
        <f>IF(B868="","", IF(ROUND(V868,10)=ROUND(D868,10),"Correct", "Error"))</f>
        <v/>
      </c>
      <c r="X868" s="156">
        <f>IF(B868="","", T868+U868)</f>
        <v/>
      </c>
    </row>
    <row customHeight="1" ht="13.5" r="869" s="75">
      <c r="A869" s="124">
        <f>IF('Time Series Inputs'!A869="","",'Time Series Inputs'!A869)</f>
        <v/>
      </c>
      <c r="B869" s="155">
        <f>IF('Time Series Inputs'!B869="","",'Time Series Inputs'!B869)</f>
        <v/>
      </c>
      <c r="C869" s="155">
        <f>IF('Time Series Inputs'!C869="","",'Time Series Inputs'!C869)</f>
        <v/>
      </c>
      <c r="D869" s="155">
        <f>IF(A869="","",'Apply Constraints'!A869)</f>
        <v/>
      </c>
      <c r="E869" s="155">
        <f>IF(B869="","",(V868*B869/B868/(1+V868*(B869/B868-1))))</f>
        <v/>
      </c>
      <c r="F869" s="155">
        <f>IF(B869="","",R868*B869+T868)</f>
        <v/>
      </c>
      <c r="G869" s="155">
        <f>IF(B869="","", E869*F869)</f>
        <v/>
      </c>
      <c r="H869" s="155">
        <f>IF(B869="","", F869 - R868*B869)</f>
        <v/>
      </c>
      <c r="I869" s="155">
        <f>IF(B869="","", G869/B869)</f>
        <v/>
      </c>
      <c r="J869" s="155">
        <f>IF(B869="","", -F869* (1-(1-ANNUAL_STRATEGY_FEE)^(1/252)))</f>
        <v/>
      </c>
      <c r="K869" s="155">
        <f>IF(B869="","", H869+J869)</f>
        <v/>
      </c>
      <c r="L869" s="155">
        <f>IF(B869="","", K869+G869)</f>
        <v/>
      </c>
      <c r="M869" s="155">
        <f>IF(B869="","", G869/L869)</f>
        <v/>
      </c>
      <c r="N869" s="155">
        <f>IF(B869="","",(D869-M869))</f>
        <v/>
      </c>
      <c r="O869" s="155">
        <f>IF(B869="","",BID_OFFER_SPREAD/2*D869)</f>
        <v/>
      </c>
      <c r="P869" s="155">
        <f>IF(A869="","",IF(D869=0,-E869,IF(AND(D869=(N869+O869),NOT(O869=0)),0,IF(D869&gt;=M869,N869/(1+O869),N869/(1-O869)))))</f>
        <v/>
      </c>
      <c r="Q869" s="155">
        <f>IF(B869="","", IF(D869=0,F869*P869/B869, L869*P869/B869))</f>
        <v/>
      </c>
      <c r="R869" s="155">
        <f>IF(B869="","", Q869+I869)</f>
        <v/>
      </c>
      <c r="S869" s="155">
        <f>IF(A869="","",IF(Q869&gt;0,-Q869*B869*(1+BID_OFFER_SPREAD/2),-Q869*B869*(1-BID_OFFER_SPREAD/2)))</f>
        <v/>
      </c>
      <c r="T869" s="155">
        <f>IF(B869="","", K869+S869)</f>
        <v/>
      </c>
      <c r="U869" s="155">
        <f>IF(B869="","", R869*B869)</f>
        <v/>
      </c>
      <c r="V869" s="155">
        <f>IF(E869="","",U869/(U869+T869))</f>
        <v/>
      </c>
      <c r="W869" s="86">
        <f>IF(B869="","", IF(ROUND(V869,10)=ROUND(D869,10),"Correct", "Error"))</f>
        <v/>
      </c>
      <c r="X869" s="156">
        <f>IF(B869="","", T869+U869)</f>
        <v/>
      </c>
    </row>
    <row customHeight="1" ht="13.5" r="870" s="75">
      <c r="A870" s="124">
        <f>IF('Time Series Inputs'!A870="","",'Time Series Inputs'!A870)</f>
        <v/>
      </c>
      <c r="B870" s="155">
        <f>IF('Time Series Inputs'!B870="","",'Time Series Inputs'!B870)</f>
        <v/>
      </c>
      <c r="C870" s="155">
        <f>IF('Time Series Inputs'!C870="","",'Time Series Inputs'!C870)</f>
        <v/>
      </c>
      <c r="D870" s="155">
        <f>IF(A870="","",'Apply Constraints'!A870)</f>
        <v/>
      </c>
      <c r="E870" s="155">
        <f>IF(B870="","",(V869*B870/B869/(1+V869*(B870/B869-1))))</f>
        <v/>
      </c>
      <c r="F870" s="155">
        <f>IF(B870="","",R869*B870+T869)</f>
        <v/>
      </c>
      <c r="G870" s="155">
        <f>IF(B870="","", E870*F870)</f>
        <v/>
      </c>
      <c r="H870" s="155">
        <f>IF(B870="","", F870 - R869*B870)</f>
        <v/>
      </c>
      <c r="I870" s="155">
        <f>IF(B870="","", G870/B870)</f>
        <v/>
      </c>
      <c r="J870" s="155">
        <f>IF(B870="","", -F870* (1-(1-ANNUAL_STRATEGY_FEE)^(1/252)))</f>
        <v/>
      </c>
      <c r="K870" s="155">
        <f>IF(B870="","", H870+J870)</f>
        <v/>
      </c>
      <c r="L870" s="155">
        <f>IF(B870="","", K870+G870)</f>
        <v/>
      </c>
      <c r="M870" s="155">
        <f>IF(B870="","", G870/L870)</f>
        <v/>
      </c>
      <c r="N870" s="155">
        <f>IF(B870="","",(D870-M870))</f>
        <v/>
      </c>
      <c r="O870" s="155">
        <f>IF(B870="","",BID_OFFER_SPREAD/2*D870)</f>
        <v/>
      </c>
      <c r="P870" s="155">
        <f>IF(A870="","",IF(D870=0,-E870,IF(AND(D870=(N870+O870),NOT(O870=0)),0,IF(D870&gt;=M870,N870/(1+O870),N870/(1-O870)))))</f>
        <v/>
      </c>
      <c r="Q870" s="155">
        <f>IF(B870="","", IF(D870=0,F870*P870/B870, L870*P870/B870))</f>
        <v/>
      </c>
      <c r="R870" s="155">
        <f>IF(B870="","", Q870+I870)</f>
        <v/>
      </c>
      <c r="S870" s="155">
        <f>IF(A870="","",IF(Q870&gt;0,-Q870*B870*(1+BID_OFFER_SPREAD/2),-Q870*B870*(1-BID_OFFER_SPREAD/2)))</f>
        <v/>
      </c>
      <c r="T870" s="155">
        <f>IF(B870="","", K870+S870)</f>
        <v/>
      </c>
      <c r="U870" s="155">
        <f>IF(B870="","", R870*B870)</f>
        <v/>
      </c>
      <c r="V870" s="155">
        <f>IF(E870="","",U870/(U870+T870))</f>
        <v/>
      </c>
      <c r="W870" s="86">
        <f>IF(B870="","", IF(ROUND(V870,10)=ROUND(D870,10),"Correct", "Error"))</f>
        <v/>
      </c>
      <c r="X870" s="156">
        <f>IF(B870="","", T870+U870)</f>
        <v/>
      </c>
    </row>
    <row customHeight="1" ht="13.5" r="871" s="75">
      <c r="A871" s="124">
        <f>IF('Time Series Inputs'!A871="","",'Time Series Inputs'!A871)</f>
        <v/>
      </c>
      <c r="B871" s="155">
        <f>IF('Time Series Inputs'!B871="","",'Time Series Inputs'!B871)</f>
        <v/>
      </c>
      <c r="C871" s="155">
        <f>IF('Time Series Inputs'!C871="","",'Time Series Inputs'!C871)</f>
        <v/>
      </c>
      <c r="D871" s="155">
        <f>IF(A871="","",'Apply Constraints'!A871)</f>
        <v/>
      </c>
      <c r="E871" s="155">
        <f>IF(B871="","",(V870*B871/B870/(1+V870*(B871/B870-1))))</f>
        <v/>
      </c>
      <c r="F871" s="155">
        <f>IF(B871="","",R870*B871+T870)</f>
        <v/>
      </c>
      <c r="G871" s="155">
        <f>IF(B871="","", E871*F871)</f>
        <v/>
      </c>
      <c r="H871" s="155">
        <f>IF(B871="","", F871 - R870*B871)</f>
        <v/>
      </c>
      <c r="I871" s="155">
        <f>IF(B871="","", G871/B871)</f>
        <v/>
      </c>
      <c r="J871" s="155">
        <f>IF(B871="","", -F871* (1-(1-ANNUAL_STRATEGY_FEE)^(1/252)))</f>
        <v/>
      </c>
      <c r="K871" s="155">
        <f>IF(B871="","", H871+J871)</f>
        <v/>
      </c>
      <c r="L871" s="155">
        <f>IF(B871="","", K871+G871)</f>
        <v/>
      </c>
      <c r="M871" s="155">
        <f>IF(B871="","", G871/L871)</f>
        <v/>
      </c>
      <c r="N871" s="155">
        <f>IF(B871="","",(D871-M871))</f>
        <v/>
      </c>
      <c r="O871" s="155">
        <f>IF(B871="","",BID_OFFER_SPREAD/2*D871)</f>
        <v/>
      </c>
      <c r="P871" s="155">
        <f>IF(A871="","",IF(D871=0,-E871,IF(AND(D871=(N871+O871),NOT(O871=0)),0,IF(D871&gt;=M871,N871/(1+O871),N871/(1-O871)))))</f>
        <v/>
      </c>
      <c r="Q871" s="155">
        <f>IF(B871="","", IF(D871=0,F871*P871/B871, L871*P871/B871))</f>
        <v/>
      </c>
      <c r="R871" s="155">
        <f>IF(B871="","", Q871+I871)</f>
        <v/>
      </c>
      <c r="S871" s="155">
        <f>IF(A871="","",IF(Q871&gt;0,-Q871*B871*(1+BID_OFFER_SPREAD/2),-Q871*B871*(1-BID_OFFER_SPREAD/2)))</f>
        <v/>
      </c>
      <c r="T871" s="155">
        <f>IF(B871="","", K871+S871)</f>
        <v/>
      </c>
      <c r="U871" s="155">
        <f>IF(B871="","", R871*B871)</f>
        <v/>
      </c>
      <c r="V871" s="155">
        <f>IF(E871="","",U871/(U871+T871))</f>
        <v/>
      </c>
      <c r="W871" s="86">
        <f>IF(B871="","", IF(ROUND(V871,10)=ROUND(D871,10),"Correct", "Error"))</f>
        <v/>
      </c>
      <c r="X871" s="156">
        <f>IF(B871="","", T871+U871)</f>
        <v/>
      </c>
    </row>
    <row customHeight="1" ht="13.5" r="872" s="75">
      <c r="A872" s="124">
        <f>IF('Time Series Inputs'!A872="","",'Time Series Inputs'!A872)</f>
        <v/>
      </c>
      <c r="B872" s="155">
        <f>IF('Time Series Inputs'!B872="","",'Time Series Inputs'!B872)</f>
        <v/>
      </c>
      <c r="C872" s="155">
        <f>IF('Time Series Inputs'!C872="","",'Time Series Inputs'!C872)</f>
        <v/>
      </c>
      <c r="D872" s="155">
        <f>IF(A872="","",'Apply Constraints'!A872)</f>
        <v/>
      </c>
      <c r="E872" s="155">
        <f>IF(B872="","",(V871*B872/B871/(1+V871*(B872/B871-1))))</f>
        <v/>
      </c>
      <c r="F872" s="155">
        <f>IF(B872="","",R871*B872+T871)</f>
        <v/>
      </c>
      <c r="G872" s="155">
        <f>IF(B872="","", E872*F872)</f>
        <v/>
      </c>
      <c r="H872" s="155">
        <f>IF(B872="","", F872 - R871*B872)</f>
        <v/>
      </c>
      <c r="I872" s="155">
        <f>IF(B872="","", G872/B872)</f>
        <v/>
      </c>
      <c r="J872" s="155">
        <f>IF(B872="","", -F872* (1-(1-ANNUAL_STRATEGY_FEE)^(1/252)))</f>
        <v/>
      </c>
      <c r="K872" s="155">
        <f>IF(B872="","", H872+J872)</f>
        <v/>
      </c>
      <c r="L872" s="155">
        <f>IF(B872="","", K872+G872)</f>
        <v/>
      </c>
      <c r="M872" s="155">
        <f>IF(B872="","", G872/L872)</f>
        <v/>
      </c>
      <c r="N872" s="155">
        <f>IF(B872="","",(D872-M872))</f>
        <v/>
      </c>
      <c r="O872" s="155">
        <f>IF(B872="","",BID_OFFER_SPREAD/2*D872)</f>
        <v/>
      </c>
      <c r="P872" s="155">
        <f>IF(A872="","",IF(D872=0,-E872,IF(AND(D872=(N872+O872),NOT(O872=0)),0,IF(D872&gt;=M872,N872/(1+O872),N872/(1-O872)))))</f>
        <v/>
      </c>
      <c r="Q872" s="155">
        <f>IF(B872="","", IF(D872=0,F872*P872/B872, L872*P872/B872))</f>
        <v/>
      </c>
      <c r="R872" s="155">
        <f>IF(B872="","", Q872+I872)</f>
        <v/>
      </c>
      <c r="S872" s="155">
        <f>IF(A872="","",IF(Q872&gt;0,-Q872*B872*(1+BID_OFFER_SPREAD/2),-Q872*B872*(1-BID_OFFER_SPREAD/2)))</f>
        <v/>
      </c>
      <c r="T872" s="155">
        <f>IF(B872="","", K872+S872)</f>
        <v/>
      </c>
      <c r="U872" s="155">
        <f>IF(B872="","", R872*B872)</f>
        <v/>
      </c>
      <c r="V872" s="155">
        <f>IF(E872="","",U872/(U872+T872))</f>
        <v/>
      </c>
      <c r="W872" s="86">
        <f>IF(B872="","", IF(ROUND(V872,10)=ROUND(D872,10),"Correct", "Error"))</f>
        <v/>
      </c>
      <c r="X872" s="156">
        <f>IF(B872="","", T872+U872)</f>
        <v/>
      </c>
    </row>
    <row customHeight="1" ht="13.5" r="873" s="75">
      <c r="A873" s="124">
        <f>IF('Time Series Inputs'!A873="","",'Time Series Inputs'!A873)</f>
        <v/>
      </c>
      <c r="B873" s="155">
        <f>IF('Time Series Inputs'!B873="","",'Time Series Inputs'!B873)</f>
        <v/>
      </c>
      <c r="C873" s="155">
        <f>IF('Time Series Inputs'!C873="","",'Time Series Inputs'!C873)</f>
        <v/>
      </c>
      <c r="D873" s="155">
        <f>IF(A873="","",'Apply Constraints'!A873)</f>
        <v/>
      </c>
      <c r="E873" s="155">
        <f>IF(B873="","",(V872*B873/B872/(1+V872*(B873/B872-1))))</f>
        <v/>
      </c>
      <c r="F873" s="155">
        <f>IF(B873="","",R872*B873+T872)</f>
        <v/>
      </c>
      <c r="G873" s="155">
        <f>IF(B873="","", E873*F873)</f>
        <v/>
      </c>
      <c r="H873" s="155">
        <f>IF(B873="","", F873 - R872*B873)</f>
        <v/>
      </c>
      <c r="I873" s="155">
        <f>IF(B873="","", G873/B873)</f>
        <v/>
      </c>
      <c r="J873" s="155">
        <f>IF(B873="","", -F873* (1-(1-ANNUAL_STRATEGY_FEE)^(1/252)))</f>
        <v/>
      </c>
      <c r="K873" s="155">
        <f>IF(B873="","", H873+J873)</f>
        <v/>
      </c>
      <c r="L873" s="155">
        <f>IF(B873="","", K873+G873)</f>
        <v/>
      </c>
      <c r="M873" s="155">
        <f>IF(B873="","", G873/L873)</f>
        <v/>
      </c>
      <c r="N873" s="155">
        <f>IF(B873="","",(D873-M873))</f>
        <v/>
      </c>
      <c r="O873" s="155">
        <f>IF(B873="","",BID_OFFER_SPREAD/2*D873)</f>
        <v/>
      </c>
      <c r="P873" s="155">
        <f>IF(A873="","",IF(D873=0,-E873,IF(AND(D873=(N873+O873),NOT(O873=0)),0,IF(D873&gt;=M873,N873/(1+O873),N873/(1-O873)))))</f>
        <v/>
      </c>
      <c r="Q873" s="155">
        <f>IF(B873="","", IF(D873=0,F873*P873/B873, L873*P873/B873))</f>
        <v/>
      </c>
      <c r="R873" s="155">
        <f>IF(B873="","", Q873+I873)</f>
        <v/>
      </c>
      <c r="S873" s="155">
        <f>IF(A873="","",IF(Q873&gt;0,-Q873*B873*(1+BID_OFFER_SPREAD/2),-Q873*B873*(1-BID_OFFER_SPREAD/2)))</f>
        <v/>
      </c>
      <c r="T873" s="155">
        <f>IF(B873="","", K873+S873)</f>
        <v/>
      </c>
      <c r="U873" s="155">
        <f>IF(B873="","", R873*B873)</f>
        <v/>
      </c>
      <c r="V873" s="155">
        <f>IF(E873="","",U873/(U873+T873))</f>
        <v/>
      </c>
      <c r="W873" s="86">
        <f>IF(B873="","", IF(ROUND(V873,10)=ROUND(D873,10),"Correct", "Error"))</f>
        <v/>
      </c>
      <c r="X873" s="156">
        <f>IF(B873="","", T873+U873)</f>
        <v/>
      </c>
    </row>
    <row customHeight="1" ht="13.5" r="874" s="75">
      <c r="A874" s="124">
        <f>IF('Time Series Inputs'!A874="","",'Time Series Inputs'!A874)</f>
        <v/>
      </c>
      <c r="B874" s="155">
        <f>IF('Time Series Inputs'!B874="","",'Time Series Inputs'!B874)</f>
        <v/>
      </c>
      <c r="C874" s="155">
        <f>IF('Time Series Inputs'!C874="","",'Time Series Inputs'!C874)</f>
        <v/>
      </c>
      <c r="D874" s="155">
        <f>IF(A874="","",'Apply Constraints'!A874)</f>
        <v/>
      </c>
      <c r="E874" s="155">
        <f>IF(B874="","",(V873*B874/B873/(1+V873*(B874/B873-1))))</f>
        <v/>
      </c>
      <c r="F874" s="155">
        <f>IF(B874="","",R873*B874+T873)</f>
        <v/>
      </c>
      <c r="G874" s="155">
        <f>IF(B874="","", E874*F874)</f>
        <v/>
      </c>
      <c r="H874" s="155">
        <f>IF(B874="","", F874 - R873*B874)</f>
        <v/>
      </c>
      <c r="I874" s="155">
        <f>IF(B874="","", G874/B874)</f>
        <v/>
      </c>
      <c r="J874" s="155">
        <f>IF(B874="","", -F874* (1-(1-ANNUAL_STRATEGY_FEE)^(1/252)))</f>
        <v/>
      </c>
      <c r="K874" s="155">
        <f>IF(B874="","", H874+J874)</f>
        <v/>
      </c>
      <c r="L874" s="155">
        <f>IF(B874="","", K874+G874)</f>
        <v/>
      </c>
      <c r="M874" s="155">
        <f>IF(B874="","", G874/L874)</f>
        <v/>
      </c>
      <c r="N874" s="155">
        <f>IF(B874="","",(D874-M874))</f>
        <v/>
      </c>
      <c r="O874" s="155">
        <f>IF(B874="","",BID_OFFER_SPREAD/2*D874)</f>
        <v/>
      </c>
      <c r="P874" s="155">
        <f>IF(A874="","",IF(D874=0,-E874,IF(AND(D874=(N874+O874),NOT(O874=0)),0,IF(D874&gt;=M874,N874/(1+O874),N874/(1-O874)))))</f>
        <v/>
      </c>
      <c r="Q874" s="155">
        <f>IF(B874="","", IF(D874=0,F874*P874/B874, L874*P874/B874))</f>
        <v/>
      </c>
      <c r="R874" s="155">
        <f>IF(B874="","", Q874+I874)</f>
        <v/>
      </c>
      <c r="S874" s="155">
        <f>IF(A874="","",IF(Q874&gt;0,-Q874*B874*(1+BID_OFFER_SPREAD/2),-Q874*B874*(1-BID_OFFER_SPREAD/2)))</f>
        <v/>
      </c>
      <c r="T874" s="155">
        <f>IF(B874="","", K874+S874)</f>
        <v/>
      </c>
      <c r="U874" s="155">
        <f>IF(B874="","", R874*B874)</f>
        <v/>
      </c>
      <c r="V874" s="155">
        <f>IF(E874="","",U874/(U874+T874))</f>
        <v/>
      </c>
      <c r="W874" s="86">
        <f>IF(B874="","", IF(ROUND(V874,10)=ROUND(D874,10),"Correct", "Error"))</f>
        <v/>
      </c>
      <c r="X874" s="156">
        <f>IF(B874="","", T874+U874)</f>
        <v/>
      </c>
    </row>
    <row customHeight="1" ht="13.5" r="875" s="75">
      <c r="A875" s="124">
        <f>IF('Time Series Inputs'!A875="","",'Time Series Inputs'!A875)</f>
        <v/>
      </c>
      <c r="B875" s="155">
        <f>IF('Time Series Inputs'!B875="","",'Time Series Inputs'!B875)</f>
        <v/>
      </c>
      <c r="C875" s="155">
        <f>IF('Time Series Inputs'!C875="","",'Time Series Inputs'!C875)</f>
        <v/>
      </c>
      <c r="D875" s="155">
        <f>IF(A875="","",'Apply Constraints'!A875)</f>
        <v/>
      </c>
      <c r="E875" s="155">
        <f>IF(B875="","",(V874*B875/B874/(1+V874*(B875/B874-1))))</f>
        <v/>
      </c>
      <c r="F875" s="155">
        <f>IF(B875="","",R874*B875+T874)</f>
        <v/>
      </c>
      <c r="G875" s="155">
        <f>IF(B875="","", E875*F875)</f>
        <v/>
      </c>
      <c r="H875" s="155">
        <f>IF(B875="","", F875 - R874*B875)</f>
        <v/>
      </c>
      <c r="I875" s="155">
        <f>IF(B875="","", G875/B875)</f>
        <v/>
      </c>
      <c r="J875" s="155">
        <f>IF(B875="","", -F875* (1-(1-ANNUAL_STRATEGY_FEE)^(1/252)))</f>
        <v/>
      </c>
      <c r="K875" s="155">
        <f>IF(B875="","", H875+J875)</f>
        <v/>
      </c>
      <c r="L875" s="155">
        <f>IF(B875="","", K875+G875)</f>
        <v/>
      </c>
      <c r="M875" s="155">
        <f>IF(B875="","", G875/L875)</f>
        <v/>
      </c>
      <c r="N875" s="155">
        <f>IF(B875="","",(D875-M875))</f>
        <v/>
      </c>
      <c r="O875" s="155">
        <f>IF(B875="","",BID_OFFER_SPREAD/2*D875)</f>
        <v/>
      </c>
      <c r="P875" s="155">
        <f>IF(A875="","",IF(D875=0,-E875,IF(AND(D875=(N875+O875),NOT(O875=0)),0,IF(D875&gt;=M875,N875/(1+O875),N875/(1-O875)))))</f>
        <v/>
      </c>
      <c r="Q875" s="155">
        <f>IF(B875="","", IF(D875=0,F875*P875/B875, L875*P875/B875))</f>
        <v/>
      </c>
      <c r="R875" s="155">
        <f>IF(B875="","", Q875+I875)</f>
        <v/>
      </c>
      <c r="S875" s="155">
        <f>IF(A875="","",IF(Q875&gt;0,-Q875*B875*(1+BID_OFFER_SPREAD/2),-Q875*B875*(1-BID_OFFER_SPREAD/2)))</f>
        <v/>
      </c>
      <c r="T875" s="155">
        <f>IF(B875="","", K875+S875)</f>
        <v/>
      </c>
      <c r="U875" s="155">
        <f>IF(B875="","", R875*B875)</f>
        <v/>
      </c>
      <c r="V875" s="155">
        <f>IF(E875="","",U875/(U875+T875))</f>
        <v/>
      </c>
      <c r="W875" s="86">
        <f>IF(B875="","", IF(ROUND(V875,10)=ROUND(D875,10),"Correct", "Error"))</f>
        <v/>
      </c>
      <c r="X875" s="156">
        <f>IF(B875="","", T875+U875)</f>
        <v/>
      </c>
    </row>
    <row customHeight="1" ht="13.5" r="876" s="75">
      <c r="A876" s="124">
        <f>IF('Time Series Inputs'!A876="","",'Time Series Inputs'!A876)</f>
        <v/>
      </c>
      <c r="B876" s="155">
        <f>IF('Time Series Inputs'!B876="","",'Time Series Inputs'!B876)</f>
        <v/>
      </c>
      <c r="C876" s="155">
        <f>IF('Time Series Inputs'!C876="","",'Time Series Inputs'!C876)</f>
        <v/>
      </c>
      <c r="D876" s="155">
        <f>IF(A876="","",'Apply Constraints'!A876)</f>
        <v/>
      </c>
      <c r="E876" s="155">
        <f>IF(B876="","",(V875*B876/B875/(1+V875*(B876/B875-1))))</f>
        <v/>
      </c>
      <c r="F876" s="155">
        <f>IF(B876="","",R875*B876+T875)</f>
        <v/>
      </c>
      <c r="G876" s="155">
        <f>IF(B876="","", E876*F876)</f>
        <v/>
      </c>
      <c r="H876" s="155">
        <f>IF(B876="","", F876 - R875*B876)</f>
        <v/>
      </c>
      <c r="I876" s="155">
        <f>IF(B876="","", G876/B876)</f>
        <v/>
      </c>
      <c r="J876" s="155">
        <f>IF(B876="","", -F876* (1-(1-ANNUAL_STRATEGY_FEE)^(1/252)))</f>
        <v/>
      </c>
      <c r="K876" s="155">
        <f>IF(B876="","", H876+J876)</f>
        <v/>
      </c>
      <c r="L876" s="155">
        <f>IF(B876="","", K876+G876)</f>
        <v/>
      </c>
      <c r="M876" s="155">
        <f>IF(B876="","", G876/L876)</f>
        <v/>
      </c>
      <c r="N876" s="155">
        <f>IF(B876="","",(D876-M876))</f>
        <v/>
      </c>
      <c r="O876" s="155">
        <f>IF(B876="","",BID_OFFER_SPREAD/2*D876)</f>
        <v/>
      </c>
      <c r="P876" s="155">
        <f>IF(A876="","",IF(D876=0,-E876,IF(AND(D876=(N876+O876),NOT(O876=0)),0,IF(D876&gt;=M876,N876/(1+O876),N876/(1-O876)))))</f>
        <v/>
      </c>
      <c r="Q876" s="155">
        <f>IF(B876="","", IF(D876=0,F876*P876/B876, L876*P876/B876))</f>
        <v/>
      </c>
      <c r="R876" s="155">
        <f>IF(B876="","", Q876+I876)</f>
        <v/>
      </c>
      <c r="S876" s="155">
        <f>IF(A876="","",IF(Q876&gt;0,-Q876*B876*(1+BID_OFFER_SPREAD/2),-Q876*B876*(1-BID_OFFER_SPREAD/2)))</f>
        <v/>
      </c>
      <c r="T876" s="155">
        <f>IF(B876="","", K876+S876)</f>
        <v/>
      </c>
      <c r="U876" s="155">
        <f>IF(B876="","", R876*B876)</f>
        <v/>
      </c>
      <c r="V876" s="155">
        <f>IF(E876="","",U876/(U876+T876))</f>
        <v/>
      </c>
      <c r="W876" s="86">
        <f>IF(B876="","", IF(ROUND(V876,10)=ROUND(D876,10),"Correct", "Error"))</f>
        <v/>
      </c>
      <c r="X876" s="156">
        <f>IF(B876="","", T876+U876)</f>
        <v/>
      </c>
    </row>
    <row customHeight="1" ht="13.5" r="877" s="75">
      <c r="A877" s="124">
        <f>IF('Time Series Inputs'!A877="","",'Time Series Inputs'!A877)</f>
        <v/>
      </c>
      <c r="B877" s="155">
        <f>IF('Time Series Inputs'!B877="","",'Time Series Inputs'!B877)</f>
        <v/>
      </c>
      <c r="C877" s="155">
        <f>IF('Time Series Inputs'!C877="","",'Time Series Inputs'!C877)</f>
        <v/>
      </c>
      <c r="D877" s="155">
        <f>IF(A877="","",'Apply Constraints'!A877)</f>
        <v/>
      </c>
      <c r="E877" s="155">
        <f>IF(B877="","",(V876*B877/B876/(1+V876*(B877/B876-1))))</f>
        <v/>
      </c>
      <c r="F877" s="155">
        <f>IF(B877="","",R876*B877+T876)</f>
        <v/>
      </c>
      <c r="G877" s="155">
        <f>IF(B877="","", E877*F877)</f>
        <v/>
      </c>
      <c r="H877" s="155">
        <f>IF(B877="","", F877 - R876*B877)</f>
        <v/>
      </c>
      <c r="I877" s="155">
        <f>IF(B877="","", G877/B877)</f>
        <v/>
      </c>
      <c r="J877" s="155">
        <f>IF(B877="","", -F877* (1-(1-ANNUAL_STRATEGY_FEE)^(1/252)))</f>
        <v/>
      </c>
      <c r="K877" s="155">
        <f>IF(B877="","", H877+J877)</f>
        <v/>
      </c>
      <c r="L877" s="155">
        <f>IF(B877="","", K877+G877)</f>
        <v/>
      </c>
      <c r="M877" s="155">
        <f>IF(B877="","", G877/L877)</f>
        <v/>
      </c>
      <c r="N877" s="155">
        <f>IF(B877="","",(D877-M877))</f>
        <v/>
      </c>
      <c r="O877" s="155">
        <f>IF(B877="","",BID_OFFER_SPREAD/2*D877)</f>
        <v/>
      </c>
      <c r="P877" s="155">
        <f>IF(A877="","",IF(D877=0,-E877,IF(AND(D877=(N877+O877),NOT(O877=0)),0,IF(D877&gt;=M877,N877/(1+O877),N877/(1-O877)))))</f>
        <v/>
      </c>
      <c r="Q877" s="155">
        <f>IF(B877="","", IF(D877=0,F877*P877/B877, L877*P877/B877))</f>
        <v/>
      </c>
      <c r="R877" s="155">
        <f>IF(B877="","", Q877+I877)</f>
        <v/>
      </c>
      <c r="S877" s="155">
        <f>IF(A877="","",IF(Q877&gt;0,-Q877*B877*(1+BID_OFFER_SPREAD/2),-Q877*B877*(1-BID_OFFER_SPREAD/2)))</f>
        <v/>
      </c>
      <c r="T877" s="155">
        <f>IF(B877="","", K877+S877)</f>
        <v/>
      </c>
      <c r="U877" s="155">
        <f>IF(B877="","", R877*B877)</f>
        <v/>
      </c>
      <c r="V877" s="155">
        <f>IF(E877="","",U877/(U877+T877))</f>
        <v/>
      </c>
      <c r="W877" s="86">
        <f>IF(B877="","", IF(ROUND(V877,10)=ROUND(D877,10),"Correct", "Error"))</f>
        <v/>
      </c>
      <c r="X877" s="156">
        <f>IF(B877="","", T877+U877)</f>
        <v/>
      </c>
    </row>
    <row customHeight="1" ht="13.5" r="878" s="75">
      <c r="A878" s="124">
        <f>IF('Time Series Inputs'!A878="","",'Time Series Inputs'!A878)</f>
        <v/>
      </c>
      <c r="B878" s="155">
        <f>IF('Time Series Inputs'!B878="","",'Time Series Inputs'!B878)</f>
        <v/>
      </c>
      <c r="C878" s="155">
        <f>IF('Time Series Inputs'!C878="","",'Time Series Inputs'!C878)</f>
        <v/>
      </c>
      <c r="D878" s="155">
        <f>IF(A878="","",'Apply Constraints'!A878)</f>
        <v/>
      </c>
      <c r="E878" s="155">
        <f>IF(B878="","",(V877*B878/B877/(1+V877*(B878/B877-1))))</f>
        <v/>
      </c>
      <c r="F878" s="155">
        <f>IF(B878="","",R877*B878+T877)</f>
        <v/>
      </c>
      <c r="G878" s="155">
        <f>IF(B878="","", E878*F878)</f>
        <v/>
      </c>
      <c r="H878" s="155">
        <f>IF(B878="","", F878 - R877*B878)</f>
        <v/>
      </c>
      <c r="I878" s="155">
        <f>IF(B878="","", G878/B878)</f>
        <v/>
      </c>
      <c r="J878" s="155">
        <f>IF(B878="","", -F878* (1-(1-ANNUAL_STRATEGY_FEE)^(1/252)))</f>
        <v/>
      </c>
      <c r="K878" s="155">
        <f>IF(B878="","", H878+J878)</f>
        <v/>
      </c>
      <c r="L878" s="155">
        <f>IF(B878="","", K878+G878)</f>
        <v/>
      </c>
      <c r="M878" s="155">
        <f>IF(B878="","", G878/L878)</f>
        <v/>
      </c>
      <c r="N878" s="155">
        <f>IF(B878="","",(D878-M878))</f>
        <v/>
      </c>
      <c r="O878" s="155">
        <f>IF(B878="","",BID_OFFER_SPREAD/2*D878)</f>
        <v/>
      </c>
      <c r="P878" s="155">
        <f>IF(A878="","",IF(D878=0,-E878,IF(AND(D878=(N878+O878),NOT(O878=0)),0,IF(D878&gt;=M878,N878/(1+O878),N878/(1-O878)))))</f>
        <v/>
      </c>
      <c r="Q878" s="155">
        <f>IF(B878="","", IF(D878=0,F878*P878/B878, L878*P878/B878))</f>
        <v/>
      </c>
      <c r="R878" s="155">
        <f>IF(B878="","", Q878+I878)</f>
        <v/>
      </c>
      <c r="S878" s="155">
        <f>IF(A878="","",IF(Q878&gt;0,-Q878*B878*(1+BID_OFFER_SPREAD/2),-Q878*B878*(1-BID_OFFER_SPREAD/2)))</f>
        <v/>
      </c>
      <c r="T878" s="155">
        <f>IF(B878="","", K878+S878)</f>
        <v/>
      </c>
      <c r="U878" s="155">
        <f>IF(B878="","", R878*B878)</f>
        <v/>
      </c>
      <c r="V878" s="155">
        <f>IF(E878="","",U878/(U878+T878))</f>
        <v/>
      </c>
      <c r="W878" s="86">
        <f>IF(B878="","", IF(ROUND(V878,10)=ROUND(D878,10),"Correct", "Error"))</f>
        <v/>
      </c>
      <c r="X878" s="156">
        <f>IF(B878="","", T878+U878)</f>
        <v/>
      </c>
    </row>
    <row customHeight="1" ht="13.5" r="879" s="75">
      <c r="A879" s="124">
        <f>IF('Time Series Inputs'!A879="","",'Time Series Inputs'!A879)</f>
        <v/>
      </c>
      <c r="B879" s="155">
        <f>IF('Time Series Inputs'!B879="","",'Time Series Inputs'!B879)</f>
        <v/>
      </c>
      <c r="C879" s="155">
        <f>IF('Time Series Inputs'!C879="","",'Time Series Inputs'!C879)</f>
        <v/>
      </c>
      <c r="D879" s="155">
        <f>IF(A879="","",'Apply Constraints'!A879)</f>
        <v/>
      </c>
      <c r="E879" s="155">
        <f>IF(B879="","",(V878*B879/B878/(1+V878*(B879/B878-1))))</f>
        <v/>
      </c>
      <c r="F879" s="155">
        <f>IF(B879="","",R878*B879+T878)</f>
        <v/>
      </c>
      <c r="G879" s="155">
        <f>IF(B879="","", E879*F879)</f>
        <v/>
      </c>
      <c r="H879" s="155">
        <f>IF(B879="","", F879 - R878*B879)</f>
        <v/>
      </c>
      <c r="I879" s="155">
        <f>IF(B879="","", G879/B879)</f>
        <v/>
      </c>
      <c r="J879" s="155">
        <f>IF(B879="","", -F879* (1-(1-ANNUAL_STRATEGY_FEE)^(1/252)))</f>
        <v/>
      </c>
      <c r="K879" s="155">
        <f>IF(B879="","", H879+J879)</f>
        <v/>
      </c>
      <c r="L879" s="155">
        <f>IF(B879="","", K879+G879)</f>
        <v/>
      </c>
      <c r="M879" s="155">
        <f>IF(B879="","", G879/L879)</f>
        <v/>
      </c>
      <c r="N879" s="155">
        <f>IF(B879="","",(D879-M879))</f>
        <v/>
      </c>
      <c r="O879" s="155">
        <f>IF(B879="","",BID_OFFER_SPREAD/2*D879)</f>
        <v/>
      </c>
      <c r="P879" s="155">
        <f>IF(A879="","",IF(D879=0,-E879,IF(AND(D879=(N879+O879),NOT(O879=0)),0,IF(D879&gt;=M879,N879/(1+O879),N879/(1-O879)))))</f>
        <v/>
      </c>
      <c r="Q879" s="155">
        <f>IF(B879="","", IF(D879=0,F879*P879/B879, L879*P879/B879))</f>
        <v/>
      </c>
      <c r="R879" s="155">
        <f>IF(B879="","", Q879+I879)</f>
        <v/>
      </c>
      <c r="S879" s="155">
        <f>IF(A879="","",IF(Q879&gt;0,-Q879*B879*(1+BID_OFFER_SPREAD/2),-Q879*B879*(1-BID_OFFER_SPREAD/2)))</f>
        <v/>
      </c>
      <c r="T879" s="155">
        <f>IF(B879="","", K879+S879)</f>
        <v/>
      </c>
      <c r="U879" s="155">
        <f>IF(B879="","", R879*B879)</f>
        <v/>
      </c>
      <c r="V879" s="155">
        <f>IF(E879="","",U879/(U879+T879))</f>
        <v/>
      </c>
      <c r="W879" s="86">
        <f>IF(B879="","", IF(ROUND(V879,10)=ROUND(D879,10),"Correct", "Error"))</f>
        <v/>
      </c>
      <c r="X879" s="156">
        <f>IF(B879="","", T879+U879)</f>
        <v/>
      </c>
    </row>
    <row customHeight="1" ht="13.5" r="880" s="75">
      <c r="A880" s="124">
        <f>IF('Time Series Inputs'!A880="","",'Time Series Inputs'!A880)</f>
        <v/>
      </c>
      <c r="B880" s="155">
        <f>IF('Time Series Inputs'!B880="","",'Time Series Inputs'!B880)</f>
        <v/>
      </c>
      <c r="C880" s="155">
        <f>IF('Time Series Inputs'!C880="","",'Time Series Inputs'!C880)</f>
        <v/>
      </c>
      <c r="D880" s="155">
        <f>IF(A880="","",'Apply Constraints'!A880)</f>
        <v/>
      </c>
      <c r="E880" s="155">
        <f>IF(B880="","",(V879*B880/B879/(1+V879*(B880/B879-1))))</f>
        <v/>
      </c>
      <c r="F880" s="155">
        <f>IF(B880="","",R879*B880+T879)</f>
        <v/>
      </c>
      <c r="G880" s="155">
        <f>IF(B880="","", E880*F880)</f>
        <v/>
      </c>
      <c r="H880" s="155">
        <f>IF(B880="","", F880 - R879*B880)</f>
        <v/>
      </c>
      <c r="I880" s="155">
        <f>IF(B880="","", G880/B880)</f>
        <v/>
      </c>
      <c r="J880" s="155">
        <f>IF(B880="","", -F880* (1-(1-ANNUAL_STRATEGY_FEE)^(1/252)))</f>
        <v/>
      </c>
      <c r="K880" s="155">
        <f>IF(B880="","", H880+J880)</f>
        <v/>
      </c>
      <c r="L880" s="155">
        <f>IF(B880="","", K880+G880)</f>
        <v/>
      </c>
      <c r="M880" s="155">
        <f>IF(B880="","", G880/L880)</f>
        <v/>
      </c>
      <c r="N880" s="155">
        <f>IF(B880="","",(D880-M880))</f>
        <v/>
      </c>
      <c r="O880" s="155">
        <f>IF(B880="","",BID_OFFER_SPREAD/2*D880)</f>
        <v/>
      </c>
      <c r="P880" s="155">
        <f>IF(A880="","",IF(D880=0,-E880,IF(AND(D880=(N880+O880),NOT(O880=0)),0,IF(D880&gt;=M880,N880/(1+O880),N880/(1-O880)))))</f>
        <v/>
      </c>
      <c r="Q880" s="155">
        <f>IF(B880="","", IF(D880=0,F880*P880/B880, L880*P880/B880))</f>
        <v/>
      </c>
      <c r="R880" s="155">
        <f>IF(B880="","", Q880+I880)</f>
        <v/>
      </c>
      <c r="S880" s="155">
        <f>IF(A880="","",IF(Q880&gt;0,-Q880*B880*(1+BID_OFFER_SPREAD/2),-Q880*B880*(1-BID_OFFER_SPREAD/2)))</f>
        <v/>
      </c>
      <c r="T880" s="155">
        <f>IF(B880="","", K880+S880)</f>
        <v/>
      </c>
      <c r="U880" s="155">
        <f>IF(B880="","", R880*B880)</f>
        <v/>
      </c>
      <c r="V880" s="155">
        <f>IF(E880="","",U880/(U880+T880))</f>
        <v/>
      </c>
      <c r="W880" s="86">
        <f>IF(B880="","", IF(ROUND(V880,10)=ROUND(D880,10),"Correct", "Error"))</f>
        <v/>
      </c>
      <c r="X880" s="156">
        <f>IF(B880="","", T880+U880)</f>
        <v/>
      </c>
    </row>
    <row customHeight="1" ht="13.5" r="881" s="75">
      <c r="A881" s="124">
        <f>IF('Time Series Inputs'!A881="","",'Time Series Inputs'!A881)</f>
        <v/>
      </c>
      <c r="B881" s="155">
        <f>IF('Time Series Inputs'!B881="","",'Time Series Inputs'!B881)</f>
        <v/>
      </c>
      <c r="C881" s="155">
        <f>IF('Time Series Inputs'!C881="","",'Time Series Inputs'!C881)</f>
        <v/>
      </c>
      <c r="D881" s="155">
        <f>IF(A881="","",'Apply Constraints'!A881)</f>
        <v/>
      </c>
      <c r="E881" s="155">
        <f>IF(B881="","",(V880*B881/B880/(1+V880*(B881/B880-1))))</f>
        <v/>
      </c>
      <c r="F881" s="155">
        <f>IF(B881="","",R880*B881+T880)</f>
        <v/>
      </c>
      <c r="G881" s="155">
        <f>IF(B881="","", E881*F881)</f>
        <v/>
      </c>
      <c r="H881" s="155">
        <f>IF(B881="","", F881 - R880*B881)</f>
        <v/>
      </c>
      <c r="I881" s="155">
        <f>IF(B881="","", G881/B881)</f>
        <v/>
      </c>
      <c r="J881" s="155">
        <f>IF(B881="","", -F881* (1-(1-ANNUAL_STRATEGY_FEE)^(1/252)))</f>
        <v/>
      </c>
      <c r="K881" s="155">
        <f>IF(B881="","", H881+J881)</f>
        <v/>
      </c>
      <c r="L881" s="155">
        <f>IF(B881="","", K881+G881)</f>
        <v/>
      </c>
      <c r="M881" s="155">
        <f>IF(B881="","", G881/L881)</f>
        <v/>
      </c>
      <c r="N881" s="155">
        <f>IF(B881="","",(D881-M881))</f>
        <v/>
      </c>
      <c r="O881" s="155">
        <f>IF(B881="","",BID_OFFER_SPREAD/2*D881)</f>
        <v/>
      </c>
      <c r="P881" s="155">
        <f>IF(A881="","",IF(D881=0,-E881,IF(AND(D881=(N881+O881),NOT(O881=0)),0,IF(D881&gt;=M881,N881/(1+O881),N881/(1-O881)))))</f>
        <v/>
      </c>
      <c r="Q881" s="155">
        <f>IF(B881="","", IF(D881=0,F881*P881/B881, L881*P881/B881))</f>
        <v/>
      </c>
      <c r="R881" s="155">
        <f>IF(B881="","", Q881+I881)</f>
        <v/>
      </c>
      <c r="S881" s="155">
        <f>IF(A881="","",IF(Q881&gt;0,-Q881*B881*(1+BID_OFFER_SPREAD/2),-Q881*B881*(1-BID_OFFER_SPREAD/2)))</f>
        <v/>
      </c>
      <c r="T881" s="155">
        <f>IF(B881="","", K881+S881)</f>
        <v/>
      </c>
      <c r="U881" s="155">
        <f>IF(B881="","", R881*B881)</f>
        <v/>
      </c>
      <c r="V881" s="155">
        <f>IF(E881="","",U881/(U881+T881))</f>
        <v/>
      </c>
      <c r="W881" s="86">
        <f>IF(B881="","", IF(ROUND(V881,10)=ROUND(D881,10),"Correct", "Error"))</f>
        <v/>
      </c>
      <c r="X881" s="156">
        <f>IF(B881="","", T881+U881)</f>
        <v/>
      </c>
    </row>
    <row customHeight="1" ht="13.5" r="882" s="75">
      <c r="A882" s="124">
        <f>IF('Time Series Inputs'!A882="","",'Time Series Inputs'!A882)</f>
        <v/>
      </c>
      <c r="B882" s="155">
        <f>IF('Time Series Inputs'!B882="","",'Time Series Inputs'!B882)</f>
        <v/>
      </c>
      <c r="C882" s="155">
        <f>IF('Time Series Inputs'!C882="","",'Time Series Inputs'!C882)</f>
        <v/>
      </c>
      <c r="D882" s="155">
        <f>IF(A882="","",'Apply Constraints'!A882)</f>
        <v/>
      </c>
      <c r="E882" s="155">
        <f>IF(B882="","",(V881*B882/B881/(1+V881*(B882/B881-1))))</f>
        <v/>
      </c>
      <c r="F882" s="155">
        <f>IF(B882="","",R881*B882+T881)</f>
        <v/>
      </c>
      <c r="G882" s="155">
        <f>IF(B882="","", E882*F882)</f>
        <v/>
      </c>
      <c r="H882" s="155">
        <f>IF(B882="","", F882 - R881*B882)</f>
        <v/>
      </c>
      <c r="I882" s="155">
        <f>IF(B882="","", G882/B882)</f>
        <v/>
      </c>
      <c r="J882" s="155">
        <f>IF(B882="","", -F882* (1-(1-ANNUAL_STRATEGY_FEE)^(1/252)))</f>
        <v/>
      </c>
      <c r="K882" s="155">
        <f>IF(B882="","", H882+J882)</f>
        <v/>
      </c>
      <c r="L882" s="155">
        <f>IF(B882="","", K882+G882)</f>
        <v/>
      </c>
      <c r="M882" s="155">
        <f>IF(B882="","", G882/L882)</f>
        <v/>
      </c>
      <c r="N882" s="155">
        <f>IF(B882="","",(D882-M882))</f>
        <v/>
      </c>
      <c r="O882" s="155">
        <f>IF(B882="","",BID_OFFER_SPREAD/2*D882)</f>
        <v/>
      </c>
      <c r="P882" s="155">
        <f>IF(A882="","",IF(D882=0,-E882,IF(AND(D882=(N882+O882),NOT(O882=0)),0,IF(D882&gt;=M882,N882/(1+O882),N882/(1-O882)))))</f>
        <v/>
      </c>
      <c r="Q882" s="155">
        <f>IF(B882="","", IF(D882=0,F882*P882/B882, L882*P882/B882))</f>
        <v/>
      </c>
      <c r="R882" s="155">
        <f>IF(B882="","", Q882+I882)</f>
        <v/>
      </c>
      <c r="S882" s="155">
        <f>IF(A882="","",IF(Q882&gt;0,-Q882*B882*(1+BID_OFFER_SPREAD/2),-Q882*B882*(1-BID_OFFER_SPREAD/2)))</f>
        <v/>
      </c>
      <c r="T882" s="155">
        <f>IF(B882="","", K882+S882)</f>
        <v/>
      </c>
      <c r="U882" s="155">
        <f>IF(B882="","", R882*B882)</f>
        <v/>
      </c>
      <c r="V882" s="155">
        <f>IF(E882="","",U882/(U882+T882))</f>
        <v/>
      </c>
      <c r="W882" s="86">
        <f>IF(B882="","", IF(ROUND(V882,10)=ROUND(D882,10),"Correct", "Error"))</f>
        <v/>
      </c>
      <c r="X882" s="156">
        <f>IF(B882="","", T882+U882)</f>
        <v/>
      </c>
    </row>
    <row customHeight="1" ht="13.5" r="883" s="75">
      <c r="A883" s="124">
        <f>IF('Time Series Inputs'!A883="","",'Time Series Inputs'!A883)</f>
        <v/>
      </c>
      <c r="B883" s="155">
        <f>IF('Time Series Inputs'!B883="","",'Time Series Inputs'!B883)</f>
        <v/>
      </c>
      <c r="C883" s="155">
        <f>IF('Time Series Inputs'!C883="","",'Time Series Inputs'!C883)</f>
        <v/>
      </c>
      <c r="D883" s="155">
        <f>IF(A883="","",'Apply Constraints'!A883)</f>
        <v/>
      </c>
      <c r="E883" s="155">
        <f>IF(B883="","",(V882*B883/B882/(1+V882*(B883/B882-1))))</f>
        <v/>
      </c>
      <c r="F883" s="155">
        <f>IF(B883="","",R882*B883+T882)</f>
        <v/>
      </c>
      <c r="G883" s="155">
        <f>IF(B883="","", E883*F883)</f>
        <v/>
      </c>
      <c r="H883" s="155">
        <f>IF(B883="","", F883 - R882*B883)</f>
        <v/>
      </c>
      <c r="I883" s="155">
        <f>IF(B883="","", G883/B883)</f>
        <v/>
      </c>
      <c r="J883" s="155">
        <f>IF(B883="","", -F883* (1-(1-ANNUAL_STRATEGY_FEE)^(1/252)))</f>
        <v/>
      </c>
      <c r="K883" s="155">
        <f>IF(B883="","", H883+J883)</f>
        <v/>
      </c>
      <c r="L883" s="155">
        <f>IF(B883="","", K883+G883)</f>
        <v/>
      </c>
      <c r="M883" s="155">
        <f>IF(B883="","", G883/L883)</f>
        <v/>
      </c>
      <c r="N883" s="155">
        <f>IF(B883="","",(D883-M883))</f>
        <v/>
      </c>
      <c r="O883" s="155">
        <f>IF(B883="","",BID_OFFER_SPREAD/2*D883)</f>
        <v/>
      </c>
      <c r="P883" s="155">
        <f>IF(A883="","",IF(D883=0,-E883,IF(AND(D883=(N883+O883),NOT(O883=0)),0,IF(D883&gt;=M883,N883/(1+O883),N883/(1-O883)))))</f>
        <v/>
      </c>
      <c r="Q883" s="155">
        <f>IF(B883="","", IF(D883=0,F883*P883/B883, L883*P883/B883))</f>
        <v/>
      </c>
      <c r="R883" s="155">
        <f>IF(B883="","", Q883+I883)</f>
        <v/>
      </c>
      <c r="S883" s="155">
        <f>IF(A883="","",IF(Q883&gt;0,-Q883*B883*(1+BID_OFFER_SPREAD/2),-Q883*B883*(1-BID_OFFER_SPREAD/2)))</f>
        <v/>
      </c>
      <c r="T883" s="155">
        <f>IF(B883="","", K883+S883)</f>
        <v/>
      </c>
      <c r="U883" s="155">
        <f>IF(B883="","", R883*B883)</f>
        <v/>
      </c>
      <c r="V883" s="155">
        <f>IF(E883="","",U883/(U883+T883))</f>
        <v/>
      </c>
      <c r="W883" s="86">
        <f>IF(B883="","", IF(ROUND(V883,10)=ROUND(D883,10),"Correct", "Error"))</f>
        <v/>
      </c>
      <c r="X883" s="156">
        <f>IF(B883="","", T883+U883)</f>
        <v/>
      </c>
    </row>
    <row customHeight="1" ht="13.5" r="884" s="75">
      <c r="A884" s="124">
        <f>IF('Time Series Inputs'!A884="","",'Time Series Inputs'!A884)</f>
        <v/>
      </c>
      <c r="B884" s="155">
        <f>IF('Time Series Inputs'!B884="","",'Time Series Inputs'!B884)</f>
        <v/>
      </c>
      <c r="C884" s="155">
        <f>IF('Time Series Inputs'!C884="","",'Time Series Inputs'!C884)</f>
        <v/>
      </c>
      <c r="D884" s="155">
        <f>IF(A884="","",'Apply Constraints'!A884)</f>
        <v/>
      </c>
      <c r="E884" s="155">
        <f>IF(B884="","",(V883*B884/B883/(1+V883*(B884/B883-1))))</f>
        <v/>
      </c>
      <c r="F884" s="155">
        <f>IF(B884="","",R883*B884+T883)</f>
        <v/>
      </c>
      <c r="G884" s="155">
        <f>IF(B884="","", E884*F884)</f>
        <v/>
      </c>
      <c r="H884" s="155">
        <f>IF(B884="","", F884 - R883*B884)</f>
        <v/>
      </c>
      <c r="I884" s="155">
        <f>IF(B884="","", G884/B884)</f>
        <v/>
      </c>
      <c r="J884" s="155">
        <f>IF(B884="","", -F884* (1-(1-ANNUAL_STRATEGY_FEE)^(1/252)))</f>
        <v/>
      </c>
      <c r="K884" s="155">
        <f>IF(B884="","", H884+J884)</f>
        <v/>
      </c>
      <c r="L884" s="155">
        <f>IF(B884="","", K884+G884)</f>
        <v/>
      </c>
      <c r="M884" s="155">
        <f>IF(B884="","", G884/L884)</f>
        <v/>
      </c>
      <c r="N884" s="155">
        <f>IF(B884="","",(D884-M884))</f>
        <v/>
      </c>
      <c r="O884" s="155">
        <f>IF(B884="","",BID_OFFER_SPREAD/2*D884)</f>
        <v/>
      </c>
      <c r="P884" s="155">
        <f>IF(A884="","",IF(D884=0,-E884,IF(AND(D884=(N884+O884),NOT(O884=0)),0,IF(D884&gt;=M884,N884/(1+O884),N884/(1-O884)))))</f>
        <v/>
      </c>
      <c r="Q884" s="155">
        <f>IF(B884="","", IF(D884=0,F884*P884/B884, L884*P884/B884))</f>
        <v/>
      </c>
      <c r="R884" s="155">
        <f>IF(B884="","", Q884+I884)</f>
        <v/>
      </c>
      <c r="S884" s="155">
        <f>IF(A884="","",IF(Q884&gt;0,-Q884*B884*(1+BID_OFFER_SPREAD/2),-Q884*B884*(1-BID_OFFER_SPREAD/2)))</f>
        <v/>
      </c>
      <c r="T884" s="155">
        <f>IF(B884="","", K884+S884)</f>
        <v/>
      </c>
      <c r="U884" s="155">
        <f>IF(B884="","", R884*B884)</f>
        <v/>
      </c>
      <c r="V884" s="155">
        <f>IF(E884="","",U884/(U884+T884))</f>
        <v/>
      </c>
      <c r="W884" s="86">
        <f>IF(B884="","", IF(ROUND(V884,10)=ROUND(D884,10),"Correct", "Error"))</f>
        <v/>
      </c>
      <c r="X884" s="156">
        <f>IF(B884="","", T884+U884)</f>
        <v/>
      </c>
    </row>
    <row customHeight="1" ht="13.5" r="885" s="75">
      <c r="A885" s="124">
        <f>IF('Time Series Inputs'!A885="","",'Time Series Inputs'!A885)</f>
        <v/>
      </c>
      <c r="B885" s="155">
        <f>IF('Time Series Inputs'!B885="","",'Time Series Inputs'!B885)</f>
        <v/>
      </c>
      <c r="C885" s="155">
        <f>IF('Time Series Inputs'!C885="","",'Time Series Inputs'!C885)</f>
        <v/>
      </c>
      <c r="D885" s="155">
        <f>IF(A885="","",'Apply Constraints'!A885)</f>
        <v/>
      </c>
      <c r="E885" s="155">
        <f>IF(B885="","",(V884*B885/B884/(1+V884*(B885/B884-1))))</f>
        <v/>
      </c>
      <c r="F885" s="155">
        <f>IF(B885="","",R884*B885+T884)</f>
        <v/>
      </c>
      <c r="G885" s="155">
        <f>IF(B885="","", E885*F885)</f>
        <v/>
      </c>
      <c r="H885" s="155">
        <f>IF(B885="","", F885 - R884*B885)</f>
        <v/>
      </c>
      <c r="I885" s="155">
        <f>IF(B885="","", G885/B885)</f>
        <v/>
      </c>
      <c r="J885" s="155">
        <f>IF(B885="","", -F885* (1-(1-ANNUAL_STRATEGY_FEE)^(1/252)))</f>
        <v/>
      </c>
      <c r="K885" s="155">
        <f>IF(B885="","", H885+J885)</f>
        <v/>
      </c>
      <c r="L885" s="155">
        <f>IF(B885="","", K885+G885)</f>
        <v/>
      </c>
      <c r="M885" s="155">
        <f>IF(B885="","", G885/L885)</f>
        <v/>
      </c>
      <c r="N885" s="155">
        <f>IF(B885="","",(D885-M885))</f>
        <v/>
      </c>
      <c r="O885" s="155">
        <f>IF(B885="","",BID_OFFER_SPREAD/2*D885)</f>
        <v/>
      </c>
      <c r="P885" s="155">
        <f>IF(A885="","",IF(D885=0,-E885,IF(AND(D885=(N885+O885),NOT(O885=0)),0,IF(D885&gt;=M885,N885/(1+O885),N885/(1-O885)))))</f>
        <v/>
      </c>
      <c r="Q885" s="155">
        <f>IF(B885="","", IF(D885=0,F885*P885/B885, L885*P885/B885))</f>
        <v/>
      </c>
      <c r="R885" s="155">
        <f>IF(B885="","", Q885+I885)</f>
        <v/>
      </c>
      <c r="S885" s="155">
        <f>IF(A885="","",IF(Q885&gt;0,-Q885*B885*(1+BID_OFFER_SPREAD/2),-Q885*B885*(1-BID_OFFER_SPREAD/2)))</f>
        <v/>
      </c>
      <c r="T885" s="155">
        <f>IF(B885="","", K885+S885)</f>
        <v/>
      </c>
      <c r="U885" s="155">
        <f>IF(B885="","", R885*B885)</f>
        <v/>
      </c>
      <c r="V885" s="155">
        <f>IF(E885="","",U885/(U885+T885))</f>
        <v/>
      </c>
      <c r="W885" s="86">
        <f>IF(B885="","", IF(ROUND(V885,10)=ROUND(D885,10),"Correct", "Error"))</f>
        <v/>
      </c>
      <c r="X885" s="156">
        <f>IF(B885="","", T885+U885)</f>
        <v/>
      </c>
    </row>
    <row customHeight="1" ht="13.5" r="886" s="75">
      <c r="A886" s="124">
        <f>IF('Time Series Inputs'!A886="","",'Time Series Inputs'!A886)</f>
        <v/>
      </c>
      <c r="B886" s="155">
        <f>IF('Time Series Inputs'!B886="","",'Time Series Inputs'!B886)</f>
        <v/>
      </c>
      <c r="C886" s="155">
        <f>IF('Time Series Inputs'!C886="","",'Time Series Inputs'!C886)</f>
        <v/>
      </c>
      <c r="D886" s="155">
        <f>IF(A886="","",'Apply Constraints'!A886)</f>
        <v/>
      </c>
      <c r="E886" s="155">
        <f>IF(B886="","",(V885*B886/B885/(1+V885*(B886/B885-1))))</f>
        <v/>
      </c>
      <c r="F886" s="155">
        <f>IF(B886="","",R885*B886+T885)</f>
        <v/>
      </c>
      <c r="G886" s="155">
        <f>IF(B886="","", E886*F886)</f>
        <v/>
      </c>
      <c r="H886" s="155">
        <f>IF(B886="","", F886 - R885*B886)</f>
        <v/>
      </c>
      <c r="I886" s="155">
        <f>IF(B886="","", G886/B886)</f>
        <v/>
      </c>
      <c r="J886" s="155">
        <f>IF(B886="","", -F886* (1-(1-ANNUAL_STRATEGY_FEE)^(1/252)))</f>
        <v/>
      </c>
      <c r="K886" s="155">
        <f>IF(B886="","", H886+J886)</f>
        <v/>
      </c>
      <c r="L886" s="155">
        <f>IF(B886="","", K886+G886)</f>
        <v/>
      </c>
      <c r="M886" s="155">
        <f>IF(B886="","", G886/L886)</f>
        <v/>
      </c>
      <c r="N886" s="155">
        <f>IF(B886="","",(D886-M886))</f>
        <v/>
      </c>
      <c r="O886" s="155">
        <f>IF(B886="","",BID_OFFER_SPREAD/2*D886)</f>
        <v/>
      </c>
      <c r="P886" s="155">
        <f>IF(A886="","",IF(D886=0,-E886,IF(AND(D886=(N886+O886),NOT(O886=0)),0,IF(D886&gt;=M886,N886/(1+O886),N886/(1-O886)))))</f>
        <v/>
      </c>
      <c r="Q886" s="155">
        <f>IF(B886="","", IF(D886=0,F886*P886/B886, L886*P886/B886))</f>
        <v/>
      </c>
      <c r="R886" s="155">
        <f>IF(B886="","", Q886+I886)</f>
        <v/>
      </c>
      <c r="S886" s="155">
        <f>IF(A886="","",IF(Q886&gt;0,-Q886*B886*(1+BID_OFFER_SPREAD/2),-Q886*B886*(1-BID_OFFER_SPREAD/2)))</f>
        <v/>
      </c>
      <c r="T886" s="155">
        <f>IF(B886="","", K886+S886)</f>
        <v/>
      </c>
      <c r="U886" s="155">
        <f>IF(B886="","", R886*B886)</f>
        <v/>
      </c>
      <c r="V886" s="155">
        <f>IF(E886="","",U886/(U886+T886))</f>
        <v/>
      </c>
      <c r="W886" s="86">
        <f>IF(B886="","", IF(ROUND(V886,10)=ROUND(D886,10),"Correct", "Error"))</f>
        <v/>
      </c>
      <c r="X886" s="156">
        <f>IF(B886="","", T886+U886)</f>
        <v/>
      </c>
    </row>
    <row customHeight="1" ht="13.5" r="887" s="75">
      <c r="A887" s="124">
        <f>IF('Time Series Inputs'!A887="","",'Time Series Inputs'!A887)</f>
        <v/>
      </c>
      <c r="B887" s="155">
        <f>IF('Time Series Inputs'!B887="","",'Time Series Inputs'!B887)</f>
        <v/>
      </c>
      <c r="C887" s="155">
        <f>IF('Time Series Inputs'!C887="","",'Time Series Inputs'!C887)</f>
        <v/>
      </c>
      <c r="D887" s="155">
        <f>IF(A887="","",'Apply Constraints'!A887)</f>
        <v/>
      </c>
      <c r="E887" s="155">
        <f>IF(B887="","",(V886*B887/B886/(1+V886*(B887/B886-1))))</f>
        <v/>
      </c>
      <c r="F887" s="155">
        <f>IF(B887="","",R886*B887+T886)</f>
        <v/>
      </c>
      <c r="G887" s="155">
        <f>IF(B887="","", E887*F887)</f>
        <v/>
      </c>
      <c r="H887" s="155">
        <f>IF(B887="","", F887 - R886*B887)</f>
        <v/>
      </c>
      <c r="I887" s="155">
        <f>IF(B887="","", G887/B887)</f>
        <v/>
      </c>
      <c r="J887" s="155">
        <f>IF(B887="","", -F887* (1-(1-ANNUAL_STRATEGY_FEE)^(1/252)))</f>
        <v/>
      </c>
      <c r="K887" s="155">
        <f>IF(B887="","", H887+J887)</f>
        <v/>
      </c>
      <c r="L887" s="155">
        <f>IF(B887="","", K887+G887)</f>
        <v/>
      </c>
      <c r="M887" s="155">
        <f>IF(B887="","", G887/L887)</f>
        <v/>
      </c>
      <c r="N887" s="155">
        <f>IF(B887="","",(D887-M887))</f>
        <v/>
      </c>
      <c r="O887" s="155">
        <f>IF(B887="","",BID_OFFER_SPREAD/2*D887)</f>
        <v/>
      </c>
      <c r="P887" s="155">
        <f>IF(A887="","",IF(D887=0,-E887,IF(AND(D887=(N887+O887),NOT(O887=0)),0,IF(D887&gt;=M887,N887/(1+O887),N887/(1-O887)))))</f>
        <v/>
      </c>
      <c r="Q887" s="155">
        <f>IF(B887="","", IF(D887=0,F887*P887/B887, L887*P887/B887))</f>
        <v/>
      </c>
      <c r="R887" s="155">
        <f>IF(B887="","", Q887+I887)</f>
        <v/>
      </c>
      <c r="S887" s="155">
        <f>IF(A887="","",IF(Q887&gt;0,-Q887*B887*(1+BID_OFFER_SPREAD/2),-Q887*B887*(1-BID_OFFER_SPREAD/2)))</f>
        <v/>
      </c>
      <c r="T887" s="155">
        <f>IF(B887="","", K887+S887)</f>
        <v/>
      </c>
      <c r="U887" s="155">
        <f>IF(B887="","", R887*B887)</f>
        <v/>
      </c>
      <c r="V887" s="155">
        <f>IF(E887="","",U887/(U887+T887))</f>
        <v/>
      </c>
      <c r="W887" s="86">
        <f>IF(B887="","", IF(ROUND(V887,10)=ROUND(D887,10),"Correct", "Error"))</f>
        <v/>
      </c>
      <c r="X887" s="156">
        <f>IF(B887="","", T887+U887)</f>
        <v/>
      </c>
    </row>
    <row customHeight="1" ht="13.5" r="888" s="75">
      <c r="A888" s="124">
        <f>IF('Time Series Inputs'!A888="","",'Time Series Inputs'!A888)</f>
        <v/>
      </c>
      <c r="B888" s="155">
        <f>IF('Time Series Inputs'!B888="","",'Time Series Inputs'!B888)</f>
        <v/>
      </c>
      <c r="C888" s="155">
        <f>IF('Time Series Inputs'!C888="","",'Time Series Inputs'!C888)</f>
        <v/>
      </c>
      <c r="D888" s="155">
        <f>IF(A888="","",'Apply Constraints'!A888)</f>
        <v/>
      </c>
      <c r="E888" s="155">
        <f>IF(B888="","",(V887*B888/B887/(1+V887*(B888/B887-1))))</f>
        <v/>
      </c>
      <c r="F888" s="155">
        <f>IF(B888="","",R887*B888+T887)</f>
        <v/>
      </c>
      <c r="G888" s="155">
        <f>IF(B888="","", E888*F888)</f>
        <v/>
      </c>
      <c r="H888" s="155">
        <f>IF(B888="","", F888 - R887*B888)</f>
        <v/>
      </c>
      <c r="I888" s="155">
        <f>IF(B888="","", G888/B888)</f>
        <v/>
      </c>
      <c r="J888" s="155">
        <f>IF(B888="","", -F888* (1-(1-ANNUAL_STRATEGY_FEE)^(1/252)))</f>
        <v/>
      </c>
      <c r="K888" s="155">
        <f>IF(B888="","", H888+J888)</f>
        <v/>
      </c>
      <c r="L888" s="155">
        <f>IF(B888="","", K888+G888)</f>
        <v/>
      </c>
      <c r="M888" s="155">
        <f>IF(B888="","", G888/L888)</f>
        <v/>
      </c>
      <c r="N888" s="155">
        <f>IF(B888="","",(D888-M888))</f>
        <v/>
      </c>
      <c r="O888" s="155">
        <f>IF(B888="","",BID_OFFER_SPREAD/2*D888)</f>
        <v/>
      </c>
      <c r="P888" s="155">
        <f>IF(A888="","",IF(D888=0,-E888,IF(AND(D888=(N888+O888),NOT(O888=0)),0,IF(D888&gt;=M888,N888/(1+O888),N888/(1-O888)))))</f>
        <v/>
      </c>
      <c r="Q888" s="155">
        <f>IF(B888="","", IF(D888=0,F888*P888/B888, L888*P888/B888))</f>
        <v/>
      </c>
      <c r="R888" s="155">
        <f>IF(B888="","", Q888+I888)</f>
        <v/>
      </c>
      <c r="S888" s="155">
        <f>IF(A888="","",IF(Q888&gt;0,-Q888*B888*(1+BID_OFFER_SPREAD/2),-Q888*B888*(1-BID_OFFER_SPREAD/2)))</f>
        <v/>
      </c>
      <c r="T888" s="155">
        <f>IF(B888="","", K888+S888)</f>
        <v/>
      </c>
      <c r="U888" s="155">
        <f>IF(B888="","", R888*B888)</f>
        <v/>
      </c>
      <c r="V888" s="155">
        <f>IF(E888="","",U888/(U888+T888))</f>
        <v/>
      </c>
      <c r="W888" s="86">
        <f>IF(B888="","", IF(ROUND(V888,10)=ROUND(D888,10),"Correct", "Error"))</f>
        <v/>
      </c>
      <c r="X888" s="156">
        <f>IF(B888="","", T888+U888)</f>
        <v/>
      </c>
    </row>
    <row customHeight="1" ht="13.5" r="889" s="75">
      <c r="A889" s="124">
        <f>IF('Time Series Inputs'!A889="","",'Time Series Inputs'!A889)</f>
        <v/>
      </c>
      <c r="B889" s="155">
        <f>IF('Time Series Inputs'!B889="","",'Time Series Inputs'!B889)</f>
        <v/>
      </c>
      <c r="C889" s="155">
        <f>IF('Time Series Inputs'!C889="","",'Time Series Inputs'!C889)</f>
        <v/>
      </c>
      <c r="D889" s="155">
        <f>IF(A889="","",'Apply Constraints'!A889)</f>
        <v/>
      </c>
      <c r="E889" s="155">
        <f>IF(B889="","",(V888*B889/B888/(1+V888*(B889/B888-1))))</f>
        <v/>
      </c>
      <c r="F889" s="155">
        <f>IF(B889="","",R888*B889+T888)</f>
        <v/>
      </c>
      <c r="G889" s="155">
        <f>IF(B889="","", E889*F889)</f>
        <v/>
      </c>
      <c r="H889" s="155">
        <f>IF(B889="","", F889 - R888*B889)</f>
        <v/>
      </c>
      <c r="I889" s="155">
        <f>IF(B889="","", G889/B889)</f>
        <v/>
      </c>
      <c r="J889" s="155">
        <f>IF(B889="","", -F889* (1-(1-ANNUAL_STRATEGY_FEE)^(1/252)))</f>
        <v/>
      </c>
      <c r="K889" s="155">
        <f>IF(B889="","", H889+J889)</f>
        <v/>
      </c>
      <c r="L889" s="155">
        <f>IF(B889="","", K889+G889)</f>
        <v/>
      </c>
      <c r="M889" s="155">
        <f>IF(B889="","", G889/L889)</f>
        <v/>
      </c>
      <c r="N889" s="155">
        <f>IF(B889="","",(D889-M889))</f>
        <v/>
      </c>
      <c r="O889" s="155">
        <f>IF(B889="","",BID_OFFER_SPREAD/2*D889)</f>
        <v/>
      </c>
      <c r="P889" s="155">
        <f>IF(A889="","",IF(D889=0,-E889,IF(AND(D889=(N889+O889),NOT(O889=0)),0,IF(D889&gt;=M889,N889/(1+O889),N889/(1-O889)))))</f>
        <v/>
      </c>
      <c r="Q889" s="155">
        <f>IF(B889="","", IF(D889=0,F889*P889/B889, L889*P889/B889))</f>
        <v/>
      </c>
      <c r="R889" s="155">
        <f>IF(B889="","", Q889+I889)</f>
        <v/>
      </c>
      <c r="S889" s="155">
        <f>IF(A889="","",IF(Q889&gt;0,-Q889*B889*(1+BID_OFFER_SPREAD/2),-Q889*B889*(1-BID_OFFER_SPREAD/2)))</f>
        <v/>
      </c>
      <c r="T889" s="155">
        <f>IF(B889="","", K889+S889)</f>
        <v/>
      </c>
      <c r="U889" s="155">
        <f>IF(B889="","", R889*B889)</f>
        <v/>
      </c>
      <c r="V889" s="155">
        <f>IF(E889="","",U889/(U889+T889))</f>
        <v/>
      </c>
      <c r="W889" s="86">
        <f>IF(B889="","", IF(ROUND(V889,10)=ROUND(D889,10),"Correct", "Error"))</f>
        <v/>
      </c>
      <c r="X889" s="156">
        <f>IF(B889="","", T889+U889)</f>
        <v/>
      </c>
    </row>
    <row customHeight="1" ht="13.5" r="890" s="75">
      <c r="A890" s="124">
        <f>IF('Time Series Inputs'!A890="","",'Time Series Inputs'!A890)</f>
        <v/>
      </c>
      <c r="B890" s="155">
        <f>IF('Time Series Inputs'!B890="","",'Time Series Inputs'!B890)</f>
        <v/>
      </c>
      <c r="C890" s="155">
        <f>IF('Time Series Inputs'!C890="","",'Time Series Inputs'!C890)</f>
        <v/>
      </c>
      <c r="D890" s="155">
        <f>IF(A890="","",'Apply Constraints'!A890)</f>
        <v/>
      </c>
      <c r="E890" s="155">
        <f>IF(B890="","",(V889*B890/B889/(1+V889*(B890/B889-1))))</f>
        <v/>
      </c>
      <c r="F890" s="155">
        <f>IF(B890="","",R889*B890+T889)</f>
        <v/>
      </c>
      <c r="G890" s="155">
        <f>IF(B890="","", E890*F890)</f>
        <v/>
      </c>
      <c r="H890" s="155">
        <f>IF(B890="","", F890 - R889*B890)</f>
        <v/>
      </c>
      <c r="I890" s="155">
        <f>IF(B890="","", G890/B890)</f>
        <v/>
      </c>
      <c r="J890" s="155">
        <f>IF(B890="","", -F890* (1-(1-ANNUAL_STRATEGY_FEE)^(1/252)))</f>
        <v/>
      </c>
      <c r="K890" s="155">
        <f>IF(B890="","", H890+J890)</f>
        <v/>
      </c>
      <c r="L890" s="155">
        <f>IF(B890="","", K890+G890)</f>
        <v/>
      </c>
      <c r="M890" s="155">
        <f>IF(B890="","", G890/L890)</f>
        <v/>
      </c>
      <c r="N890" s="155">
        <f>IF(B890="","",(D890-M890))</f>
        <v/>
      </c>
      <c r="O890" s="155">
        <f>IF(B890="","",BID_OFFER_SPREAD/2*D890)</f>
        <v/>
      </c>
      <c r="P890" s="155">
        <f>IF(A890="","",IF(D890=0,-E890,IF(AND(D890=(N890+O890),NOT(O890=0)),0,IF(D890&gt;=M890,N890/(1+O890),N890/(1-O890)))))</f>
        <v/>
      </c>
      <c r="Q890" s="155">
        <f>IF(B890="","", IF(D890=0,F890*P890/B890, L890*P890/B890))</f>
        <v/>
      </c>
      <c r="R890" s="155">
        <f>IF(B890="","", Q890+I890)</f>
        <v/>
      </c>
      <c r="S890" s="155">
        <f>IF(A890="","",IF(Q890&gt;0,-Q890*B890*(1+BID_OFFER_SPREAD/2),-Q890*B890*(1-BID_OFFER_SPREAD/2)))</f>
        <v/>
      </c>
      <c r="T890" s="155">
        <f>IF(B890="","", K890+S890)</f>
        <v/>
      </c>
      <c r="U890" s="155">
        <f>IF(B890="","", R890*B890)</f>
        <v/>
      </c>
      <c r="V890" s="155">
        <f>IF(E890="","",U890/(U890+T890))</f>
        <v/>
      </c>
      <c r="W890" s="86">
        <f>IF(B890="","", IF(ROUND(V890,10)=ROUND(D890,10),"Correct", "Error"))</f>
        <v/>
      </c>
      <c r="X890" s="156">
        <f>IF(B890="","", T890+U890)</f>
        <v/>
      </c>
    </row>
    <row customHeight="1" ht="13.5" r="891" s="75">
      <c r="A891" s="124">
        <f>IF('Time Series Inputs'!A891="","",'Time Series Inputs'!A891)</f>
        <v/>
      </c>
      <c r="B891" s="155">
        <f>IF('Time Series Inputs'!B891="","",'Time Series Inputs'!B891)</f>
        <v/>
      </c>
      <c r="C891" s="155">
        <f>IF('Time Series Inputs'!C891="","",'Time Series Inputs'!C891)</f>
        <v/>
      </c>
      <c r="D891" s="155">
        <f>IF(A891="","",'Apply Constraints'!A891)</f>
        <v/>
      </c>
      <c r="E891" s="155">
        <f>IF(B891="","",(V890*B891/B890/(1+V890*(B891/B890-1))))</f>
        <v/>
      </c>
      <c r="F891" s="155">
        <f>IF(B891="","",R890*B891+T890)</f>
        <v/>
      </c>
      <c r="G891" s="155">
        <f>IF(B891="","", E891*F891)</f>
        <v/>
      </c>
      <c r="H891" s="155">
        <f>IF(B891="","", F891 - R890*B891)</f>
        <v/>
      </c>
      <c r="I891" s="155">
        <f>IF(B891="","", G891/B891)</f>
        <v/>
      </c>
      <c r="J891" s="155">
        <f>IF(B891="","", -F891* (1-(1-ANNUAL_STRATEGY_FEE)^(1/252)))</f>
        <v/>
      </c>
      <c r="K891" s="155">
        <f>IF(B891="","", H891+J891)</f>
        <v/>
      </c>
      <c r="L891" s="155">
        <f>IF(B891="","", K891+G891)</f>
        <v/>
      </c>
      <c r="M891" s="155">
        <f>IF(B891="","", G891/L891)</f>
        <v/>
      </c>
      <c r="N891" s="155">
        <f>IF(B891="","",(D891-M891))</f>
        <v/>
      </c>
      <c r="O891" s="155">
        <f>IF(B891="","",BID_OFFER_SPREAD/2*D891)</f>
        <v/>
      </c>
      <c r="P891" s="155">
        <f>IF(A891="","",IF(D891=0,-E891,IF(AND(D891=(N891+O891),NOT(O891=0)),0,IF(D891&gt;=M891,N891/(1+O891),N891/(1-O891)))))</f>
        <v/>
      </c>
      <c r="Q891" s="155">
        <f>IF(B891="","", IF(D891=0,F891*P891/B891, L891*P891/B891))</f>
        <v/>
      </c>
      <c r="R891" s="155">
        <f>IF(B891="","", Q891+I891)</f>
        <v/>
      </c>
      <c r="S891" s="155">
        <f>IF(A891="","",IF(Q891&gt;0,-Q891*B891*(1+BID_OFFER_SPREAD/2),-Q891*B891*(1-BID_OFFER_SPREAD/2)))</f>
        <v/>
      </c>
      <c r="T891" s="155">
        <f>IF(B891="","", K891+S891)</f>
        <v/>
      </c>
      <c r="U891" s="155">
        <f>IF(B891="","", R891*B891)</f>
        <v/>
      </c>
      <c r="V891" s="155">
        <f>IF(E891="","",U891/(U891+T891))</f>
        <v/>
      </c>
      <c r="W891" s="86">
        <f>IF(B891="","", IF(ROUND(V891,10)=ROUND(D891,10),"Correct", "Error"))</f>
        <v/>
      </c>
      <c r="X891" s="156">
        <f>IF(B891="","", T891+U891)</f>
        <v/>
      </c>
    </row>
    <row customHeight="1" ht="13.5" r="892" s="75">
      <c r="A892" s="124">
        <f>IF('Time Series Inputs'!A892="","",'Time Series Inputs'!A892)</f>
        <v/>
      </c>
      <c r="B892" s="155">
        <f>IF('Time Series Inputs'!B892="","",'Time Series Inputs'!B892)</f>
        <v/>
      </c>
      <c r="C892" s="155">
        <f>IF('Time Series Inputs'!C892="","",'Time Series Inputs'!C892)</f>
        <v/>
      </c>
      <c r="D892" s="155">
        <f>IF(A892="","",'Apply Constraints'!A892)</f>
        <v/>
      </c>
      <c r="E892" s="155">
        <f>IF(B892="","",(V891*B892/B891/(1+V891*(B892/B891-1))))</f>
        <v/>
      </c>
      <c r="F892" s="155">
        <f>IF(B892="","",R891*B892+T891)</f>
        <v/>
      </c>
      <c r="G892" s="155">
        <f>IF(B892="","", E892*F892)</f>
        <v/>
      </c>
      <c r="H892" s="155">
        <f>IF(B892="","", F892 - R891*B892)</f>
        <v/>
      </c>
      <c r="I892" s="155">
        <f>IF(B892="","", G892/B892)</f>
        <v/>
      </c>
      <c r="J892" s="155">
        <f>IF(B892="","", -F892* (1-(1-ANNUAL_STRATEGY_FEE)^(1/252)))</f>
        <v/>
      </c>
      <c r="K892" s="155">
        <f>IF(B892="","", H892+J892)</f>
        <v/>
      </c>
      <c r="L892" s="155">
        <f>IF(B892="","", K892+G892)</f>
        <v/>
      </c>
      <c r="M892" s="155">
        <f>IF(B892="","", G892/L892)</f>
        <v/>
      </c>
      <c r="N892" s="155">
        <f>IF(B892="","",(D892-M892))</f>
        <v/>
      </c>
      <c r="O892" s="155">
        <f>IF(B892="","",BID_OFFER_SPREAD/2*D892)</f>
        <v/>
      </c>
      <c r="P892" s="155">
        <f>IF(A892="","",IF(D892=0,-E892,IF(AND(D892=(N892+O892),NOT(O892=0)),0,IF(D892&gt;=M892,N892/(1+O892),N892/(1-O892)))))</f>
        <v/>
      </c>
      <c r="Q892" s="155">
        <f>IF(B892="","", IF(D892=0,F892*P892/B892, L892*P892/B892))</f>
        <v/>
      </c>
      <c r="R892" s="155">
        <f>IF(B892="","", Q892+I892)</f>
        <v/>
      </c>
      <c r="S892" s="155">
        <f>IF(A892="","",IF(Q892&gt;0,-Q892*B892*(1+BID_OFFER_SPREAD/2),-Q892*B892*(1-BID_OFFER_SPREAD/2)))</f>
        <v/>
      </c>
      <c r="T892" s="155">
        <f>IF(B892="","", K892+S892)</f>
        <v/>
      </c>
      <c r="U892" s="155">
        <f>IF(B892="","", R892*B892)</f>
        <v/>
      </c>
      <c r="V892" s="155">
        <f>IF(E892="","",U892/(U892+T892))</f>
        <v/>
      </c>
      <c r="W892" s="86">
        <f>IF(B892="","", IF(ROUND(V892,10)=ROUND(D892,10),"Correct", "Error"))</f>
        <v/>
      </c>
      <c r="X892" s="156">
        <f>IF(B892="","", T892+U892)</f>
        <v/>
      </c>
    </row>
    <row customHeight="1" ht="13.5" r="893" s="75">
      <c r="A893" s="124">
        <f>IF('Time Series Inputs'!A893="","",'Time Series Inputs'!A893)</f>
        <v/>
      </c>
      <c r="B893" s="155">
        <f>IF('Time Series Inputs'!B893="","",'Time Series Inputs'!B893)</f>
        <v/>
      </c>
      <c r="C893" s="155">
        <f>IF('Time Series Inputs'!C893="","",'Time Series Inputs'!C893)</f>
        <v/>
      </c>
      <c r="D893" s="155">
        <f>IF(A893="","",'Apply Constraints'!A893)</f>
        <v/>
      </c>
      <c r="E893" s="155">
        <f>IF(B893="","",(V892*B893/B892/(1+V892*(B893/B892-1))))</f>
        <v/>
      </c>
      <c r="F893" s="155">
        <f>IF(B893="","",R892*B893+T892)</f>
        <v/>
      </c>
      <c r="G893" s="155">
        <f>IF(B893="","", E893*F893)</f>
        <v/>
      </c>
      <c r="H893" s="155">
        <f>IF(B893="","", F893 - R892*B893)</f>
        <v/>
      </c>
      <c r="I893" s="155">
        <f>IF(B893="","", G893/B893)</f>
        <v/>
      </c>
      <c r="J893" s="155">
        <f>IF(B893="","", -F893* (1-(1-ANNUAL_STRATEGY_FEE)^(1/252)))</f>
        <v/>
      </c>
      <c r="K893" s="155">
        <f>IF(B893="","", H893+J893)</f>
        <v/>
      </c>
      <c r="L893" s="155">
        <f>IF(B893="","", K893+G893)</f>
        <v/>
      </c>
      <c r="M893" s="155">
        <f>IF(B893="","", G893/L893)</f>
        <v/>
      </c>
      <c r="N893" s="155">
        <f>IF(B893="","",(D893-M893))</f>
        <v/>
      </c>
      <c r="O893" s="155">
        <f>IF(B893="","",BID_OFFER_SPREAD/2*D893)</f>
        <v/>
      </c>
      <c r="P893" s="155">
        <f>IF(A893="","",IF(D893=0,-E893,IF(AND(D893=(N893+O893),NOT(O893=0)),0,IF(D893&gt;=M893,N893/(1+O893),N893/(1-O893)))))</f>
        <v/>
      </c>
      <c r="Q893" s="155">
        <f>IF(B893="","", IF(D893=0,F893*P893/B893, L893*P893/B893))</f>
        <v/>
      </c>
      <c r="R893" s="155">
        <f>IF(B893="","", Q893+I893)</f>
        <v/>
      </c>
      <c r="S893" s="155">
        <f>IF(A893="","",IF(Q893&gt;0,-Q893*B893*(1+BID_OFFER_SPREAD/2),-Q893*B893*(1-BID_OFFER_SPREAD/2)))</f>
        <v/>
      </c>
      <c r="T893" s="155">
        <f>IF(B893="","", K893+S893)</f>
        <v/>
      </c>
      <c r="U893" s="155">
        <f>IF(B893="","", R893*B893)</f>
        <v/>
      </c>
      <c r="V893" s="155">
        <f>IF(E893="","",U893/(U893+T893))</f>
        <v/>
      </c>
      <c r="W893" s="86">
        <f>IF(B893="","", IF(ROUND(V893,10)=ROUND(D893,10),"Correct", "Error"))</f>
        <v/>
      </c>
      <c r="X893" s="156">
        <f>IF(B893="","", T893+U893)</f>
        <v/>
      </c>
    </row>
    <row customHeight="1" ht="13.5" r="894" s="75">
      <c r="A894" s="124">
        <f>IF('Time Series Inputs'!A894="","",'Time Series Inputs'!A894)</f>
        <v/>
      </c>
      <c r="B894" s="155">
        <f>IF('Time Series Inputs'!B894="","",'Time Series Inputs'!B894)</f>
        <v/>
      </c>
      <c r="C894" s="155">
        <f>IF('Time Series Inputs'!C894="","",'Time Series Inputs'!C894)</f>
        <v/>
      </c>
      <c r="D894" s="155">
        <f>IF(A894="","",'Apply Constraints'!A894)</f>
        <v/>
      </c>
      <c r="E894" s="155">
        <f>IF(B894="","",(V893*B894/B893/(1+V893*(B894/B893-1))))</f>
        <v/>
      </c>
      <c r="F894" s="155">
        <f>IF(B894="","",R893*B894+T893)</f>
        <v/>
      </c>
      <c r="G894" s="155">
        <f>IF(B894="","", E894*F894)</f>
        <v/>
      </c>
      <c r="H894" s="155">
        <f>IF(B894="","", F894 - R893*B894)</f>
        <v/>
      </c>
      <c r="I894" s="155">
        <f>IF(B894="","", G894/B894)</f>
        <v/>
      </c>
      <c r="J894" s="155">
        <f>IF(B894="","", -F894* (1-(1-ANNUAL_STRATEGY_FEE)^(1/252)))</f>
        <v/>
      </c>
      <c r="K894" s="155">
        <f>IF(B894="","", H894+J894)</f>
        <v/>
      </c>
      <c r="L894" s="155">
        <f>IF(B894="","", K894+G894)</f>
        <v/>
      </c>
      <c r="M894" s="155">
        <f>IF(B894="","", G894/L894)</f>
        <v/>
      </c>
      <c r="N894" s="155">
        <f>IF(B894="","",(D894-M894))</f>
        <v/>
      </c>
      <c r="O894" s="155">
        <f>IF(B894="","",BID_OFFER_SPREAD/2*D894)</f>
        <v/>
      </c>
      <c r="P894" s="155">
        <f>IF(A894="","",IF(D894=0,-E894,IF(AND(D894=(N894+O894),NOT(O894=0)),0,IF(D894&gt;=M894,N894/(1+O894),N894/(1-O894)))))</f>
        <v/>
      </c>
      <c r="Q894" s="155">
        <f>IF(B894="","", IF(D894=0,F894*P894/B894, L894*P894/B894))</f>
        <v/>
      </c>
      <c r="R894" s="155">
        <f>IF(B894="","", Q894+I894)</f>
        <v/>
      </c>
      <c r="S894" s="155">
        <f>IF(A894="","",IF(Q894&gt;0,-Q894*B894*(1+BID_OFFER_SPREAD/2),-Q894*B894*(1-BID_OFFER_SPREAD/2)))</f>
        <v/>
      </c>
      <c r="T894" s="155">
        <f>IF(B894="","", K894+S894)</f>
        <v/>
      </c>
      <c r="U894" s="155">
        <f>IF(B894="","", R894*B894)</f>
        <v/>
      </c>
      <c r="V894" s="155">
        <f>IF(E894="","",U894/(U894+T894))</f>
        <v/>
      </c>
      <c r="W894" s="86">
        <f>IF(B894="","", IF(ROUND(V894,10)=ROUND(D894,10),"Correct", "Error"))</f>
        <v/>
      </c>
      <c r="X894" s="156">
        <f>IF(B894="","", T894+U894)</f>
        <v/>
      </c>
    </row>
    <row customHeight="1" ht="13.5" r="895" s="75">
      <c r="A895" s="124">
        <f>IF('Time Series Inputs'!A895="","",'Time Series Inputs'!A895)</f>
        <v/>
      </c>
      <c r="B895" s="155">
        <f>IF('Time Series Inputs'!B895="","",'Time Series Inputs'!B895)</f>
        <v/>
      </c>
      <c r="C895" s="155">
        <f>IF('Time Series Inputs'!C895="","",'Time Series Inputs'!C895)</f>
        <v/>
      </c>
      <c r="D895" s="155">
        <f>IF(A895="","",'Apply Constraints'!A895)</f>
        <v/>
      </c>
      <c r="E895" s="155">
        <f>IF(B895="","",(V894*B895/B894/(1+V894*(B895/B894-1))))</f>
        <v/>
      </c>
      <c r="F895" s="155">
        <f>IF(B895="","",R894*B895+T894)</f>
        <v/>
      </c>
      <c r="G895" s="155">
        <f>IF(B895="","", E895*F895)</f>
        <v/>
      </c>
      <c r="H895" s="155">
        <f>IF(B895="","", F895 - R894*B895)</f>
        <v/>
      </c>
      <c r="I895" s="155">
        <f>IF(B895="","", G895/B895)</f>
        <v/>
      </c>
      <c r="J895" s="155">
        <f>IF(B895="","", -F895* (1-(1-ANNUAL_STRATEGY_FEE)^(1/252)))</f>
        <v/>
      </c>
      <c r="K895" s="155">
        <f>IF(B895="","", H895+J895)</f>
        <v/>
      </c>
      <c r="L895" s="155">
        <f>IF(B895="","", K895+G895)</f>
        <v/>
      </c>
      <c r="M895" s="155">
        <f>IF(B895="","", G895/L895)</f>
        <v/>
      </c>
      <c r="N895" s="155">
        <f>IF(B895="","",(D895-M895))</f>
        <v/>
      </c>
      <c r="O895" s="155">
        <f>IF(B895="","",BID_OFFER_SPREAD/2*D895)</f>
        <v/>
      </c>
      <c r="P895" s="155">
        <f>IF(A895="","",IF(D895=0,-E895,IF(AND(D895=(N895+O895),NOT(O895=0)),0,IF(D895&gt;=M895,N895/(1+O895),N895/(1-O895)))))</f>
        <v/>
      </c>
      <c r="Q895" s="155">
        <f>IF(B895="","", IF(D895=0,F895*P895/B895, L895*P895/B895))</f>
        <v/>
      </c>
      <c r="R895" s="155">
        <f>IF(B895="","", Q895+I895)</f>
        <v/>
      </c>
      <c r="S895" s="155">
        <f>IF(A895="","",IF(Q895&gt;0,-Q895*B895*(1+BID_OFFER_SPREAD/2),-Q895*B895*(1-BID_OFFER_SPREAD/2)))</f>
        <v/>
      </c>
      <c r="T895" s="155">
        <f>IF(B895="","", K895+S895)</f>
        <v/>
      </c>
      <c r="U895" s="155">
        <f>IF(B895="","", R895*B895)</f>
        <v/>
      </c>
      <c r="V895" s="155">
        <f>IF(E895="","",U895/(U895+T895))</f>
        <v/>
      </c>
      <c r="W895" s="86">
        <f>IF(B895="","", IF(ROUND(V895,10)=ROUND(D895,10),"Correct", "Error"))</f>
        <v/>
      </c>
      <c r="X895" s="156">
        <f>IF(B895="","", T895+U895)</f>
        <v/>
      </c>
    </row>
    <row customHeight="1" ht="13.5" r="896" s="75">
      <c r="A896" s="124">
        <f>IF('Time Series Inputs'!A896="","",'Time Series Inputs'!A896)</f>
        <v/>
      </c>
      <c r="B896" s="155">
        <f>IF('Time Series Inputs'!B896="","",'Time Series Inputs'!B896)</f>
        <v/>
      </c>
      <c r="C896" s="155">
        <f>IF('Time Series Inputs'!C896="","",'Time Series Inputs'!C896)</f>
        <v/>
      </c>
      <c r="D896" s="155">
        <f>IF(A896="","",'Apply Constraints'!A896)</f>
        <v/>
      </c>
      <c r="E896" s="155">
        <f>IF(B896="","",(V895*B896/B895/(1+V895*(B896/B895-1))))</f>
        <v/>
      </c>
      <c r="F896" s="155">
        <f>IF(B896="","",R895*B896+T895)</f>
        <v/>
      </c>
      <c r="G896" s="155">
        <f>IF(B896="","", E896*F896)</f>
        <v/>
      </c>
      <c r="H896" s="155">
        <f>IF(B896="","", F896 - R895*B896)</f>
        <v/>
      </c>
      <c r="I896" s="155">
        <f>IF(B896="","", G896/B896)</f>
        <v/>
      </c>
      <c r="J896" s="155">
        <f>IF(B896="","", -F896* (1-(1-ANNUAL_STRATEGY_FEE)^(1/252)))</f>
        <v/>
      </c>
      <c r="K896" s="155">
        <f>IF(B896="","", H896+J896)</f>
        <v/>
      </c>
      <c r="L896" s="155">
        <f>IF(B896="","", K896+G896)</f>
        <v/>
      </c>
      <c r="M896" s="155">
        <f>IF(B896="","", G896/L896)</f>
        <v/>
      </c>
      <c r="N896" s="155">
        <f>IF(B896="","",(D896-M896))</f>
        <v/>
      </c>
      <c r="O896" s="155">
        <f>IF(B896="","",BID_OFFER_SPREAD/2*D896)</f>
        <v/>
      </c>
      <c r="P896" s="155">
        <f>IF(A896="","",IF(D896=0,-E896,IF(AND(D896=(N896+O896),NOT(O896=0)),0,IF(D896&gt;=M896,N896/(1+O896),N896/(1-O896)))))</f>
        <v/>
      </c>
      <c r="Q896" s="155">
        <f>IF(B896="","", IF(D896=0,F896*P896/B896, L896*P896/B896))</f>
        <v/>
      </c>
      <c r="R896" s="155">
        <f>IF(B896="","", Q896+I896)</f>
        <v/>
      </c>
      <c r="S896" s="155">
        <f>IF(A896="","",IF(Q896&gt;0,-Q896*B896*(1+BID_OFFER_SPREAD/2),-Q896*B896*(1-BID_OFFER_SPREAD/2)))</f>
        <v/>
      </c>
      <c r="T896" s="155">
        <f>IF(B896="","", K896+S896)</f>
        <v/>
      </c>
      <c r="U896" s="155">
        <f>IF(B896="","", R896*B896)</f>
        <v/>
      </c>
      <c r="V896" s="155">
        <f>IF(E896="","",U896/(U896+T896))</f>
        <v/>
      </c>
      <c r="W896" s="86">
        <f>IF(B896="","", IF(ROUND(V896,10)=ROUND(D896,10),"Correct", "Error"))</f>
        <v/>
      </c>
      <c r="X896" s="156">
        <f>IF(B896="","", T896+U896)</f>
        <v/>
      </c>
    </row>
    <row customHeight="1" ht="13.5" r="897" s="75">
      <c r="A897" s="124">
        <f>IF('Time Series Inputs'!A897="","",'Time Series Inputs'!A897)</f>
        <v/>
      </c>
      <c r="B897" s="155">
        <f>IF('Time Series Inputs'!B897="","",'Time Series Inputs'!B897)</f>
        <v/>
      </c>
      <c r="C897" s="155">
        <f>IF('Time Series Inputs'!C897="","",'Time Series Inputs'!C897)</f>
        <v/>
      </c>
      <c r="D897" s="155">
        <f>IF(A897="","",'Apply Constraints'!A897)</f>
        <v/>
      </c>
      <c r="E897" s="155">
        <f>IF(B897="","",(V896*B897/B896/(1+V896*(B897/B896-1))))</f>
        <v/>
      </c>
      <c r="F897" s="155">
        <f>IF(B897="","",R896*B897+T896)</f>
        <v/>
      </c>
      <c r="G897" s="155">
        <f>IF(B897="","", E897*F897)</f>
        <v/>
      </c>
      <c r="H897" s="155">
        <f>IF(B897="","", F897 - R896*B897)</f>
        <v/>
      </c>
      <c r="I897" s="155">
        <f>IF(B897="","", G897/B897)</f>
        <v/>
      </c>
      <c r="J897" s="155">
        <f>IF(B897="","", -F897* (1-(1-ANNUAL_STRATEGY_FEE)^(1/252)))</f>
        <v/>
      </c>
      <c r="K897" s="155">
        <f>IF(B897="","", H897+J897)</f>
        <v/>
      </c>
      <c r="L897" s="155">
        <f>IF(B897="","", K897+G897)</f>
        <v/>
      </c>
      <c r="M897" s="155">
        <f>IF(B897="","", G897/L897)</f>
        <v/>
      </c>
      <c r="N897" s="155">
        <f>IF(B897="","",(D897-M897))</f>
        <v/>
      </c>
      <c r="O897" s="155">
        <f>IF(B897="","",BID_OFFER_SPREAD/2*D897)</f>
        <v/>
      </c>
      <c r="P897" s="155">
        <f>IF(A897="","",IF(D897=0,-E897,IF(AND(D897=(N897+O897),NOT(O897=0)),0,IF(D897&gt;=M897,N897/(1+O897),N897/(1-O897)))))</f>
        <v/>
      </c>
      <c r="Q897" s="155">
        <f>IF(B897="","", IF(D897=0,F897*P897/B897, L897*P897/B897))</f>
        <v/>
      </c>
      <c r="R897" s="155">
        <f>IF(B897="","", Q897+I897)</f>
        <v/>
      </c>
      <c r="S897" s="155">
        <f>IF(A897="","",IF(Q897&gt;0,-Q897*B897*(1+BID_OFFER_SPREAD/2),-Q897*B897*(1-BID_OFFER_SPREAD/2)))</f>
        <v/>
      </c>
      <c r="T897" s="155">
        <f>IF(B897="","", K897+S897)</f>
        <v/>
      </c>
      <c r="U897" s="155">
        <f>IF(B897="","", R897*B897)</f>
        <v/>
      </c>
      <c r="V897" s="155">
        <f>IF(E897="","",U897/(U897+T897))</f>
        <v/>
      </c>
      <c r="W897" s="86">
        <f>IF(B897="","", IF(ROUND(V897,10)=ROUND(D897,10),"Correct", "Error"))</f>
        <v/>
      </c>
      <c r="X897" s="156">
        <f>IF(B897="","", T897+U897)</f>
        <v/>
      </c>
    </row>
    <row customHeight="1" ht="13.5" r="898" s="75">
      <c r="A898" s="124">
        <f>IF('Time Series Inputs'!A898="","",'Time Series Inputs'!A898)</f>
        <v/>
      </c>
      <c r="B898" s="155">
        <f>IF('Time Series Inputs'!B898="","",'Time Series Inputs'!B898)</f>
        <v/>
      </c>
      <c r="C898" s="155">
        <f>IF('Time Series Inputs'!C898="","",'Time Series Inputs'!C898)</f>
        <v/>
      </c>
      <c r="D898" s="155">
        <f>IF(A898="","",'Apply Constraints'!A898)</f>
        <v/>
      </c>
      <c r="E898" s="155">
        <f>IF(B898="","",(V897*B898/B897/(1+V897*(B898/B897-1))))</f>
        <v/>
      </c>
      <c r="F898" s="155">
        <f>IF(B898="","",R897*B898+T897)</f>
        <v/>
      </c>
      <c r="G898" s="155">
        <f>IF(B898="","", E898*F898)</f>
        <v/>
      </c>
      <c r="H898" s="155">
        <f>IF(B898="","", F898 - R897*B898)</f>
        <v/>
      </c>
      <c r="I898" s="155">
        <f>IF(B898="","", G898/B898)</f>
        <v/>
      </c>
      <c r="J898" s="155">
        <f>IF(B898="","", -F898* (1-(1-ANNUAL_STRATEGY_FEE)^(1/252)))</f>
        <v/>
      </c>
      <c r="K898" s="155">
        <f>IF(B898="","", H898+J898)</f>
        <v/>
      </c>
      <c r="L898" s="155">
        <f>IF(B898="","", K898+G898)</f>
        <v/>
      </c>
      <c r="M898" s="155">
        <f>IF(B898="","", G898/L898)</f>
        <v/>
      </c>
      <c r="N898" s="155">
        <f>IF(B898="","",(D898-M898))</f>
        <v/>
      </c>
      <c r="O898" s="155">
        <f>IF(B898="","",BID_OFFER_SPREAD/2*D898)</f>
        <v/>
      </c>
      <c r="P898" s="155">
        <f>IF(A898="","",IF(D898=0,-E898,IF(AND(D898=(N898+O898),NOT(O898=0)),0,IF(D898&gt;=M898,N898/(1+O898),N898/(1-O898)))))</f>
        <v/>
      </c>
      <c r="Q898" s="155">
        <f>IF(B898="","", IF(D898=0,F898*P898/B898, L898*P898/B898))</f>
        <v/>
      </c>
      <c r="R898" s="155">
        <f>IF(B898="","", Q898+I898)</f>
        <v/>
      </c>
      <c r="S898" s="155">
        <f>IF(A898="","",IF(Q898&gt;0,-Q898*B898*(1+BID_OFFER_SPREAD/2),-Q898*B898*(1-BID_OFFER_SPREAD/2)))</f>
        <v/>
      </c>
      <c r="T898" s="155">
        <f>IF(B898="","", K898+S898)</f>
        <v/>
      </c>
      <c r="U898" s="155">
        <f>IF(B898="","", R898*B898)</f>
        <v/>
      </c>
      <c r="V898" s="155">
        <f>IF(E898="","",U898/(U898+T898))</f>
        <v/>
      </c>
      <c r="W898" s="86">
        <f>IF(B898="","", IF(ROUND(V898,10)=ROUND(D898,10),"Correct", "Error"))</f>
        <v/>
      </c>
      <c r="X898" s="156">
        <f>IF(B898="","", T898+U898)</f>
        <v/>
      </c>
    </row>
    <row customHeight="1" ht="13.5" r="899" s="75">
      <c r="A899" s="124">
        <f>IF('Time Series Inputs'!A899="","",'Time Series Inputs'!A899)</f>
        <v/>
      </c>
      <c r="B899" s="155">
        <f>IF('Time Series Inputs'!B899="","",'Time Series Inputs'!B899)</f>
        <v/>
      </c>
      <c r="C899" s="155">
        <f>IF('Time Series Inputs'!C899="","",'Time Series Inputs'!C899)</f>
        <v/>
      </c>
      <c r="D899" s="155">
        <f>IF(A899="","",'Apply Constraints'!A899)</f>
        <v/>
      </c>
      <c r="E899" s="155">
        <f>IF(B899="","",(V898*B899/B898/(1+V898*(B899/B898-1))))</f>
        <v/>
      </c>
      <c r="F899" s="155">
        <f>IF(B899="","",R898*B899+T898)</f>
        <v/>
      </c>
      <c r="G899" s="155">
        <f>IF(B899="","", E899*F899)</f>
        <v/>
      </c>
      <c r="H899" s="155">
        <f>IF(B899="","", F899 - R898*B899)</f>
        <v/>
      </c>
      <c r="I899" s="155">
        <f>IF(B899="","", G899/B899)</f>
        <v/>
      </c>
      <c r="J899" s="155">
        <f>IF(B899="","", -F899* (1-(1-ANNUAL_STRATEGY_FEE)^(1/252)))</f>
        <v/>
      </c>
      <c r="K899" s="155">
        <f>IF(B899="","", H899+J899)</f>
        <v/>
      </c>
      <c r="L899" s="155">
        <f>IF(B899="","", K899+G899)</f>
        <v/>
      </c>
      <c r="M899" s="155">
        <f>IF(B899="","", G899/L899)</f>
        <v/>
      </c>
      <c r="N899" s="155">
        <f>IF(B899="","",(D899-M899))</f>
        <v/>
      </c>
      <c r="O899" s="155">
        <f>IF(B899="","",BID_OFFER_SPREAD/2*D899)</f>
        <v/>
      </c>
      <c r="P899" s="155">
        <f>IF(A899="","",IF(D899=0,-E899,IF(AND(D899=(N899+O899),NOT(O899=0)),0,IF(D899&gt;=M899,N899/(1+O899),N899/(1-O899)))))</f>
        <v/>
      </c>
      <c r="Q899" s="155">
        <f>IF(B899="","", IF(D899=0,F899*P899/B899, L899*P899/B899))</f>
        <v/>
      </c>
      <c r="R899" s="155">
        <f>IF(B899="","", Q899+I899)</f>
        <v/>
      </c>
      <c r="S899" s="155">
        <f>IF(A899="","",IF(Q899&gt;0,-Q899*B899*(1+BID_OFFER_SPREAD/2),-Q899*B899*(1-BID_OFFER_SPREAD/2)))</f>
        <v/>
      </c>
      <c r="T899" s="155">
        <f>IF(B899="","", K899+S899)</f>
        <v/>
      </c>
      <c r="U899" s="155">
        <f>IF(B899="","", R899*B899)</f>
        <v/>
      </c>
      <c r="V899" s="155">
        <f>IF(E899="","",U899/(U899+T899))</f>
        <v/>
      </c>
      <c r="W899" s="86">
        <f>IF(B899="","", IF(ROUND(V899,10)=ROUND(D899,10),"Correct", "Error"))</f>
        <v/>
      </c>
      <c r="X899" s="156">
        <f>IF(B899="","", T899+U899)</f>
        <v/>
      </c>
    </row>
    <row customHeight="1" ht="13.5" r="900" s="75">
      <c r="A900" s="124">
        <f>IF('Time Series Inputs'!A900="","",'Time Series Inputs'!A900)</f>
        <v/>
      </c>
      <c r="B900" s="155">
        <f>IF('Time Series Inputs'!B900="","",'Time Series Inputs'!B900)</f>
        <v/>
      </c>
      <c r="C900" s="155">
        <f>IF('Time Series Inputs'!C900="","",'Time Series Inputs'!C900)</f>
        <v/>
      </c>
      <c r="D900" s="155">
        <f>IF(A900="","",'Apply Constraints'!A900)</f>
        <v/>
      </c>
      <c r="E900" s="155">
        <f>IF(B900="","",(V899*B900/B899/(1+V899*(B900/B899-1))))</f>
        <v/>
      </c>
      <c r="F900" s="155">
        <f>IF(B900="","",R899*B900+T899)</f>
        <v/>
      </c>
      <c r="G900" s="155">
        <f>IF(B900="","", E900*F900)</f>
        <v/>
      </c>
      <c r="H900" s="155">
        <f>IF(B900="","", F900 - R899*B900)</f>
        <v/>
      </c>
      <c r="I900" s="155">
        <f>IF(B900="","", G900/B900)</f>
        <v/>
      </c>
      <c r="J900" s="155">
        <f>IF(B900="","", -F900* (1-(1-ANNUAL_STRATEGY_FEE)^(1/252)))</f>
        <v/>
      </c>
      <c r="K900" s="155">
        <f>IF(B900="","", H900+J900)</f>
        <v/>
      </c>
      <c r="L900" s="155">
        <f>IF(B900="","", K900+G900)</f>
        <v/>
      </c>
      <c r="M900" s="155">
        <f>IF(B900="","", G900/L900)</f>
        <v/>
      </c>
      <c r="N900" s="155">
        <f>IF(B900="","",(D900-M900))</f>
        <v/>
      </c>
      <c r="O900" s="155">
        <f>IF(B900="","",BID_OFFER_SPREAD/2*D900)</f>
        <v/>
      </c>
      <c r="P900" s="155">
        <f>IF(A900="","",IF(D900=0,-E900,IF(AND(D900=(N900+O900),NOT(O900=0)),0,IF(D900&gt;=M900,N900/(1+O900),N900/(1-O900)))))</f>
        <v/>
      </c>
      <c r="Q900" s="155">
        <f>IF(B900="","", IF(D900=0,F900*P900/B900, L900*P900/B900))</f>
        <v/>
      </c>
      <c r="R900" s="155">
        <f>IF(B900="","", Q900+I900)</f>
        <v/>
      </c>
      <c r="S900" s="155">
        <f>IF(A900="","",IF(Q900&gt;0,-Q900*B900*(1+BID_OFFER_SPREAD/2),-Q900*B900*(1-BID_OFFER_SPREAD/2)))</f>
        <v/>
      </c>
      <c r="T900" s="155">
        <f>IF(B900="","", K900+S900)</f>
        <v/>
      </c>
      <c r="U900" s="155">
        <f>IF(B900="","", R900*B900)</f>
        <v/>
      </c>
      <c r="V900" s="155">
        <f>IF(E900="","",U900/(U900+T900))</f>
        <v/>
      </c>
      <c r="W900" s="86">
        <f>IF(B900="","", IF(ROUND(V900,10)=ROUND(D900,10),"Correct", "Error"))</f>
        <v/>
      </c>
      <c r="X900" s="156">
        <f>IF(B900="","", T900+U900)</f>
        <v/>
      </c>
    </row>
    <row customHeight="1" ht="13.5" r="901" s="75">
      <c r="A901" s="124">
        <f>IF('Time Series Inputs'!A901="","",'Time Series Inputs'!A901)</f>
        <v/>
      </c>
      <c r="B901" s="155">
        <f>IF('Time Series Inputs'!B901="","",'Time Series Inputs'!B901)</f>
        <v/>
      </c>
      <c r="C901" s="155">
        <f>IF('Time Series Inputs'!C901="","",'Time Series Inputs'!C901)</f>
        <v/>
      </c>
      <c r="D901" s="155">
        <f>IF(A901="","",'Apply Constraints'!A901)</f>
        <v/>
      </c>
      <c r="E901" s="155">
        <f>IF(B901="","",(V900*B901/B900/(1+V900*(B901/B900-1))))</f>
        <v/>
      </c>
      <c r="F901" s="155">
        <f>IF(B901="","",R900*B901+T900)</f>
        <v/>
      </c>
      <c r="G901" s="155">
        <f>IF(B901="","", E901*F901)</f>
        <v/>
      </c>
      <c r="H901" s="155">
        <f>IF(B901="","", F901 - R900*B901)</f>
        <v/>
      </c>
      <c r="I901" s="155">
        <f>IF(B901="","", G901/B901)</f>
        <v/>
      </c>
      <c r="J901" s="155">
        <f>IF(B901="","", -F901* (1-(1-ANNUAL_STRATEGY_FEE)^(1/252)))</f>
        <v/>
      </c>
      <c r="K901" s="155">
        <f>IF(B901="","", H901+J901)</f>
        <v/>
      </c>
      <c r="L901" s="155">
        <f>IF(B901="","", K901+G901)</f>
        <v/>
      </c>
      <c r="M901" s="155">
        <f>IF(B901="","", G901/L901)</f>
        <v/>
      </c>
      <c r="N901" s="155">
        <f>IF(B901="","",(D901-M901))</f>
        <v/>
      </c>
      <c r="O901" s="155">
        <f>IF(B901="","",BID_OFFER_SPREAD/2*D901)</f>
        <v/>
      </c>
      <c r="P901" s="155">
        <f>IF(A901="","",IF(D901=0,-E901,IF(AND(D901=(N901+O901),NOT(O901=0)),0,IF(D901&gt;=M901,N901/(1+O901),N901/(1-O901)))))</f>
        <v/>
      </c>
      <c r="Q901" s="155">
        <f>IF(B901="","", IF(D901=0,F901*P901/B901, L901*P901/B901))</f>
        <v/>
      </c>
      <c r="R901" s="155">
        <f>IF(B901="","", Q901+I901)</f>
        <v/>
      </c>
      <c r="S901" s="155">
        <f>IF(A901="","",IF(Q901&gt;0,-Q901*B901*(1+BID_OFFER_SPREAD/2),-Q901*B901*(1-BID_OFFER_SPREAD/2)))</f>
        <v/>
      </c>
      <c r="T901" s="155">
        <f>IF(B901="","", K901+S901)</f>
        <v/>
      </c>
      <c r="U901" s="155">
        <f>IF(B901="","", R901*B901)</f>
        <v/>
      </c>
      <c r="V901" s="155">
        <f>IF(E901="","",U901/(U901+T901))</f>
        <v/>
      </c>
      <c r="W901" s="86">
        <f>IF(B901="","", IF(ROUND(V901,10)=ROUND(D901,10),"Correct", "Error"))</f>
        <v/>
      </c>
      <c r="X901" s="156">
        <f>IF(B901="","", T901+U901)</f>
        <v/>
      </c>
    </row>
    <row customHeight="1" ht="13.5" r="902" s="75">
      <c r="A902" s="124">
        <f>IF('Time Series Inputs'!A902="","",'Time Series Inputs'!A902)</f>
        <v/>
      </c>
      <c r="B902" s="155">
        <f>IF('Time Series Inputs'!B902="","",'Time Series Inputs'!B902)</f>
        <v/>
      </c>
      <c r="C902" s="155">
        <f>IF('Time Series Inputs'!C902="","",'Time Series Inputs'!C902)</f>
        <v/>
      </c>
      <c r="D902" s="155">
        <f>IF(A902="","",'Apply Constraints'!A902)</f>
        <v/>
      </c>
      <c r="E902" s="155">
        <f>IF(B902="","",(V901*B902/B901/(1+V901*(B902/B901-1))))</f>
        <v/>
      </c>
      <c r="F902" s="155">
        <f>IF(B902="","",R901*B902+T901)</f>
        <v/>
      </c>
      <c r="G902" s="155">
        <f>IF(B902="","", E902*F902)</f>
        <v/>
      </c>
      <c r="H902" s="155">
        <f>IF(B902="","", F902 - R901*B902)</f>
        <v/>
      </c>
      <c r="I902" s="155">
        <f>IF(B902="","", G902/B902)</f>
        <v/>
      </c>
      <c r="J902" s="155">
        <f>IF(B902="","", -F902* (1-(1-ANNUAL_STRATEGY_FEE)^(1/252)))</f>
        <v/>
      </c>
      <c r="K902" s="155">
        <f>IF(B902="","", H902+J902)</f>
        <v/>
      </c>
      <c r="L902" s="155">
        <f>IF(B902="","", K902+G902)</f>
        <v/>
      </c>
      <c r="M902" s="155">
        <f>IF(B902="","", G902/L902)</f>
        <v/>
      </c>
      <c r="N902" s="155">
        <f>IF(B902="","",(D902-M902))</f>
        <v/>
      </c>
      <c r="O902" s="155">
        <f>IF(B902="","",BID_OFFER_SPREAD/2*D902)</f>
        <v/>
      </c>
      <c r="P902" s="155">
        <f>IF(A902="","",IF(D902=0,-E902,IF(AND(D902=(N902+O902),NOT(O902=0)),0,IF(D902&gt;=M902,N902/(1+O902),N902/(1-O902)))))</f>
        <v/>
      </c>
      <c r="Q902" s="155">
        <f>IF(B902="","", IF(D902=0,F902*P902/B902, L902*P902/B902))</f>
        <v/>
      </c>
      <c r="R902" s="155">
        <f>IF(B902="","", Q902+I902)</f>
        <v/>
      </c>
      <c r="S902" s="155">
        <f>IF(A902="","",IF(Q902&gt;0,-Q902*B902*(1+BID_OFFER_SPREAD/2),-Q902*B902*(1-BID_OFFER_SPREAD/2)))</f>
        <v/>
      </c>
      <c r="T902" s="155">
        <f>IF(B902="","", K902+S902)</f>
        <v/>
      </c>
      <c r="U902" s="155">
        <f>IF(B902="","", R902*B902)</f>
        <v/>
      </c>
      <c r="V902" s="155">
        <f>IF(E902="","",U902/(U902+T902))</f>
        <v/>
      </c>
      <c r="W902" s="86">
        <f>IF(B902="","", IF(ROUND(V902,10)=ROUND(D902,10),"Correct", "Error"))</f>
        <v/>
      </c>
      <c r="X902" s="156">
        <f>IF(B902="","", T902+U902)</f>
        <v/>
      </c>
    </row>
    <row customHeight="1" ht="13.5" r="903" s="75">
      <c r="A903" s="124">
        <f>IF('Time Series Inputs'!A903="","",'Time Series Inputs'!A903)</f>
        <v/>
      </c>
      <c r="B903" s="155">
        <f>IF('Time Series Inputs'!B903="","",'Time Series Inputs'!B903)</f>
        <v/>
      </c>
      <c r="C903" s="155">
        <f>IF('Time Series Inputs'!C903="","",'Time Series Inputs'!C903)</f>
        <v/>
      </c>
      <c r="D903" s="155">
        <f>IF(A903="","",'Apply Constraints'!A903)</f>
        <v/>
      </c>
      <c r="E903" s="155">
        <f>IF(B903="","",(V902*B903/B902/(1+V902*(B903/B902-1))))</f>
        <v/>
      </c>
      <c r="F903" s="155">
        <f>IF(B903="","",R902*B903+T902)</f>
        <v/>
      </c>
      <c r="G903" s="155">
        <f>IF(B903="","", E903*F903)</f>
        <v/>
      </c>
      <c r="H903" s="155">
        <f>IF(B903="","", F903 - R902*B903)</f>
        <v/>
      </c>
      <c r="I903" s="155">
        <f>IF(B903="","", G903/B903)</f>
        <v/>
      </c>
      <c r="J903" s="155">
        <f>IF(B903="","", -F903* (1-(1-ANNUAL_STRATEGY_FEE)^(1/252)))</f>
        <v/>
      </c>
      <c r="K903" s="155">
        <f>IF(B903="","", H903+J903)</f>
        <v/>
      </c>
      <c r="L903" s="155">
        <f>IF(B903="","", K903+G903)</f>
        <v/>
      </c>
      <c r="M903" s="155">
        <f>IF(B903="","", G903/L903)</f>
        <v/>
      </c>
      <c r="N903" s="155">
        <f>IF(B903="","",(D903-M903))</f>
        <v/>
      </c>
      <c r="O903" s="155">
        <f>IF(B903="","",BID_OFFER_SPREAD/2*D903)</f>
        <v/>
      </c>
      <c r="P903" s="155">
        <f>IF(A903="","",IF(D903=0,-E903,IF(AND(D903=(N903+O903),NOT(O903=0)),0,IF(D903&gt;=M903,N903/(1+O903),N903/(1-O903)))))</f>
        <v/>
      </c>
      <c r="Q903" s="155">
        <f>IF(B903="","", IF(D903=0,F903*P903/B903, L903*P903/B903))</f>
        <v/>
      </c>
      <c r="R903" s="155">
        <f>IF(B903="","", Q903+I903)</f>
        <v/>
      </c>
      <c r="S903" s="155">
        <f>IF(A903="","",IF(Q903&gt;0,-Q903*B903*(1+BID_OFFER_SPREAD/2),-Q903*B903*(1-BID_OFFER_SPREAD/2)))</f>
        <v/>
      </c>
      <c r="T903" s="155">
        <f>IF(B903="","", K903+S903)</f>
        <v/>
      </c>
      <c r="U903" s="155">
        <f>IF(B903="","", R903*B903)</f>
        <v/>
      </c>
      <c r="V903" s="155">
        <f>IF(E903="","",U903/(U903+T903))</f>
        <v/>
      </c>
      <c r="W903" s="86">
        <f>IF(B903="","", IF(ROUND(V903,10)=ROUND(D903,10),"Correct", "Error"))</f>
        <v/>
      </c>
      <c r="X903" s="156">
        <f>IF(B903="","", T903+U903)</f>
        <v/>
      </c>
    </row>
    <row customHeight="1" ht="13.5" r="904" s="75">
      <c r="A904" s="124">
        <f>IF('Time Series Inputs'!A904="","",'Time Series Inputs'!A904)</f>
        <v/>
      </c>
      <c r="B904" s="155">
        <f>IF('Time Series Inputs'!B904="","",'Time Series Inputs'!B904)</f>
        <v/>
      </c>
      <c r="C904" s="155">
        <f>IF('Time Series Inputs'!C904="","",'Time Series Inputs'!C904)</f>
        <v/>
      </c>
      <c r="D904" s="155">
        <f>IF(A904="","",'Apply Constraints'!A904)</f>
        <v/>
      </c>
      <c r="E904" s="155">
        <f>IF(B904="","",(V903*B904/B903/(1+V903*(B904/B903-1))))</f>
        <v/>
      </c>
      <c r="F904" s="155">
        <f>IF(B904="","",R903*B904+T903)</f>
        <v/>
      </c>
      <c r="G904" s="155">
        <f>IF(B904="","", E904*F904)</f>
        <v/>
      </c>
      <c r="H904" s="155">
        <f>IF(B904="","", F904 - R903*B904)</f>
        <v/>
      </c>
      <c r="I904" s="155">
        <f>IF(B904="","", G904/B904)</f>
        <v/>
      </c>
      <c r="J904" s="155">
        <f>IF(B904="","", -F904* (1-(1-ANNUAL_STRATEGY_FEE)^(1/252)))</f>
        <v/>
      </c>
      <c r="K904" s="155">
        <f>IF(B904="","", H904+J904)</f>
        <v/>
      </c>
      <c r="L904" s="155">
        <f>IF(B904="","", K904+G904)</f>
        <v/>
      </c>
      <c r="M904" s="155">
        <f>IF(B904="","", G904/L904)</f>
        <v/>
      </c>
      <c r="N904" s="155">
        <f>IF(B904="","",(D904-M904))</f>
        <v/>
      </c>
      <c r="O904" s="155">
        <f>IF(B904="","",BID_OFFER_SPREAD/2*D904)</f>
        <v/>
      </c>
      <c r="P904" s="155">
        <f>IF(A904="","",IF(D904=0,-E904,IF(AND(D904=(N904+O904),NOT(O904=0)),0,IF(D904&gt;=M904,N904/(1+O904),N904/(1-O904)))))</f>
        <v/>
      </c>
      <c r="Q904" s="155">
        <f>IF(B904="","", IF(D904=0,F904*P904/B904, L904*P904/B904))</f>
        <v/>
      </c>
      <c r="R904" s="155">
        <f>IF(B904="","", Q904+I904)</f>
        <v/>
      </c>
      <c r="S904" s="155">
        <f>IF(A904="","",IF(Q904&gt;0,-Q904*B904*(1+BID_OFFER_SPREAD/2),-Q904*B904*(1-BID_OFFER_SPREAD/2)))</f>
        <v/>
      </c>
      <c r="T904" s="155">
        <f>IF(B904="","", K904+S904)</f>
        <v/>
      </c>
      <c r="U904" s="155">
        <f>IF(B904="","", R904*B904)</f>
        <v/>
      </c>
      <c r="V904" s="155">
        <f>IF(E904="","",U904/(U904+T904))</f>
        <v/>
      </c>
      <c r="W904" s="86">
        <f>IF(B904="","", IF(ROUND(V904,10)=ROUND(D904,10),"Correct", "Error"))</f>
        <v/>
      </c>
      <c r="X904" s="156">
        <f>IF(B904="","", T904+U904)</f>
        <v/>
      </c>
    </row>
    <row customHeight="1" ht="13.5" r="905" s="75">
      <c r="A905" s="124">
        <f>IF('Time Series Inputs'!A905="","",'Time Series Inputs'!A905)</f>
        <v/>
      </c>
      <c r="B905" s="155">
        <f>IF('Time Series Inputs'!B905="","",'Time Series Inputs'!B905)</f>
        <v/>
      </c>
      <c r="C905" s="155">
        <f>IF('Time Series Inputs'!C905="","",'Time Series Inputs'!C905)</f>
        <v/>
      </c>
      <c r="D905" s="155">
        <f>IF(A905="","",'Apply Constraints'!A905)</f>
        <v/>
      </c>
      <c r="E905" s="155">
        <f>IF(B905="","",(V904*B905/B904/(1+V904*(B905/B904-1))))</f>
        <v/>
      </c>
      <c r="F905" s="155">
        <f>IF(B905="","",R904*B905+T904)</f>
        <v/>
      </c>
      <c r="G905" s="155">
        <f>IF(B905="","", E905*F905)</f>
        <v/>
      </c>
      <c r="H905" s="155">
        <f>IF(B905="","", F905 - R904*B905)</f>
        <v/>
      </c>
      <c r="I905" s="155">
        <f>IF(B905="","", G905/B905)</f>
        <v/>
      </c>
      <c r="J905" s="155">
        <f>IF(B905="","", -F905* (1-(1-ANNUAL_STRATEGY_FEE)^(1/252)))</f>
        <v/>
      </c>
      <c r="K905" s="155">
        <f>IF(B905="","", H905+J905)</f>
        <v/>
      </c>
      <c r="L905" s="155">
        <f>IF(B905="","", K905+G905)</f>
        <v/>
      </c>
      <c r="M905" s="155">
        <f>IF(B905="","", G905/L905)</f>
        <v/>
      </c>
      <c r="N905" s="155">
        <f>IF(B905="","",(D905-M905))</f>
        <v/>
      </c>
      <c r="O905" s="155">
        <f>IF(B905="","",BID_OFFER_SPREAD/2*D905)</f>
        <v/>
      </c>
      <c r="P905" s="155">
        <f>IF(A905="","",IF(D905=0,-E905,IF(AND(D905=(N905+O905),NOT(O905=0)),0,IF(D905&gt;=M905,N905/(1+O905),N905/(1-O905)))))</f>
        <v/>
      </c>
      <c r="Q905" s="155">
        <f>IF(B905="","", IF(D905=0,F905*P905/B905, L905*P905/B905))</f>
        <v/>
      </c>
      <c r="R905" s="155">
        <f>IF(B905="","", Q905+I905)</f>
        <v/>
      </c>
      <c r="S905" s="155">
        <f>IF(A905="","",IF(Q905&gt;0,-Q905*B905*(1+BID_OFFER_SPREAD/2),-Q905*B905*(1-BID_OFFER_SPREAD/2)))</f>
        <v/>
      </c>
      <c r="T905" s="155">
        <f>IF(B905="","", K905+S905)</f>
        <v/>
      </c>
      <c r="U905" s="155">
        <f>IF(B905="","", R905*B905)</f>
        <v/>
      </c>
      <c r="V905" s="155">
        <f>IF(E905="","",U905/(U905+T905))</f>
        <v/>
      </c>
      <c r="W905" s="86">
        <f>IF(B905="","", IF(ROUND(V905,10)=ROUND(D905,10),"Correct", "Error"))</f>
        <v/>
      </c>
      <c r="X905" s="156">
        <f>IF(B905="","", T905+U905)</f>
        <v/>
      </c>
    </row>
    <row customHeight="1" ht="13.5" r="906" s="75">
      <c r="A906" s="124">
        <f>IF('Time Series Inputs'!A906="","",'Time Series Inputs'!A906)</f>
        <v/>
      </c>
      <c r="B906" s="155">
        <f>IF('Time Series Inputs'!B906="","",'Time Series Inputs'!B906)</f>
        <v/>
      </c>
      <c r="C906" s="155">
        <f>IF('Time Series Inputs'!C906="","",'Time Series Inputs'!C906)</f>
        <v/>
      </c>
      <c r="D906" s="155">
        <f>IF(A906="","",'Apply Constraints'!A906)</f>
        <v/>
      </c>
      <c r="E906" s="155">
        <f>IF(B906="","",(V905*B906/B905/(1+V905*(B906/B905-1))))</f>
        <v/>
      </c>
      <c r="F906" s="155">
        <f>IF(B906="","",R905*B906+T905)</f>
        <v/>
      </c>
      <c r="G906" s="155">
        <f>IF(B906="","", E906*F906)</f>
        <v/>
      </c>
      <c r="H906" s="155">
        <f>IF(B906="","", F906 - R905*B906)</f>
        <v/>
      </c>
      <c r="I906" s="155">
        <f>IF(B906="","", G906/B906)</f>
        <v/>
      </c>
      <c r="J906" s="155">
        <f>IF(B906="","", -F906* (1-(1-ANNUAL_STRATEGY_FEE)^(1/252)))</f>
        <v/>
      </c>
      <c r="K906" s="155">
        <f>IF(B906="","", H906+J906)</f>
        <v/>
      </c>
      <c r="L906" s="155">
        <f>IF(B906="","", K906+G906)</f>
        <v/>
      </c>
      <c r="M906" s="155">
        <f>IF(B906="","", G906/L906)</f>
        <v/>
      </c>
      <c r="N906" s="155">
        <f>IF(B906="","",(D906-M906))</f>
        <v/>
      </c>
      <c r="O906" s="155">
        <f>IF(B906="","",BID_OFFER_SPREAD/2*D906)</f>
        <v/>
      </c>
      <c r="P906" s="155">
        <f>IF(A906="","",IF(D906=0,-E906,IF(AND(D906=(N906+O906),NOT(O906=0)),0,IF(D906&gt;=M906,N906/(1+O906),N906/(1-O906)))))</f>
        <v/>
      </c>
      <c r="Q906" s="155">
        <f>IF(B906="","", IF(D906=0,F906*P906/B906, L906*P906/B906))</f>
        <v/>
      </c>
      <c r="R906" s="155">
        <f>IF(B906="","", Q906+I906)</f>
        <v/>
      </c>
      <c r="S906" s="155">
        <f>IF(A906="","",IF(Q906&gt;0,-Q906*B906*(1+BID_OFFER_SPREAD/2),-Q906*B906*(1-BID_OFFER_SPREAD/2)))</f>
        <v/>
      </c>
      <c r="T906" s="155">
        <f>IF(B906="","", K906+S906)</f>
        <v/>
      </c>
      <c r="U906" s="155">
        <f>IF(B906="","", R906*B906)</f>
        <v/>
      </c>
      <c r="V906" s="155">
        <f>IF(E906="","",U906/(U906+T906))</f>
        <v/>
      </c>
      <c r="W906" s="86">
        <f>IF(B906="","", IF(ROUND(V906,10)=ROUND(D906,10),"Correct", "Error"))</f>
        <v/>
      </c>
      <c r="X906" s="156">
        <f>IF(B906="","", T906+U906)</f>
        <v/>
      </c>
    </row>
    <row customHeight="1" ht="13.5" r="907" s="75">
      <c r="A907" s="124">
        <f>IF('Time Series Inputs'!A907="","",'Time Series Inputs'!A907)</f>
        <v/>
      </c>
      <c r="B907" s="155">
        <f>IF('Time Series Inputs'!B907="","",'Time Series Inputs'!B907)</f>
        <v/>
      </c>
      <c r="C907" s="155">
        <f>IF('Time Series Inputs'!C907="","",'Time Series Inputs'!C907)</f>
        <v/>
      </c>
      <c r="D907" s="155">
        <f>IF(A907="","",'Apply Constraints'!A907)</f>
        <v/>
      </c>
      <c r="E907" s="155">
        <f>IF(B907="","",(V906*B907/B906/(1+V906*(B907/B906-1))))</f>
        <v/>
      </c>
      <c r="F907" s="155">
        <f>IF(B907="","",R906*B907+T906)</f>
        <v/>
      </c>
      <c r="G907" s="155">
        <f>IF(B907="","", E907*F907)</f>
        <v/>
      </c>
      <c r="H907" s="155">
        <f>IF(B907="","", F907 - R906*B907)</f>
        <v/>
      </c>
      <c r="I907" s="155">
        <f>IF(B907="","", G907/B907)</f>
        <v/>
      </c>
      <c r="J907" s="155">
        <f>IF(B907="","", -F907* (1-(1-ANNUAL_STRATEGY_FEE)^(1/252)))</f>
        <v/>
      </c>
      <c r="K907" s="155">
        <f>IF(B907="","", H907+J907)</f>
        <v/>
      </c>
      <c r="L907" s="155">
        <f>IF(B907="","", K907+G907)</f>
        <v/>
      </c>
      <c r="M907" s="155">
        <f>IF(B907="","", G907/L907)</f>
        <v/>
      </c>
      <c r="N907" s="155">
        <f>IF(B907="","",(D907-M907))</f>
        <v/>
      </c>
      <c r="O907" s="155">
        <f>IF(B907="","",BID_OFFER_SPREAD/2*D907)</f>
        <v/>
      </c>
      <c r="P907" s="155">
        <f>IF(A907="","",IF(D907=0,-E907,IF(AND(D907=(N907+O907),NOT(O907=0)),0,IF(D907&gt;=M907,N907/(1+O907),N907/(1-O907)))))</f>
        <v/>
      </c>
      <c r="Q907" s="155">
        <f>IF(B907="","", IF(D907=0,F907*P907/B907, L907*P907/B907))</f>
        <v/>
      </c>
      <c r="R907" s="155">
        <f>IF(B907="","", Q907+I907)</f>
        <v/>
      </c>
      <c r="S907" s="155">
        <f>IF(A907="","",IF(Q907&gt;0,-Q907*B907*(1+BID_OFFER_SPREAD/2),-Q907*B907*(1-BID_OFFER_SPREAD/2)))</f>
        <v/>
      </c>
      <c r="T907" s="155">
        <f>IF(B907="","", K907+S907)</f>
        <v/>
      </c>
      <c r="U907" s="155">
        <f>IF(B907="","", R907*B907)</f>
        <v/>
      </c>
      <c r="V907" s="155">
        <f>IF(E907="","",U907/(U907+T907))</f>
        <v/>
      </c>
      <c r="W907" s="86">
        <f>IF(B907="","", IF(ROUND(V907,10)=ROUND(D907,10),"Correct", "Error"))</f>
        <v/>
      </c>
      <c r="X907" s="156">
        <f>IF(B907="","", T907+U907)</f>
        <v/>
      </c>
    </row>
    <row customHeight="1" ht="13.5" r="908" s="75">
      <c r="A908" s="124">
        <f>IF('Time Series Inputs'!A908="","",'Time Series Inputs'!A908)</f>
        <v/>
      </c>
      <c r="B908" s="155">
        <f>IF('Time Series Inputs'!B908="","",'Time Series Inputs'!B908)</f>
        <v/>
      </c>
      <c r="C908" s="155">
        <f>IF('Time Series Inputs'!C908="","",'Time Series Inputs'!C908)</f>
        <v/>
      </c>
      <c r="D908" s="155">
        <f>IF(A908="","",'Apply Constraints'!A908)</f>
        <v/>
      </c>
      <c r="E908" s="155">
        <f>IF(B908="","",(V907*B908/B907/(1+V907*(B908/B907-1))))</f>
        <v/>
      </c>
      <c r="F908" s="155">
        <f>IF(B908="","",R907*B908+T907)</f>
        <v/>
      </c>
      <c r="G908" s="155">
        <f>IF(B908="","", E908*F908)</f>
        <v/>
      </c>
      <c r="H908" s="155">
        <f>IF(B908="","", F908 - R907*B908)</f>
        <v/>
      </c>
      <c r="I908" s="155">
        <f>IF(B908="","", G908/B908)</f>
        <v/>
      </c>
      <c r="J908" s="155">
        <f>IF(B908="","", -F908* (1-(1-ANNUAL_STRATEGY_FEE)^(1/252)))</f>
        <v/>
      </c>
      <c r="K908" s="155">
        <f>IF(B908="","", H908+J908)</f>
        <v/>
      </c>
      <c r="L908" s="155">
        <f>IF(B908="","", K908+G908)</f>
        <v/>
      </c>
      <c r="M908" s="155">
        <f>IF(B908="","", G908/L908)</f>
        <v/>
      </c>
      <c r="N908" s="155">
        <f>IF(B908="","",(D908-M908))</f>
        <v/>
      </c>
      <c r="O908" s="155">
        <f>IF(B908="","",BID_OFFER_SPREAD/2*D908)</f>
        <v/>
      </c>
      <c r="P908" s="155">
        <f>IF(A908="","",IF(D908=0,-E908,IF(AND(D908=(N908+O908),NOT(O908=0)),0,IF(D908&gt;=M908,N908/(1+O908),N908/(1-O908)))))</f>
        <v/>
      </c>
      <c r="Q908" s="155">
        <f>IF(B908="","", IF(D908=0,F908*P908/B908, L908*P908/B908))</f>
        <v/>
      </c>
      <c r="R908" s="155">
        <f>IF(B908="","", Q908+I908)</f>
        <v/>
      </c>
      <c r="S908" s="155">
        <f>IF(A908="","",IF(Q908&gt;0,-Q908*B908*(1+BID_OFFER_SPREAD/2),-Q908*B908*(1-BID_OFFER_SPREAD/2)))</f>
        <v/>
      </c>
      <c r="T908" s="155">
        <f>IF(B908="","", K908+S908)</f>
        <v/>
      </c>
      <c r="U908" s="155">
        <f>IF(B908="","", R908*B908)</f>
        <v/>
      </c>
      <c r="V908" s="155">
        <f>IF(E908="","",U908/(U908+T908))</f>
        <v/>
      </c>
      <c r="W908" s="86">
        <f>IF(B908="","", IF(ROUND(V908,10)=ROUND(D908,10),"Correct", "Error"))</f>
        <v/>
      </c>
      <c r="X908" s="156">
        <f>IF(B908="","", T908+U908)</f>
        <v/>
      </c>
    </row>
    <row customHeight="1" ht="13.5" r="909" s="75">
      <c r="A909" s="124">
        <f>IF('Time Series Inputs'!A909="","",'Time Series Inputs'!A909)</f>
        <v/>
      </c>
      <c r="B909" s="155">
        <f>IF('Time Series Inputs'!B909="","",'Time Series Inputs'!B909)</f>
        <v/>
      </c>
      <c r="C909" s="155">
        <f>IF('Time Series Inputs'!C909="","",'Time Series Inputs'!C909)</f>
        <v/>
      </c>
      <c r="D909" s="155">
        <f>IF(A909="","",'Apply Constraints'!A909)</f>
        <v/>
      </c>
      <c r="E909" s="155">
        <f>IF(B909="","",(V908*B909/B908/(1+V908*(B909/B908-1))))</f>
        <v/>
      </c>
      <c r="F909" s="155">
        <f>IF(B909="","",R908*B909+T908)</f>
        <v/>
      </c>
      <c r="G909" s="155">
        <f>IF(B909="","", E909*F909)</f>
        <v/>
      </c>
      <c r="H909" s="155">
        <f>IF(B909="","", F909 - R908*B909)</f>
        <v/>
      </c>
      <c r="I909" s="155">
        <f>IF(B909="","", G909/B909)</f>
        <v/>
      </c>
      <c r="J909" s="155">
        <f>IF(B909="","", -F909* (1-(1-ANNUAL_STRATEGY_FEE)^(1/252)))</f>
        <v/>
      </c>
      <c r="K909" s="155">
        <f>IF(B909="","", H909+J909)</f>
        <v/>
      </c>
      <c r="L909" s="155">
        <f>IF(B909="","", K909+G909)</f>
        <v/>
      </c>
      <c r="M909" s="155">
        <f>IF(B909="","", G909/L909)</f>
        <v/>
      </c>
      <c r="N909" s="155">
        <f>IF(B909="","",(D909-M909))</f>
        <v/>
      </c>
      <c r="O909" s="155">
        <f>IF(B909="","",BID_OFFER_SPREAD/2*D909)</f>
        <v/>
      </c>
      <c r="P909" s="155">
        <f>IF(A909="","",IF(D909=0,-E909,IF(AND(D909=(N909+O909),NOT(O909=0)),0,IF(D909&gt;=M909,N909/(1+O909),N909/(1-O909)))))</f>
        <v/>
      </c>
      <c r="Q909" s="155">
        <f>IF(B909="","", IF(D909=0,F909*P909/B909, L909*P909/B909))</f>
        <v/>
      </c>
      <c r="R909" s="155">
        <f>IF(B909="","", Q909+I909)</f>
        <v/>
      </c>
      <c r="S909" s="155">
        <f>IF(A909="","",IF(Q909&gt;0,-Q909*B909*(1+BID_OFFER_SPREAD/2),-Q909*B909*(1-BID_OFFER_SPREAD/2)))</f>
        <v/>
      </c>
      <c r="T909" s="155">
        <f>IF(B909="","", K909+S909)</f>
        <v/>
      </c>
      <c r="U909" s="155">
        <f>IF(B909="","", R909*B909)</f>
        <v/>
      </c>
      <c r="V909" s="155">
        <f>IF(E909="","",U909/(U909+T909))</f>
        <v/>
      </c>
      <c r="W909" s="86">
        <f>IF(B909="","", IF(ROUND(V909,10)=ROUND(D909,10),"Correct", "Error"))</f>
        <v/>
      </c>
      <c r="X909" s="156">
        <f>IF(B909="","", T909+U909)</f>
        <v/>
      </c>
    </row>
    <row customHeight="1" ht="13.5" r="910" s="75">
      <c r="A910" s="124">
        <f>IF('Time Series Inputs'!A910="","",'Time Series Inputs'!A910)</f>
        <v/>
      </c>
      <c r="B910" s="155">
        <f>IF('Time Series Inputs'!B910="","",'Time Series Inputs'!B910)</f>
        <v/>
      </c>
      <c r="C910" s="155">
        <f>IF('Time Series Inputs'!C910="","",'Time Series Inputs'!C910)</f>
        <v/>
      </c>
      <c r="D910" s="155">
        <f>IF(A910="","",'Apply Constraints'!A910)</f>
        <v/>
      </c>
      <c r="E910" s="155">
        <f>IF(B910="","",(V909*B910/B909/(1+V909*(B910/B909-1))))</f>
        <v/>
      </c>
      <c r="F910" s="155">
        <f>IF(B910="","",R909*B910+T909)</f>
        <v/>
      </c>
      <c r="G910" s="155">
        <f>IF(B910="","", E910*F910)</f>
        <v/>
      </c>
      <c r="H910" s="155">
        <f>IF(B910="","", F910 - R909*B910)</f>
        <v/>
      </c>
      <c r="I910" s="155">
        <f>IF(B910="","", G910/B910)</f>
        <v/>
      </c>
      <c r="J910" s="155">
        <f>IF(B910="","", -F910* (1-(1-ANNUAL_STRATEGY_FEE)^(1/252)))</f>
        <v/>
      </c>
      <c r="K910" s="155">
        <f>IF(B910="","", H910+J910)</f>
        <v/>
      </c>
      <c r="L910" s="155">
        <f>IF(B910="","", K910+G910)</f>
        <v/>
      </c>
      <c r="M910" s="155">
        <f>IF(B910="","", G910/L910)</f>
        <v/>
      </c>
      <c r="N910" s="155">
        <f>IF(B910="","",(D910-M910))</f>
        <v/>
      </c>
      <c r="O910" s="155">
        <f>IF(B910="","",BID_OFFER_SPREAD/2*D910)</f>
        <v/>
      </c>
      <c r="P910" s="155">
        <f>IF(A910="","",IF(D910=0,-E910,IF(AND(D910=(N910+O910),NOT(O910=0)),0,IF(D910&gt;=M910,N910/(1+O910),N910/(1-O910)))))</f>
        <v/>
      </c>
      <c r="Q910" s="155">
        <f>IF(B910="","", IF(D910=0,F910*P910/B910, L910*P910/B910))</f>
        <v/>
      </c>
      <c r="R910" s="155">
        <f>IF(B910="","", Q910+I910)</f>
        <v/>
      </c>
      <c r="S910" s="155">
        <f>IF(A910="","",IF(Q910&gt;0,-Q910*B910*(1+BID_OFFER_SPREAD/2),-Q910*B910*(1-BID_OFFER_SPREAD/2)))</f>
        <v/>
      </c>
      <c r="T910" s="155">
        <f>IF(B910="","", K910+S910)</f>
        <v/>
      </c>
      <c r="U910" s="155">
        <f>IF(B910="","", R910*B910)</f>
        <v/>
      </c>
      <c r="V910" s="155">
        <f>IF(E910="","",U910/(U910+T910))</f>
        <v/>
      </c>
      <c r="W910" s="86">
        <f>IF(B910="","", IF(ROUND(V910,10)=ROUND(D910,10),"Correct", "Error"))</f>
        <v/>
      </c>
      <c r="X910" s="156">
        <f>IF(B910="","", T910+U910)</f>
        <v/>
      </c>
    </row>
    <row customHeight="1" ht="13.5" r="911" s="75">
      <c r="A911" s="124">
        <f>IF('Time Series Inputs'!A911="","",'Time Series Inputs'!A911)</f>
        <v/>
      </c>
      <c r="B911" s="155">
        <f>IF('Time Series Inputs'!B911="","",'Time Series Inputs'!B911)</f>
        <v/>
      </c>
      <c r="C911" s="155">
        <f>IF('Time Series Inputs'!C911="","",'Time Series Inputs'!C911)</f>
        <v/>
      </c>
      <c r="D911" s="155">
        <f>IF(A911="","",'Apply Constraints'!A911)</f>
        <v/>
      </c>
      <c r="E911" s="155">
        <f>IF(B911="","",(V910*B911/B910/(1+V910*(B911/B910-1))))</f>
        <v/>
      </c>
      <c r="F911" s="155">
        <f>IF(B911="","",R910*B911+T910)</f>
        <v/>
      </c>
      <c r="G911" s="155">
        <f>IF(B911="","", E911*F911)</f>
        <v/>
      </c>
      <c r="H911" s="155">
        <f>IF(B911="","", F911 - R910*B911)</f>
        <v/>
      </c>
      <c r="I911" s="155">
        <f>IF(B911="","", G911/B911)</f>
        <v/>
      </c>
      <c r="J911" s="155">
        <f>IF(B911="","", -F911* (1-(1-ANNUAL_STRATEGY_FEE)^(1/252)))</f>
        <v/>
      </c>
      <c r="K911" s="155">
        <f>IF(B911="","", H911+J911)</f>
        <v/>
      </c>
      <c r="L911" s="155">
        <f>IF(B911="","", K911+G911)</f>
        <v/>
      </c>
      <c r="M911" s="155">
        <f>IF(B911="","", G911/L911)</f>
        <v/>
      </c>
      <c r="N911" s="155">
        <f>IF(B911="","",(D911-M911))</f>
        <v/>
      </c>
      <c r="O911" s="155">
        <f>IF(B911="","",BID_OFFER_SPREAD/2*D911)</f>
        <v/>
      </c>
      <c r="P911" s="155">
        <f>IF(A911="","",IF(D911=0,-E911,IF(AND(D911=(N911+O911),NOT(O911=0)),0,IF(D911&gt;=M911,N911/(1+O911),N911/(1-O911)))))</f>
        <v/>
      </c>
      <c r="Q911" s="155">
        <f>IF(B911="","", IF(D911=0,F911*P911/B911, L911*P911/B911))</f>
        <v/>
      </c>
      <c r="R911" s="155">
        <f>IF(B911="","", Q911+I911)</f>
        <v/>
      </c>
      <c r="S911" s="155">
        <f>IF(A911="","",IF(Q911&gt;0,-Q911*B911*(1+BID_OFFER_SPREAD/2),-Q911*B911*(1-BID_OFFER_SPREAD/2)))</f>
        <v/>
      </c>
      <c r="T911" s="155">
        <f>IF(B911="","", K911+S911)</f>
        <v/>
      </c>
      <c r="U911" s="155">
        <f>IF(B911="","", R911*B911)</f>
        <v/>
      </c>
      <c r="V911" s="155">
        <f>IF(E911="","",U911/(U911+T911))</f>
        <v/>
      </c>
      <c r="W911" s="86">
        <f>IF(B911="","", IF(ROUND(V911,10)=ROUND(D911,10),"Correct", "Error"))</f>
        <v/>
      </c>
      <c r="X911" s="156">
        <f>IF(B911="","", T911+U911)</f>
        <v/>
      </c>
    </row>
    <row customHeight="1" ht="13.5" r="912" s="75">
      <c r="A912" s="124">
        <f>IF('Time Series Inputs'!A912="","",'Time Series Inputs'!A912)</f>
        <v/>
      </c>
      <c r="B912" s="155">
        <f>IF('Time Series Inputs'!B912="","",'Time Series Inputs'!B912)</f>
        <v/>
      </c>
      <c r="C912" s="155">
        <f>IF('Time Series Inputs'!C912="","",'Time Series Inputs'!C912)</f>
        <v/>
      </c>
      <c r="D912" s="155">
        <f>IF(A912="","",'Apply Constraints'!A912)</f>
        <v/>
      </c>
      <c r="E912" s="155">
        <f>IF(B912="","",(V911*B912/B911/(1+V911*(B912/B911-1))))</f>
        <v/>
      </c>
      <c r="F912" s="155">
        <f>IF(B912="","",R911*B912+T911)</f>
        <v/>
      </c>
      <c r="G912" s="155">
        <f>IF(B912="","", E912*F912)</f>
        <v/>
      </c>
      <c r="H912" s="155">
        <f>IF(B912="","", F912 - R911*B912)</f>
        <v/>
      </c>
      <c r="I912" s="155">
        <f>IF(B912="","", G912/B912)</f>
        <v/>
      </c>
      <c r="J912" s="155">
        <f>IF(B912="","", -F912* (1-(1-ANNUAL_STRATEGY_FEE)^(1/252)))</f>
        <v/>
      </c>
      <c r="K912" s="155">
        <f>IF(B912="","", H912+J912)</f>
        <v/>
      </c>
      <c r="L912" s="155">
        <f>IF(B912="","", K912+G912)</f>
        <v/>
      </c>
      <c r="M912" s="155">
        <f>IF(B912="","", G912/L912)</f>
        <v/>
      </c>
      <c r="N912" s="155">
        <f>IF(B912="","",(D912-M912))</f>
        <v/>
      </c>
      <c r="O912" s="155">
        <f>IF(B912="","",BID_OFFER_SPREAD/2*D912)</f>
        <v/>
      </c>
      <c r="P912" s="155">
        <f>IF(A912="","",IF(D912=0,-E912,IF(AND(D912=(N912+O912),NOT(O912=0)),0,IF(D912&gt;=M912,N912/(1+O912),N912/(1-O912)))))</f>
        <v/>
      </c>
      <c r="Q912" s="155">
        <f>IF(B912="","", IF(D912=0,F912*P912/B912, L912*P912/B912))</f>
        <v/>
      </c>
      <c r="R912" s="155">
        <f>IF(B912="","", Q912+I912)</f>
        <v/>
      </c>
      <c r="S912" s="155">
        <f>IF(A912="","",IF(Q912&gt;0,-Q912*B912*(1+BID_OFFER_SPREAD/2),-Q912*B912*(1-BID_OFFER_SPREAD/2)))</f>
        <v/>
      </c>
      <c r="T912" s="155">
        <f>IF(B912="","", K912+S912)</f>
        <v/>
      </c>
      <c r="U912" s="155">
        <f>IF(B912="","", R912*B912)</f>
        <v/>
      </c>
      <c r="V912" s="155">
        <f>IF(E912="","",U912/(U912+T912))</f>
        <v/>
      </c>
      <c r="W912" s="86">
        <f>IF(B912="","", IF(ROUND(V912,10)=ROUND(D912,10),"Correct", "Error"))</f>
        <v/>
      </c>
      <c r="X912" s="156">
        <f>IF(B912="","", T912+U912)</f>
        <v/>
      </c>
    </row>
    <row customHeight="1" ht="13.5" r="913" s="75">
      <c r="A913" s="124">
        <f>IF('Time Series Inputs'!A913="","",'Time Series Inputs'!A913)</f>
        <v/>
      </c>
      <c r="B913" s="155">
        <f>IF('Time Series Inputs'!B913="","",'Time Series Inputs'!B913)</f>
        <v/>
      </c>
      <c r="C913" s="155">
        <f>IF('Time Series Inputs'!C913="","",'Time Series Inputs'!C913)</f>
        <v/>
      </c>
      <c r="D913" s="155">
        <f>IF(A913="","",'Apply Constraints'!A913)</f>
        <v/>
      </c>
      <c r="E913" s="155">
        <f>IF(B913="","",(V912*B913/B912/(1+V912*(B913/B912-1))))</f>
        <v/>
      </c>
      <c r="F913" s="155">
        <f>IF(B913="","",R912*B913+T912)</f>
        <v/>
      </c>
      <c r="G913" s="155">
        <f>IF(B913="","", E913*F913)</f>
        <v/>
      </c>
      <c r="H913" s="155">
        <f>IF(B913="","", F913 - R912*B913)</f>
        <v/>
      </c>
      <c r="I913" s="155">
        <f>IF(B913="","", G913/B913)</f>
        <v/>
      </c>
      <c r="J913" s="155">
        <f>IF(B913="","", -F913* (1-(1-ANNUAL_STRATEGY_FEE)^(1/252)))</f>
        <v/>
      </c>
      <c r="K913" s="155">
        <f>IF(B913="","", H913+J913)</f>
        <v/>
      </c>
      <c r="L913" s="155">
        <f>IF(B913="","", K913+G913)</f>
        <v/>
      </c>
      <c r="M913" s="155">
        <f>IF(B913="","", G913/L913)</f>
        <v/>
      </c>
      <c r="N913" s="155">
        <f>IF(B913="","",(D913-M913))</f>
        <v/>
      </c>
      <c r="O913" s="155">
        <f>IF(B913="","",BID_OFFER_SPREAD/2*D913)</f>
        <v/>
      </c>
      <c r="P913" s="155">
        <f>IF(A913="","",IF(D913=0,-E913,IF(AND(D913=(N913+O913),NOT(O913=0)),0,IF(D913&gt;=M913,N913/(1+O913),N913/(1-O913)))))</f>
        <v/>
      </c>
      <c r="Q913" s="155">
        <f>IF(B913="","", IF(D913=0,F913*P913/B913, L913*P913/B913))</f>
        <v/>
      </c>
      <c r="R913" s="155">
        <f>IF(B913="","", Q913+I913)</f>
        <v/>
      </c>
      <c r="S913" s="155">
        <f>IF(A913="","",IF(Q913&gt;0,-Q913*B913*(1+BID_OFFER_SPREAD/2),-Q913*B913*(1-BID_OFFER_SPREAD/2)))</f>
        <v/>
      </c>
      <c r="T913" s="155">
        <f>IF(B913="","", K913+S913)</f>
        <v/>
      </c>
      <c r="U913" s="155">
        <f>IF(B913="","", R913*B913)</f>
        <v/>
      </c>
      <c r="V913" s="155">
        <f>IF(E913="","",U913/(U913+T913))</f>
        <v/>
      </c>
      <c r="W913" s="86">
        <f>IF(B913="","", IF(ROUND(V913,10)=ROUND(D913,10),"Correct", "Error"))</f>
        <v/>
      </c>
      <c r="X913" s="156">
        <f>IF(B913="","", T913+U913)</f>
        <v/>
      </c>
    </row>
    <row customHeight="1" ht="13.5" r="914" s="75">
      <c r="A914" s="124">
        <f>IF('Time Series Inputs'!A914="","",'Time Series Inputs'!A914)</f>
        <v/>
      </c>
      <c r="B914" s="155">
        <f>IF('Time Series Inputs'!B914="","",'Time Series Inputs'!B914)</f>
        <v/>
      </c>
      <c r="C914" s="155">
        <f>IF('Time Series Inputs'!C914="","",'Time Series Inputs'!C914)</f>
        <v/>
      </c>
      <c r="D914" s="155">
        <f>IF(A914="","",'Apply Constraints'!A914)</f>
        <v/>
      </c>
      <c r="E914" s="155">
        <f>IF(B914="","",(V913*B914/B913/(1+V913*(B914/B913-1))))</f>
        <v/>
      </c>
      <c r="F914" s="155">
        <f>IF(B914="","",R913*B914+T913)</f>
        <v/>
      </c>
      <c r="G914" s="155">
        <f>IF(B914="","", E914*F914)</f>
        <v/>
      </c>
      <c r="H914" s="155">
        <f>IF(B914="","", F914 - R913*B914)</f>
        <v/>
      </c>
      <c r="I914" s="155">
        <f>IF(B914="","", G914/B914)</f>
        <v/>
      </c>
      <c r="J914" s="155">
        <f>IF(B914="","", -F914* (1-(1-ANNUAL_STRATEGY_FEE)^(1/252)))</f>
        <v/>
      </c>
      <c r="K914" s="155">
        <f>IF(B914="","", H914+J914)</f>
        <v/>
      </c>
      <c r="L914" s="155">
        <f>IF(B914="","", K914+G914)</f>
        <v/>
      </c>
      <c r="M914" s="155">
        <f>IF(B914="","", G914/L914)</f>
        <v/>
      </c>
      <c r="N914" s="155">
        <f>IF(B914="","",(D914-M914))</f>
        <v/>
      </c>
      <c r="O914" s="155">
        <f>IF(B914="","",BID_OFFER_SPREAD/2*D914)</f>
        <v/>
      </c>
      <c r="P914" s="155">
        <f>IF(A914="","",IF(D914=0,-E914,IF(AND(D914=(N914+O914),NOT(O914=0)),0,IF(D914&gt;=M914,N914/(1+O914),N914/(1-O914)))))</f>
        <v/>
      </c>
      <c r="Q914" s="155">
        <f>IF(B914="","", IF(D914=0,F914*P914/B914, L914*P914/B914))</f>
        <v/>
      </c>
      <c r="R914" s="155">
        <f>IF(B914="","", Q914+I914)</f>
        <v/>
      </c>
      <c r="S914" s="155">
        <f>IF(A914="","",IF(Q914&gt;0,-Q914*B914*(1+BID_OFFER_SPREAD/2),-Q914*B914*(1-BID_OFFER_SPREAD/2)))</f>
        <v/>
      </c>
      <c r="T914" s="155">
        <f>IF(B914="","", K914+S914)</f>
        <v/>
      </c>
      <c r="U914" s="155">
        <f>IF(B914="","", R914*B914)</f>
        <v/>
      </c>
      <c r="V914" s="155">
        <f>IF(E914="","",U914/(U914+T914))</f>
        <v/>
      </c>
      <c r="W914" s="86">
        <f>IF(B914="","", IF(ROUND(V914,10)=ROUND(D914,10),"Correct", "Error"))</f>
        <v/>
      </c>
      <c r="X914" s="156">
        <f>IF(B914="","", T914+U914)</f>
        <v/>
      </c>
    </row>
    <row customHeight="1" ht="13.5" r="915" s="75">
      <c r="A915" s="124">
        <f>IF('Time Series Inputs'!A915="","",'Time Series Inputs'!A915)</f>
        <v/>
      </c>
      <c r="B915" s="155">
        <f>IF('Time Series Inputs'!B915="","",'Time Series Inputs'!B915)</f>
        <v/>
      </c>
      <c r="C915" s="155">
        <f>IF('Time Series Inputs'!C915="","",'Time Series Inputs'!C915)</f>
        <v/>
      </c>
      <c r="D915" s="155">
        <f>IF(A915="","",'Apply Constraints'!A915)</f>
        <v/>
      </c>
      <c r="E915" s="155">
        <f>IF(B915="","",(V914*B915/B914/(1+V914*(B915/B914-1))))</f>
        <v/>
      </c>
      <c r="F915" s="155">
        <f>IF(B915="","",R914*B915+T914)</f>
        <v/>
      </c>
      <c r="G915" s="155">
        <f>IF(B915="","", E915*F915)</f>
        <v/>
      </c>
      <c r="H915" s="155">
        <f>IF(B915="","", F915 - R914*B915)</f>
        <v/>
      </c>
      <c r="I915" s="155">
        <f>IF(B915="","", G915/B915)</f>
        <v/>
      </c>
      <c r="J915" s="155">
        <f>IF(B915="","", -F915* (1-(1-ANNUAL_STRATEGY_FEE)^(1/252)))</f>
        <v/>
      </c>
      <c r="K915" s="155">
        <f>IF(B915="","", H915+J915)</f>
        <v/>
      </c>
      <c r="L915" s="155">
        <f>IF(B915="","", K915+G915)</f>
        <v/>
      </c>
      <c r="M915" s="155">
        <f>IF(B915="","", G915/L915)</f>
        <v/>
      </c>
      <c r="N915" s="155">
        <f>IF(B915="","",(D915-M915))</f>
        <v/>
      </c>
      <c r="O915" s="155">
        <f>IF(B915="","",BID_OFFER_SPREAD/2*D915)</f>
        <v/>
      </c>
      <c r="P915" s="155">
        <f>IF(A915="","",IF(D915=0,-E915,IF(AND(D915=(N915+O915),NOT(O915=0)),0,IF(D915&gt;=M915,N915/(1+O915),N915/(1-O915)))))</f>
        <v/>
      </c>
      <c r="Q915" s="155">
        <f>IF(B915="","", IF(D915=0,F915*P915/B915, L915*P915/B915))</f>
        <v/>
      </c>
      <c r="R915" s="155">
        <f>IF(B915="","", Q915+I915)</f>
        <v/>
      </c>
      <c r="S915" s="155">
        <f>IF(A915="","",IF(Q915&gt;0,-Q915*B915*(1+BID_OFFER_SPREAD/2),-Q915*B915*(1-BID_OFFER_SPREAD/2)))</f>
        <v/>
      </c>
      <c r="T915" s="155">
        <f>IF(B915="","", K915+S915)</f>
        <v/>
      </c>
      <c r="U915" s="155">
        <f>IF(B915="","", R915*B915)</f>
        <v/>
      </c>
      <c r="V915" s="155">
        <f>IF(E915="","",U915/(U915+T915))</f>
        <v/>
      </c>
      <c r="W915" s="86">
        <f>IF(B915="","", IF(ROUND(V915,10)=ROUND(D915,10),"Correct", "Error"))</f>
        <v/>
      </c>
      <c r="X915" s="156">
        <f>IF(B915="","", T915+U915)</f>
        <v/>
      </c>
    </row>
    <row customHeight="1" ht="13.5" r="916" s="75">
      <c r="A916" s="124">
        <f>IF('Time Series Inputs'!A916="","",'Time Series Inputs'!A916)</f>
        <v/>
      </c>
      <c r="B916" s="155">
        <f>IF('Time Series Inputs'!B916="","",'Time Series Inputs'!B916)</f>
        <v/>
      </c>
      <c r="C916" s="155">
        <f>IF('Time Series Inputs'!C916="","",'Time Series Inputs'!C916)</f>
        <v/>
      </c>
      <c r="D916" s="155">
        <f>IF(A916="","",'Apply Constraints'!A916)</f>
        <v/>
      </c>
      <c r="E916" s="155">
        <f>IF(B916="","",(V915*B916/B915/(1+V915*(B916/B915-1))))</f>
        <v/>
      </c>
      <c r="F916" s="155">
        <f>IF(B916="","",R915*B916+T915)</f>
        <v/>
      </c>
      <c r="G916" s="155">
        <f>IF(B916="","", E916*F916)</f>
        <v/>
      </c>
      <c r="H916" s="155">
        <f>IF(B916="","", F916 - R915*B916)</f>
        <v/>
      </c>
      <c r="I916" s="155">
        <f>IF(B916="","", G916/B916)</f>
        <v/>
      </c>
      <c r="J916" s="155">
        <f>IF(B916="","", -F916* (1-(1-ANNUAL_STRATEGY_FEE)^(1/252)))</f>
        <v/>
      </c>
      <c r="K916" s="155">
        <f>IF(B916="","", H916+J916)</f>
        <v/>
      </c>
      <c r="L916" s="155">
        <f>IF(B916="","", K916+G916)</f>
        <v/>
      </c>
      <c r="M916" s="155">
        <f>IF(B916="","", G916/L916)</f>
        <v/>
      </c>
      <c r="N916" s="155">
        <f>IF(B916="","",(D916-M916))</f>
        <v/>
      </c>
      <c r="O916" s="155">
        <f>IF(B916="","",BID_OFFER_SPREAD/2*D916)</f>
        <v/>
      </c>
      <c r="P916" s="155">
        <f>IF(A916="","",IF(D916=0,-E916,IF(AND(D916=(N916+O916),NOT(O916=0)),0,IF(D916&gt;=M916,N916/(1+O916),N916/(1-O916)))))</f>
        <v/>
      </c>
      <c r="Q916" s="155">
        <f>IF(B916="","", IF(D916=0,F916*P916/B916, L916*P916/B916))</f>
        <v/>
      </c>
      <c r="R916" s="155">
        <f>IF(B916="","", Q916+I916)</f>
        <v/>
      </c>
      <c r="S916" s="155">
        <f>IF(A916="","",IF(Q916&gt;0,-Q916*B916*(1+BID_OFFER_SPREAD/2),-Q916*B916*(1-BID_OFFER_SPREAD/2)))</f>
        <v/>
      </c>
      <c r="T916" s="155">
        <f>IF(B916="","", K916+S916)</f>
        <v/>
      </c>
      <c r="U916" s="155">
        <f>IF(B916="","", R916*B916)</f>
        <v/>
      </c>
      <c r="V916" s="155">
        <f>IF(E916="","",U916/(U916+T916))</f>
        <v/>
      </c>
      <c r="W916" s="86">
        <f>IF(B916="","", IF(ROUND(V916,10)=ROUND(D916,10),"Correct", "Error"))</f>
        <v/>
      </c>
      <c r="X916" s="156">
        <f>IF(B916="","", T916+U916)</f>
        <v/>
      </c>
    </row>
    <row customHeight="1" ht="13.5" r="917" s="75">
      <c r="A917" s="124">
        <f>IF('Time Series Inputs'!A917="","",'Time Series Inputs'!A917)</f>
        <v/>
      </c>
      <c r="B917" s="155">
        <f>IF('Time Series Inputs'!B917="","",'Time Series Inputs'!B917)</f>
        <v/>
      </c>
      <c r="C917" s="155">
        <f>IF('Time Series Inputs'!C917="","",'Time Series Inputs'!C917)</f>
        <v/>
      </c>
      <c r="D917" s="155">
        <f>IF(A917="","",'Apply Constraints'!A917)</f>
        <v/>
      </c>
      <c r="E917" s="155">
        <f>IF(B917="","",(V916*B917/B916/(1+V916*(B917/B916-1))))</f>
        <v/>
      </c>
      <c r="F917" s="155">
        <f>IF(B917="","",R916*B917+T916)</f>
        <v/>
      </c>
      <c r="G917" s="155">
        <f>IF(B917="","", E917*F917)</f>
        <v/>
      </c>
      <c r="H917" s="155">
        <f>IF(B917="","", F917 - R916*B917)</f>
        <v/>
      </c>
      <c r="I917" s="155">
        <f>IF(B917="","", G917/B917)</f>
        <v/>
      </c>
      <c r="J917" s="155">
        <f>IF(B917="","", -F917* (1-(1-ANNUAL_STRATEGY_FEE)^(1/252)))</f>
        <v/>
      </c>
      <c r="K917" s="155">
        <f>IF(B917="","", H917+J917)</f>
        <v/>
      </c>
      <c r="L917" s="155">
        <f>IF(B917="","", K917+G917)</f>
        <v/>
      </c>
      <c r="M917" s="155">
        <f>IF(B917="","", G917/L917)</f>
        <v/>
      </c>
      <c r="N917" s="155">
        <f>IF(B917="","",(D917-M917))</f>
        <v/>
      </c>
      <c r="O917" s="155">
        <f>IF(B917="","",BID_OFFER_SPREAD/2*D917)</f>
        <v/>
      </c>
      <c r="P917" s="155">
        <f>IF(A917="","",IF(D917=0,-E917,IF(AND(D917=(N917+O917),NOT(O917=0)),0,IF(D917&gt;=M917,N917/(1+O917),N917/(1-O917)))))</f>
        <v/>
      </c>
      <c r="Q917" s="155">
        <f>IF(B917="","", IF(D917=0,F917*P917/B917, L917*P917/B917))</f>
        <v/>
      </c>
      <c r="R917" s="155">
        <f>IF(B917="","", Q917+I917)</f>
        <v/>
      </c>
      <c r="S917" s="155">
        <f>IF(A917="","",IF(Q917&gt;0,-Q917*B917*(1+BID_OFFER_SPREAD/2),-Q917*B917*(1-BID_OFFER_SPREAD/2)))</f>
        <v/>
      </c>
      <c r="T917" s="155">
        <f>IF(B917="","", K917+S917)</f>
        <v/>
      </c>
      <c r="U917" s="155">
        <f>IF(B917="","", R917*B917)</f>
        <v/>
      </c>
      <c r="V917" s="155">
        <f>IF(E917="","",U917/(U917+T917))</f>
        <v/>
      </c>
      <c r="W917" s="86">
        <f>IF(B917="","", IF(ROUND(V917,10)=ROUND(D917,10),"Correct", "Error"))</f>
        <v/>
      </c>
      <c r="X917" s="156">
        <f>IF(B917="","", T917+U917)</f>
        <v/>
      </c>
    </row>
    <row customHeight="1" ht="13.5" r="918" s="75">
      <c r="A918" s="124">
        <f>IF('Time Series Inputs'!A918="","",'Time Series Inputs'!A918)</f>
        <v/>
      </c>
      <c r="B918" s="155">
        <f>IF('Time Series Inputs'!B918="","",'Time Series Inputs'!B918)</f>
        <v/>
      </c>
      <c r="C918" s="155">
        <f>IF('Time Series Inputs'!C918="","",'Time Series Inputs'!C918)</f>
        <v/>
      </c>
      <c r="D918" s="155">
        <f>IF(A918="","",'Apply Constraints'!A918)</f>
        <v/>
      </c>
      <c r="E918" s="155">
        <f>IF(B918="","",(V917*B918/B917/(1+V917*(B918/B917-1))))</f>
        <v/>
      </c>
      <c r="F918" s="155">
        <f>IF(B918="","",R917*B918+T917)</f>
        <v/>
      </c>
      <c r="G918" s="155">
        <f>IF(B918="","", E918*F918)</f>
        <v/>
      </c>
      <c r="H918" s="155">
        <f>IF(B918="","", F918 - R917*B918)</f>
        <v/>
      </c>
      <c r="I918" s="155">
        <f>IF(B918="","", G918/B918)</f>
        <v/>
      </c>
      <c r="J918" s="155">
        <f>IF(B918="","", -F918* (1-(1-ANNUAL_STRATEGY_FEE)^(1/252)))</f>
        <v/>
      </c>
      <c r="K918" s="155">
        <f>IF(B918="","", H918+J918)</f>
        <v/>
      </c>
      <c r="L918" s="155">
        <f>IF(B918="","", K918+G918)</f>
        <v/>
      </c>
      <c r="M918" s="155">
        <f>IF(B918="","", G918/L918)</f>
        <v/>
      </c>
      <c r="N918" s="155">
        <f>IF(B918="","",(D918-M918))</f>
        <v/>
      </c>
      <c r="O918" s="155">
        <f>IF(B918="","",BID_OFFER_SPREAD/2*D918)</f>
        <v/>
      </c>
      <c r="P918" s="155">
        <f>IF(A918="","",IF(D918=0,-E918,IF(AND(D918=(N918+O918),NOT(O918=0)),0,IF(D918&gt;=M918,N918/(1+O918),N918/(1-O918)))))</f>
        <v/>
      </c>
      <c r="Q918" s="155">
        <f>IF(B918="","", IF(D918=0,F918*P918/B918, L918*P918/B918))</f>
        <v/>
      </c>
      <c r="R918" s="155">
        <f>IF(B918="","", Q918+I918)</f>
        <v/>
      </c>
      <c r="S918" s="155">
        <f>IF(A918="","",IF(Q918&gt;0,-Q918*B918*(1+BID_OFFER_SPREAD/2),-Q918*B918*(1-BID_OFFER_SPREAD/2)))</f>
        <v/>
      </c>
      <c r="T918" s="155">
        <f>IF(B918="","", K918+S918)</f>
        <v/>
      </c>
      <c r="U918" s="155">
        <f>IF(B918="","", R918*B918)</f>
        <v/>
      </c>
      <c r="V918" s="155">
        <f>IF(E918="","",U918/(U918+T918))</f>
        <v/>
      </c>
      <c r="W918" s="86">
        <f>IF(B918="","", IF(ROUND(V918,10)=ROUND(D918,10),"Correct", "Error"))</f>
        <v/>
      </c>
      <c r="X918" s="156">
        <f>IF(B918="","", T918+U918)</f>
        <v/>
      </c>
    </row>
    <row customHeight="1" ht="13.5" r="919" s="75">
      <c r="A919" s="124">
        <f>IF('Time Series Inputs'!A919="","",'Time Series Inputs'!A919)</f>
        <v/>
      </c>
      <c r="B919" s="155">
        <f>IF('Time Series Inputs'!B919="","",'Time Series Inputs'!B919)</f>
        <v/>
      </c>
      <c r="C919" s="155">
        <f>IF('Time Series Inputs'!C919="","",'Time Series Inputs'!C919)</f>
        <v/>
      </c>
      <c r="D919" s="155">
        <f>IF(A919="","",'Apply Constraints'!A919)</f>
        <v/>
      </c>
      <c r="E919" s="155">
        <f>IF(B919="","",(V918*B919/B918/(1+V918*(B919/B918-1))))</f>
        <v/>
      </c>
      <c r="F919" s="155">
        <f>IF(B919="","",R918*B919+T918)</f>
        <v/>
      </c>
      <c r="G919" s="155">
        <f>IF(B919="","", E919*F919)</f>
        <v/>
      </c>
      <c r="H919" s="155">
        <f>IF(B919="","", F919 - R918*B919)</f>
        <v/>
      </c>
      <c r="I919" s="155">
        <f>IF(B919="","", G919/B919)</f>
        <v/>
      </c>
      <c r="J919" s="155">
        <f>IF(B919="","", -F919* (1-(1-ANNUAL_STRATEGY_FEE)^(1/252)))</f>
        <v/>
      </c>
      <c r="K919" s="155">
        <f>IF(B919="","", H919+J919)</f>
        <v/>
      </c>
      <c r="L919" s="155">
        <f>IF(B919="","", K919+G919)</f>
        <v/>
      </c>
      <c r="M919" s="155">
        <f>IF(B919="","", G919/L919)</f>
        <v/>
      </c>
      <c r="N919" s="155">
        <f>IF(B919="","",(D919-M919))</f>
        <v/>
      </c>
      <c r="O919" s="155">
        <f>IF(B919="","",BID_OFFER_SPREAD/2*D919)</f>
        <v/>
      </c>
      <c r="P919" s="155">
        <f>IF(A919="","",IF(D919=0,-E919,IF(AND(D919=(N919+O919),NOT(O919=0)),0,IF(D919&gt;=M919,N919/(1+O919),N919/(1-O919)))))</f>
        <v/>
      </c>
      <c r="Q919" s="155">
        <f>IF(B919="","", IF(D919=0,F919*P919/B919, L919*P919/B919))</f>
        <v/>
      </c>
      <c r="R919" s="155">
        <f>IF(B919="","", Q919+I919)</f>
        <v/>
      </c>
      <c r="S919" s="155">
        <f>IF(A919="","",IF(Q919&gt;0,-Q919*B919*(1+BID_OFFER_SPREAD/2),-Q919*B919*(1-BID_OFFER_SPREAD/2)))</f>
        <v/>
      </c>
      <c r="T919" s="155">
        <f>IF(B919="","", K919+S919)</f>
        <v/>
      </c>
      <c r="U919" s="155">
        <f>IF(B919="","", R919*B919)</f>
        <v/>
      </c>
      <c r="V919" s="155">
        <f>IF(E919="","",U919/(U919+T919))</f>
        <v/>
      </c>
      <c r="W919" s="86">
        <f>IF(B919="","", IF(ROUND(V919,10)=ROUND(D919,10),"Correct", "Error"))</f>
        <v/>
      </c>
      <c r="X919" s="156">
        <f>IF(B919="","", T919+U919)</f>
        <v/>
      </c>
    </row>
    <row customHeight="1" ht="13.5" r="920" s="75">
      <c r="A920" s="124">
        <f>IF('Time Series Inputs'!A920="","",'Time Series Inputs'!A920)</f>
        <v/>
      </c>
      <c r="B920" s="155">
        <f>IF('Time Series Inputs'!B920="","",'Time Series Inputs'!B920)</f>
        <v/>
      </c>
      <c r="C920" s="155">
        <f>IF('Time Series Inputs'!C920="","",'Time Series Inputs'!C920)</f>
        <v/>
      </c>
      <c r="D920" s="155">
        <f>IF(A920="","",'Apply Constraints'!A920)</f>
        <v/>
      </c>
      <c r="E920" s="155">
        <f>IF(B920="","",(V919*B920/B919/(1+V919*(B920/B919-1))))</f>
        <v/>
      </c>
      <c r="F920" s="155">
        <f>IF(B920="","",R919*B920+T919)</f>
        <v/>
      </c>
      <c r="G920" s="155">
        <f>IF(B920="","", E920*F920)</f>
        <v/>
      </c>
      <c r="H920" s="155">
        <f>IF(B920="","", F920 - R919*B920)</f>
        <v/>
      </c>
      <c r="I920" s="155">
        <f>IF(B920="","", G920/B920)</f>
        <v/>
      </c>
      <c r="J920" s="155">
        <f>IF(B920="","", -F920* (1-(1-ANNUAL_STRATEGY_FEE)^(1/252)))</f>
        <v/>
      </c>
      <c r="K920" s="155">
        <f>IF(B920="","", H920+J920)</f>
        <v/>
      </c>
      <c r="L920" s="155">
        <f>IF(B920="","", K920+G920)</f>
        <v/>
      </c>
      <c r="M920" s="155">
        <f>IF(B920="","", G920/L920)</f>
        <v/>
      </c>
      <c r="N920" s="155">
        <f>IF(B920="","",(D920-M920))</f>
        <v/>
      </c>
      <c r="O920" s="155">
        <f>IF(B920="","",BID_OFFER_SPREAD/2*D920)</f>
        <v/>
      </c>
      <c r="P920" s="155">
        <f>IF(A920="","",IF(D920=0,-E920,IF(AND(D920=(N920+O920),NOT(O920=0)),0,IF(D920&gt;=M920,N920/(1+O920),N920/(1-O920)))))</f>
        <v/>
      </c>
      <c r="Q920" s="155">
        <f>IF(B920="","", IF(D920=0,F920*P920/B920, L920*P920/B920))</f>
        <v/>
      </c>
      <c r="R920" s="155">
        <f>IF(B920="","", Q920+I920)</f>
        <v/>
      </c>
      <c r="S920" s="155">
        <f>IF(A920="","",IF(Q920&gt;0,-Q920*B920*(1+BID_OFFER_SPREAD/2),-Q920*B920*(1-BID_OFFER_SPREAD/2)))</f>
        <v/>
      </c>
      <c r="T920" s="155">
        <f>IF(B920="","", K920+S920)</f>
        <v/>
      </c>
      <c r="U920" s="155">
        <f>IF(B920="","", R920*B920)</f>
        <v/>
      </c>
      <c r="V920" s="155">
        <f>IF(E920="","",U920/(U920+T920))</f>
        <v/>
      </c>
      <c r="W920" s="86">
        <f>IF(B920="","", IF(ROUND(V920,10)=ROUND(D920,10),"Correct", "Error"))</f>
        <v/>
      </c>
      <c r="X920" s="156">
        <f>IF(B920="","", T920+U920)</f>
        <v/>
      </c>
    </row>
    <row customHeight="1" ht="13.5" r="921" s="75">
      <c r="A921" s="124">
        <f>IF('Time Series Inputs'!A921="","",'Time Series Inputs'!A921)</f>
        <v/>
      </c>
      <c r="B921" s="155">
        <f>IF('Time Series Inputs'!B921="","",'Time Series Inputs'!B921)</f>
        <v/>
      </c>
      <c r="C921" s="155">
        <f>IF('Time Series Inputs'!C921="","",'Time Series Inputs'!C921)</f>
        <v/>
      </c>
      <c r="D921" s="155">
        <f>IF(A921="","",'Apply Constraints'!A921)</f>
        <v/>
      </c>
      <c r="E921" s="155">
        <f>IF(B921="","",(V920*B921/B920/(1+V920*(B921/B920-1))))</f>
        <v/>
      </c>
      <c r="F921" s="155">
        <f>IF(B921="","",R920*B921+T920)</f>
        <v/>
      </c>
      <c r="G921" s="155">
        <f>IF(B921="","", E921*F921)</f>
        <v/>
      </c>
      <c r="H921" s="155">
        <f>IF(B921="","", F921 - R920*B921)</f>
        <v/>
      </c>
      <c r="I921" s="155">
        <f>IF(B921="","", G921/B921)</f>
        <v/>
      </c>
      <c r="J921" s="155">
        <f>IF(B921="","", -F921* (1-(1-ANNUAL_STRATEGY_FEE)^(1/252)))</f>
        <v/>
      </c>
      <c r="K921" s="155">
        <f>IF(B921="","", H921+J921)</f>
        <v/>
      </c>
      <c r="L921" s="155">
        <f>IF(B921="","", K921+G921)</f>
        <v/>
      </c>
      <c r="M921" s="155">
        <f>IF(B921="","", G921/L921)</f>
        <v/>
      </c>
      <c r="N921" s="155">
        <f>IF(B921="","",(D921-M921))</f>
        <v/>
      </c>
      <c r="O921" s="155">
        <f>IF(B921="","",BID_OFFER_SPREAD/2*D921)</f>
        <v/>
      </c>
      <c r="P921" s="155">
        <f>IF(A921="","",IF(D921=0,-E921,IF(AND(D921=(N921+O921),NOT(O921=0)),0,IF(D921&gt;=M921,N921/(1+O921),N921/(1-O921)))))</f>
        <v/>
      </c>
      <c r="Q921" s="155">
        <f>IF(B921="","", IF(D921=0,F921*P921/B921, L921*P921/B921))</f>
        <v/>
      </c>
      <c r="R921" s="155">
        <f>IF(B921="","", Q921+I921)</f>
        <v/>
      </c>
      <c r="S921" s="155">
        <f>IF(A921="","",IF(Q921&gt;0,-Q921*B921*(1+BID_OFFER_SPREAD/2),-Q921*B921*(1-BID_OFFER_SPREAD/2)))</f>
        <v/>
      </c>
      <c r="T921" s="155">
        <f>IF(B921="","", K921+S921)</f>
        <v/>
      </c>
      <c r="U921" s="155">
        <f>IF(B921="","", R921*B921)</f>
        <v/>
      </c>
      <c r="V921" s="155">
        <f>IF(E921="","",U921/(U921+T921))</f>
        <v/>
      </c>
      <c r="W921" s="86">
        <f>IF(B921="","", IF(ROUND(V921,10)=ROUND(D921,10),"Correct", "Error"))</f>
        <v/>
      </c>
      <c r="X921" s="156">
        <f>IF(B921="","", T921+U921)</f>
        <v/>
      </c>
    </row>
    <row customHeight="1" ht="13.5" r="922" s="75">
      <c r="A922" s="124">
        <f>IF('Time Series Inputs'!A922="","",'Time Series Inputs'!A922)</f>
        <v/>
      </c>
      <c r="B922" s="155">
        <f>IF('Time Series Inputs'!B922="","",'Time Series Inputs'!B922)</f>
        <v/>
      </c>
      <c r="C922" s="155">
        <f>IF('Time Series Inputs'!C922="","",'Time Series Inputs'!C922)</f>
        <v/>
      </c>
      <c r="D922" s="155">
        <f>IF(A922="","",'Apply Constraints'!A922)</f>
        <v/>
      </c>
      <c r="E922" s="155">
        <f>IF(B922="","",(V921*B922/B921/(1+V921*(B922/B921-1))))</f>
        <v/>
      </c>
      <c r="F922" s="155">
        <f>IF(B922="","",R921*B922+T921)</f>
        <v/>
      </c>
      <c r="G922" s="155">
        <f>IF(B922="","", E922*F922)</f>
        <v/>
      </c>
      <c r="H922" s="155">
        <f>IF(B922="","", F922 - R921*B922)</f>
        <v/>
      </c>
      <c r="I922" s="155">
        <f>IF(B922="","", G922/B922)</f>
        <v/>
      </c>
      <c r="J922" s="155">
        <f>IF(B922="","", -F922* (1-(1-ANNUAL_STRATEGY_FEE)^(1/252)))</f>
        <v/>
      </c>
      <c r="K922" s="155">
        <f>IF(B922="","", H922+J922)</f>
        <v/>
      </c>
      <c r="L922" s="155">
        <f>IF(B922="","", K922+G922)</f>
        <v/>
      </c>
      <c r="M922" s="155">
        <f>IF(B922="","", G922/L922)</f>
        <v/>
      </c>
      <c r="N922" s="155">
        <f>IF(B922="","",(D922-M922))</f>
        <v/>
      </c>
      <c r="O922" s="155">
        <f>IF(B922="","",BID_OFFER_SPREAD/2*D922)</f>
        <v/>
      </c>
      <c r="P922" s="155">
        <f>IF(A922="","",IF(D922=0,-E922,IF(AND(D922=(N922+O922),NOT(O922=0)),0,IF(D922&gt;=M922,N922/(1+O922),N922/(1-O922)))))</f>
        <v/>
      </c>
      <c r="Q922" s="155">
        <f>IF(B922="","", IF(D922=0,F922*P922/B922, L922*P922/B922))</f>
        <v/>
      </c>
      <c r="R922" s="155">
        <f>IF(B922="","", Q922+I922)</f>
        <v/>
      </c>
      <c r="S922" s="155">
        <f>IF(A922="","",IF(Q922&gt;0,-Q922*B922*(1+BID_OFFER_SPREAD/2),-Q922*B922*(1-BID_OFFER_SPREAD/2)))</f>
        <v/>
      </c>
      <c r="T922" s="155">
        <f>IF(B922="","", K922+S922)</f>
        <v/>
      </c>
      <c r="U922" s="155">
        <f>IF(B922="","", R922*B922)</f>
        <v/>
      </c>
      <c r="V922" s="155">
        <f>IF(E922="","",U922/(U922+T922))</f>
        <v/>
      </c>
      <c r="W922" s="86">
        <f>IF(B922="","", IF(ROUND(V922,10)=ROUND(D922,10),"Correct", "Error"))</f>
        <v/>
      </c>
      <c r="X922" s="156">
        <f>IF(B922="","", T922+U922)</f>
        <v/>
      </c>
    </row>
    <row customHeight="1" ht="13.5" r="923" s="75">
      <c r="A923" s="124">
        <f>IF('Time Series Inputs'!A923="","",'Time Series Inputs'!A923)</f>
        <v/>
      </c>
      <c r="B923" s="155">
        <f>IF('Time Series Inputs'!B923="","",'Time Series Inputs'!B923)</f>
        <v/>
      </c>
      <c r="C923" s="155">
        <f>IF('Time Series Inputs'!C923="","",'Time Series Inputs'!C923)</f>
        <v/>
      </c>
      <c r="D923" s="155">
        <f>IF(A923="","",'Apply Constraints'!A923)</f>
        <v/>
      </c>
      <c r="E923" s="155">
        <f>IF(B923="","",(V922*B923/B922/(1+V922*(B923/B922-1))))</f>
        <v/>
      </c>
      <c r="F923" s="155">
        <f>IF(B923="","",R922*B923+T922)</f>
        <v/>
      </c>
      <c r="G923" s="155">
        <f>IF(B923="","", E923*F923)</f>
        <v/>
      </c>
      <c r="H923" s="155">
        <f>IF(B923="","", F923 - R922*B923)</f>
        <v/>
      </c>
      <c r="I923" s="155">
        <f>IF(B923="","", G923/B923)</f>
        <v/>
      </c>
      <c r="J923" s="155">
        <f>IF(B923="","", -F923* (1-(1-ANNUAL_STRATEGY_FEE)^(1/252)))</f>
        <v/>
      </c>
      <c r="K923" s="155">
        <f>IF(B923="","", H923+J923)</f>
        <v/>
      </c>
      <c r="L923" s="155">
        <f>IF(B923="","", K923+G923)</f>
        <v/>
      </c>
      <c r="M923" s="155">
        <f>IF(B923="","", G923/L923)</f>
        <v/>
      </c>
      <c r="N923" s="155">
        <f>IF(B923="","",(D923-M923))</f>
        <v/>
      </c>
      <c r="O923" s="155">
        <f>IF(B923="","",BID_OFFER_SPREAD/2*D923)</f>
        <v/>
      </c>
      <c r="P923" s="155">
        <f>IF(A923="","",IF(D923=0,-E923,IF(AND(D923=(N923+O923),NOT(O923=0)),0,IF(D923&gt;=M923,N923/(1+O923),N923/(1-O923)))))</f>
        <v/>
      </c>
      <c r="Q923" s="155">
        <f>IF(B923="","", IF(D923=0,F923*P923/B923, L923*P923/B923))</f>
        <v/>
      </c>
      <c r="R923" s="155">
        <f>IF(B923="","", Q923+I923)</f>
        <v/>
      </c>
      <c r="S923" s="155">
        <f>IF(A923="","",IF(Q923&gt;0,-Q923*B923*(1+BID_OFFER_SPREAD/2),-Q923*B923*(1-BID_OFFER_SPREAD/2)))</f>
        <v/>
      </c>
      <c r="T923" s="155">
        <f>IF(B923="","", K923+S923)</f>
        <v/>
      </c>
      <c r="U923" s="155">
        <f>IF(B923="","", R923*B923)</f>
        <v/>
      </c>
      <c r="V923" s="155">
        <f>IF(E923="","",U923/(U923+T923))</f>
        <v/>
      </c>
      <c r="W923" s="86">
        <f>IF(B923="","", IF(ROUND(V923,10)=ROUND(D923,10),"Correct", "Error"))</f>
        <v/>
      </c>
      <c r="X923" s="156">
        <f>IF(B923="","", T923+U923)</f>
        <v/>
      </c>
    </row>
    <row customHeight="1" ht="13.5" r="924" s="75">
      <c r="A924" s="124">
        <f>IF('Time Series Inputs'!A924="","",'Time Series Inputs'!A924)</f>
        <v/>
      </c>
      <c r="B924" s="155">
        <f>IF('Time Series Inputs'!B924="","",'Time Series Inputs'!B924)</f>
        <v/>
      </c>
      <c r="C924" s="155">
        <f>IF('Time Series Inputs'!C924="","",'Time Series Inputs'!C924)</f>
        <v/>
      </c>
      <c r="D924" s="155">
        <f>IF(A924="","",'Apply Constraints'!A924)</f>
        <v/>
      </c>
      <c r="E924" s="155">
        <f>IF(B924="","",(V923*B924/B923/(1+V923*(B924/B923-1))))</f>
        <v/>
      </c>
      <c r="F924" s="155">
        <f>IF(B924="","",R923*B924+T923)</f>
        <v/>
      </c>
      <c r="G924" s="155">
        <f>IF(B924="","", E924*F924)</f>
        <v/>
      </c>
      <c r="H924" s="155">
        <f>IF(B924="","", F924 - R923*B924)</f>
        <v/>
      </c>
      <c r="I924" s="155">
        <f>IF(B924="","", G924/B924)</f>
        <v/>
      </c>
      <c r="J924" s="155">
        <f>IF(B924="","", -F924* (1-(1-ANNUAL_STRATEGY_FEE)^(1/252)))</f>
        <v/>
      </c>
      <c r="K924" s="155">
        <f>IF(B924="","", H924+J924)</f>
        <v/>
      </c>
      <c r="L924" s="155">
        <f>IF(B924="","", K924+G924)</f>
        <v/>
      </c>
      <c r="M924" s="155">
        <f>IF(B924="","", G924/L924)</f>
        <v/>
      </c>
      <c r="N924" s="155">
        <f>IF(B924="","",(D924-M924))</f>
        <v/>
      </c>
      <c r="O924" s="155">
        <f>IF(B924="","",BID_OFFER_SPREAD/2*D924)</f>
        <v/>
      </c>
      <c r="P924" s="155">
        <f>IF(A924="","",IF(D924=0,-E924,IF(AND(D924=(N924+O924),NOT(O924=0)),0,IF(D924&gt;=M924,N924/(1+O924),N924/(1-O924)))))</f>
        <v/>
      </c>
      <c r="Q924" s="155">
        <f>IF(B924="","", IF(D924=0,F924*P924/B924, L924*P924/B924))</f>
        <v/>
      </c>
      <c r="R924" s="155">
        <f>IF(B924="","", Q924+I924)</f>
        <v/>
      </c>
      <c r="S924" s="155">
        <f>IF(A924="","",IF(Q924&gt;0,-Q924*B924*(1+BID_OFFER_SPREAD/2),-Q924*B924*(1-BID_OFFER_SPREAD/2)))</f>
        <v/>
      </c>
      <c r="T924" s="155">
        <f>IF(B924="","", K924+S924)</f>
        <v/>
      </c>
      <c r="U924" s="155">
        <f>IF(B924="","", R924*B924)</f>
        <v/>
      </c>
      <c r="V924" s="155">
        <f>IF(E924="","",U924/(U924+T924))</f>
        <v/>
      </c>
      <c r="W924" s="86">
        <f>IF(B924="","", IF(ROUND(V924,10)=ROUND(D924,10),"Correct", "Error"))</f>
        <v/>
      </c>
      <c r="X924" s="156">
        <f>IF(B924="","", T924+U924)</f>
        <v/>
      </c>
    </row>
    <row customHeight="1" ht="13.5" r="925" s="75">
      <c r="A925" s="124">
        <f>IF('Time Series Inputs'!A925="","",'Time Series Inputs'!A925)</f>
        <v/>
      </c>
      <c r="B925" s="155">
        <f>IF('Time Series Inputs'!B925="","",'Time Series Inputs'!B925)</f>
        <v/>
      </c>
      <c r="C925" s="155">
        <f>IF('Time Series Inputs'!C925="","",'Time Series Inputs'!C925)</f>
        <v/>
      </c>
      <c r="D925" s="155">
        <f>IF(A925="","",'Apply Constraints'!A925)</f>
        <v/>
      </c>
      <c r="E925" s="155">
        <f>IF(B925="","",(V924*B925/B924/(1+V924*(B925/B924-1))))</f>
        <v/>
      </c>
      <c r="F925" s="155">
        <f>IF(B925="","",R924*B925+T924)</f>
        <v/>
      </c>
      <c r="G925" s="155">
        <f>IF(B925="","", E925*F925)</f>
        <v/>
      </c>
      <c r="H925" s="155">
        <f>IF(B925="","", F925 - R924*B925)</f>
        <v/>
      </c>
      <c r="I925" s="155">
        <f>IF(B925="","", G925/B925)</f>
        <v/>
      </c>
      <c r="J925" s="155">
        <f>IF(B925="","", -F925* (1-(1-ANNUAL_STRATEGY_FEE)^(1/252)))</f>
        <v/>
      </c>
      <c r="K925" s="155">
        <f>IF(B925="","", H925+J925)</f>
        <v/>
      </c>
      <c r="L925" s="155">
        <f>IF(B925="","", K925+G925)</f>
        <v/>
      </c>
      <c r="M925" s="155">
        <f>IF(B925="","", G925/L925)</f>
        <v/>
      </c>
      <c r="N925" s="155">
        <f>IF(B925="","",(D925-M925))</f>
        <v/>
      </c>
      <c r="O925" s="155">
        <f>IF(B925="","",BID_OFFER_SPREAD/2*D925)</f>
        <v/>
      </c>
      <c r="P925" s="155">
        <f>IF(A925="","",IF(D925=0,-E925,IF(AND(D925=(N925+O925),NOT(O925=0)),0,IF(D925&gt;=M925,N925/(1+O925),N925/(1-O925)))))</f>
        <v/>
      </c>
      <c r="Q925" s="155">
        <f>IF(B925="","", IF(D925=0,F925*P925/B925, L925*P925/B925))</f>
        <v/>
      </c>
      <c r="R925" s="155">
        <f>IF(B925="","", Q925+I925)</f>
        <v/>
      </c>
      <c r="S925" s="155">
        <f>IF(A925="","",IF(Q925&gt;0,-Q925*B925*(1+BID_OFFER_SPREAD/2),-Q925*B925*(1-BID_OFFER_SPREAD/2)))</f>
        <v/>
      </c>
      <c r="T925" s="155">
        <f>IF(B925="","", K925+S925)</f>
        <v/>
      </c>
      <c r="U925" s="155">
        <f>IF(B925="","", R925*B925)</f>
        <v/>
      </c>
      <c r="V925" s="155">
        <f>IF(E925="","",U925/(U925+T925))</f>
        <v/>
      </c>
      <c r="W925" s="86">
        <f>IF(B925="","", IF(ROUND(V925,10)=ROUND(D925,10),"Correct", "Error"))</f>
        <v/>
      </c>
      <c r="X925" s="156">
        <f>IF(B925="","", T925+U925)</f>
        <v/>
      </c>
    </row>
    <row customHeight="1" ht="13.5" r="926" s="75">
      <c r="A926" s="124">
        <f>IF('Time Series Inputs'!A926="","",'Time Series Inputs'!A926)</f>
        <v/>
      </c>
      <c r="B926" s="155">
        <f>IF('Time Series Inputs'!B926="","",'Time Series Inputs'!B926)</f>
        <v/>
      </c>
      <c r="C926" s="155">
        <f>IF('Time Series Inputs'!C926="","",'Time Series Inputs'!C926)</f>
        <v/>
      </c>
      <c r="D926" s="155">
        <f>IF(A926="","",'Apply Constraints'!A926)</f>
        <v/>
      </c>
      <c r="E926" s="155">
        <f>IF(B926="","",(V925*B926/B925/(1+V925*(B926/B925-1))))</f>
        <v/>
      </c>
      <c r="F926" s="155">
        <f>IF(B926="","",R925*B926+T925)</f>
        <v/>
      </c>
      <c r="G926" s="155">
        <f>IF(B926="","", E926*F926)</f>
        <v/>
      </c>
      <c r="H926" s="155">
        <f>IF(B926="","", F926 - R925*B926)</f>
        <v/>
      </c>
      <c r="I926" s="155">
        <f>IF(B926="","", G926/B926)</f>
        <v/>
      </c>
      <c r="J926" s="155">
        <f>IF(B926="","", -F926* (1-(1-ANNUAL_STRATEGY_FEE)^(1/252)))</f>
        <v/>
      </c>
      <c r="K926" s="155">
        <f>IF(B926="","", H926+J926)</f>
        <v/>
      </c>
      <c r="L926" s="155">
        <f>IF(B926="","", K926+G926)</f>
        <v/>
      </c>
      <c r="M926" s="155">
        <f>IF(B926="","", G926/L926)</f>
        <v/>
      </c>
      <c r="N926" s="155">
        <f>IF(B926="","",(D926-M926))</f>
        <v/>
      </c>
      <c r="O926" s="155">
        <f>IF(B926="","",BID_OFFER_SPREAD/2*D926)</f>
        <v/>
      </c>
      <c r="P926" s="155">
        <f>IF(A926="","",IF(D926=0,-E926,IF(AND(D926=(N926+O926),NOT(O926=0)),0,IF(D926&gt;=M926,N926/(1+O926),N926/(1-O926)))))</f>
        <v/>
      </c>
      <c r="Q926" s="155">
        <f>IF(B926="","", IF(D926=0,F926*P926/B926, L926*P926/B926))</f>
        <v/>
      </c>
      <c r="R926" s="155">
        <f>IF(B926="","", Q926+I926)</f>
        <v/>
      </c>
      <c r="S926" s="155">
        <f>IF(A926="","",IF(Q926&gt;0,-Q926*B926*(1+BID_OFFER_SPREAD/2),-Q926*B926*(1-BID_OFFER_SPREAD/2)))</f>
        <v/>
      </c>
      <c r="T926" s="155">
        <f>IF(B926="","", K926+S926)</f>
        <v/>
      </c>
      <c r="U926" s="155">
        <f>IF(B926="","", R926*B926)</f>
        <v/>
      </c>
      <c r="V926" s="155">
        <f>IF(E926="","",U926/(U926+T926))</f>
        <v/>
      </c>
      <c r="W926" s="86">
        <f>IF(B926="","", IF(ROUND(V926,10)=ROUND(D926,10),"Correct", "Error"))</f>
        <v/>
      </c>
      <c r="X926" s="156">
        <f>IF(B926="","", T926+U926)</f>
        <v/>
      </c>
    </row>
    <row customHeight="1" ht="13.5" r="927" s="75">
      <c r="A927" s="124">
        <f>IF('Time Series Inputs'!A927="","",'Time Series Inputs'!A927)</f>
        <v/>
      </c>
      <c r="B927" s="155">
        <f>IF('Time Series Inputs'!B927="","",'Time Series Inputs'!B927)</f>
        <v/>
      </c>
      <c r="C927" s="155">
        <f>IF('Time Series Inputs'!C927="","",'Time Series Inputs'!C927)</f>
        <v/>
      </c>
      <c r="D927" s="155">
        <f>IF(A927="","",'Apply Constraints'!A927)</f>
        <v/>
      </c>
      <c r="E927" s="155">
        <f>IF(B927="","",(V926*B927/B926/(1+V926*(B927/B926-1))))</f>
        <v/>
      </c>
      <c r="F927" s="155">
        <f>IF(B927="","",R926*B927+T926)</f>
        <v/>
      </c>
      <c r="G927" s="155">
        <f>IF(B927="","", E927*F927)</f>
        <v/>
      </c>
      <c r="H927" s="155">
        <f>IF(B927="","", F927 - R926*B927)</f>
        <v/>
      </c>
      <c r="I927" s="155">
        <f>IF(B927="","", G927/B927)</f>
        <v/>
      </c>
      <c r="J927" s="155">
        <f>IF(B927="","", -F927* (1-(1-ANNUAL_STRATEGY_FEE)^(1/252)))</f>
        <v/>
      </c>
      <c r="K927" s="155">
        <f>IF(B927="","", H927+J927)</f>
        <v/>
      </c>
      <c r="L927" s="155">
        <f>IF(B927="","", K927+G927)</f>
        <v/>
      </c>
      <c r="M927" s="155">
        <f>IF(B927="","", G927/L927)</f>
        <v/>
      </c>
      <c r="N927" s="155">
        <f>IF(B927="","",(D927-M927))</f>
        <v/>
      </c>
      <c r="O927" s="155">
        <f>IF(B927="","",BID_OFFER_SPREAD/2*D927)</f>
        <v/>
      </c>
      <c r="P927" s="155">
        <f>IF(A927="","",IF(D927=0,-E927,IF(AND(D927=(N927+O927),NOT(O927=0)),0,IF(D927&gt;=M927,N927/(1+O927),N927/(1-O927)))))</f>
        <v/>
      </c>
      <c r="Q927" s="155">
        <f>IF(B927="","", IF(D927=0,F927*P927/B927, L927*P927/B927))</f>
        <v/>
      </c>
      <c r="R927" s="155">
        <f>IF(B927="","", Q927+I927)</f>
        <v/>
      </c>
      <c r="S927" s="155">
        <f>IF(A927="","",IF(Q927&gt;0,-Q927*B927*(1+BID_OFFER_SPREAD/2),-Q927*B927*(1-BID_OFFER_SPREAD/2)))</f>
        <v/>
      </c>
      <c r="T927" s="155">
        <f>IF(B927="","", K927+S927)</f>
        <v/>
      </c>
      <c r="U927" s="155">
        <f>IF(B927="","", R927*B927)</f>
        <v/>
      </c>
      <c r="V927" s="155">
        <f>IF(E927="","",U927/(U927+T927))</f>
        <v/>
      </c>
      <c r="W927" s="86">
        <f>IF(B927="","", IF(ROUND(V927,10)=ROUND(D927,10),"Correct", "Error"))</f>
        <v/>
      </c>
      <c r="X927" s="156">
        <f>IF(B927="","", T927+U927)</f>
        <v/>
      </c>
    </row>
    <row customHeight="1" ht="13.5" r="928" s="75">
      <c r="A928" s="124">
        <f>IF('Time Series Inputs'!A928="","",'Time Series Inputs'!A928)</f>
        <v/>
      </c>
      <c r="B928" s="155">
        <f>IF('Time Series Inputs'!B928="","",'Time Series Inputs'!B928)</f>
        <v/>
      </c>
      <c r="C928" s="155">
        <f>IF('Time Series Inputs'!C928="","",'Time Series Inputs'!C928)</f>
        <v/>
      </c>
      <c r="D928" s="155">
        <f>IF(A928="","",'Apply Constraints'!A928)</f>
        <v/>
      </c>
      <c r="E928" s="155">
        <f>IF(B928="","",(V927*B928/B927/(1+V927*(B928/B927-1))))</f>
        <v/>
      </c>
      <c r="F928" s="155">
        <f>IF(B928="","",R927*B928+T927)</f>
        <v/>
      </c>
      <c r="G928" s="155">
        <f>IF(B928="","", E928*F928)</f>
        <v/>
      </c>
      <c r="H928" s="155">
        <f>IF(B928="","", F928 - R927*B928)</f>
        <v/>
      </c>
      <c r="I928" s="155">
        <f>IF(B928="","", G928/B928)</f>
        <v/>
      </c>
      <c r="J928" s="155">
        <f>IF(B928="","", -F928* (1-(1-ANNUAL_STRATEGY_FEE)^(1/252)))</f>
        <v/>
      </c>
      <c r="K928" s="155">
        <f>IF(B928="","", H928+J928)</f>
        <v/>
      </c>
      <c r="L928" s="155">
        <f>IF(B928="","", K928+G928)</f>
        <v/>
      </c>
      <c r="M928" s="155">
        <f>IF(B928="","", G928/L928)</f>
        <v/>
      </c>
      <c r="N928" s="155">
        <f>IF(B928="","",(D928-M928))</f>
        <v/>
      </c>
      <c r="O928" s="155">
        <f>IF(B928="","",BID_OFFER_SPREAD/2*D928)</f>
        <v/>
      </c>
      <c r="P928" s="155">
        <f>IF(A928="","",IF(D928=0,-E928,IF(AND(D928=(N928+O928),NOT(O928=0)),0,IF(D928&gt;=M928,N928/(1+O928),N928/(1-O928)))))</f>
        <v/>
      </c>
      <c r="Q928" s="155">
        <f>IF(B928="","", IF(D928=0,F928*P928/B928, L928*P928/B928))</f>
        <v/>
      </c>
      <c r="R928" s="155">
        <f>IF(B928="","", Q928+I928)</f>
        <v/>
      </c>
      <c r="S928" s="155">
        <f>IF(A928="","",IF(Q928&gt;0,-Q928*B928*(1+BID_OFFER_SPREAD/2),-Q928*B928*(1-BID_OFFER_SPREAD/2)))</f>
        <v/>
      </c>
      <c r="T928" s="155">
        <f>IF(B928="","", K928+S928)</f>
        <v/>
      </c>
      <c r="U928" s="155">
        <f>IF(B928="","", R928*B928)</f>
        <v/>
      </c>
      <c r="V928" s="155">
        <f>IF(E928="","",U928/(U928+T928))</f>
        <v/>
      </c>
      <c r="W928" s="86">
        <f>IF(B928="","", IF(ROUND(V928,10)=ROUND(D928,10),"Correct", "Error"))</f>
        <v/>
      </c>
      <c r="X928" s="156">
        <f>IF(B928="","", T928+U928)</f>
        <v/>
      </c>
    </row>
    <row customHeight="1" ht="13.5" r="929" s="75">
      <c r="A929" s="124">
        <f>IF('Time Series Inputs'!A929="","",'Time Series Inputs'!A929)</f>
        <v/>
      </c>
      <c r="B929" s="155">
        <f>IF('Time Series Inputs'!B929="","",'Time Series Inputs'!B929)</f>
        <v/>
      </c>
      <c r="C929" s="155">
        <f>IF('Time Series Inputs'!C929="","",'Time Series Inputs'!C929)</f>
        <v/>
      </c>
      <c r="D929" s="155">
        <f>IF(A929="","",'Apply Constraints'!A929)</f>
        <v/>
      </c>
      <c r="E929" s="155">
        <f>IF(B929="","",(V928*B929/B928/(1+V928*(B929/B928-1))))</f>
        <v/>
      </c>
      <c r="F929" s="155">
        <f>IF(B929="","",R928*B929+T928)</f>
        <v/>
      </c>
      <c r="G929" s="155">
        <f>IF(B929="","", E929*F929)</f>
        <v/>
      </c>
      <c r="H929" s="155">
        <f>IF(B929="","", F929 - R928*B929)</f>
        <v/>
      </c>
      <c r="I929" s="155">
        <f>IF(B929="","", G929/B929)</f>
        <v/>
      </c>
      <c r="J929" s="155">
        <f>IF(B929="","", -F929* (1-(1-ANNUAL_STRATEGY_FEE)^(1/252)))</f>
        <v/>
      </c>
      <c r="K929" s="155">
        <f>IF(B929="","", H929+J929)</f>
        <v/>
      </c>
      <c r="L929" s="155">
        <f>IF(B929="","", K929+G929)</f>
        <v/>
      </c>
      <c r="M929" s="155">
        <f>IF(B929="","", G929/L929)</f>
        <v/>
      </c>
      <c r="N929" s="155">
        <f>IF(B929="","",(D929-M929))</f>
        <v/>
      </c>
      <c r="O929" s="155">
        <f>IF(B929="","",BID_OFFER_SPREAD/2*D929)</f>
        <v/>
      </c>
      <c r="P929" s="155">
        <f>IF(A929="","",IF(D929=0,-E929,IF(AND(D929=(N929+O929),NOT(O929=0)),0,IF(D929&gt;=M929,N929/(1+O929),N929/(1-O929)))))</f>
        <v/>
      </c>
      <c r="Q929" s="155">
        <f>IF(B929="","", IF(D929=0,F929*P929/B929, L929*P929/B929))</f>
        <v/>
      </c>
      <c r="R929" s="155">
        <f>IF(B929="","", Q929+I929)</f>
        <v/>
      </c>
      <c r="S929" s="155">
        <f>IF(A929="","",IF(Q929&gt;0,-Q929*B929*(1+BID_OFFER_SPREAD/2),-Q929*B929*(1-BID_OFFER_SPREAD/2)))</f>
        <v/>
      </c>
      <c r="T929" s="155">
        <f>IF(B929="","", K929+S929)</f>
        <v/>
      </c>
      <c r="U929" s="155">
        <f>IF(B929="","", R929*B929)</f>
        <v/>
      </c>
      <c r="V929" s="155">
        <f>IF(E929="","",U929/(U929+T929))</f>
        <v/>
      </c>
      <c r="W929" s="86">
        <f>IF(B929="","", IF(ROUND(V929,10)=ROUND(D929,10),"Correct", "Error"))</f>
        <v/>
      </c>
      <c r="X929" s="156">
        <f>IF(B929="","", T929+U929)</f>
        <v/>
      </c>
    </row>
    <row customHeight="1" ht="13.5" r="930" s="75">
      <c r="A930" s="124">
        <f>IF('Time Series Inputs'!A930="","",'Time Series Inputs'!A930)</f>
        <v/>
      </c>
      <c r="B930" s="155">
        <f>IF('Time Series Inputs'!B930="","",'Time Series Inputs'!B930)</f>
        <v/>
      </c>
      <c r="C930" s="155">
        <f>IF('Time Series Inputs'!C930="","",'Time Series Inputs'!C930)</f>
        <v/>
      </c>
      <c r="D930" s="155">
        <f>IF(A930="","",'Apply Constraints'!A930)</f>
        <v/>
      </c>
      <c r="E930" s="155">
        <f>IF(B930="","",(V929*B930/B929/(1+V929*(B930/B929-1))))</f>
        <v/>
      </c>
      <c r="F930" s="155">
        <f>IF(B930="","",R929*B930+T929)</f>
        <v/>
      </c>
      <c r="G930" s="155">
        <f>IF(B930="","", E930*F930)</f>
        <v/>
      </c>
      <c r="H930" s="155">
        <f>IF(B930="","", F930 - R929*B930)</f>
        <v/>
      </c>
      <c r="I930" s="155">
        <f>IF(B930="","", G930/B930)</f>
        <v/>
      </c>
      <c r="J930" s="155">
        <f>IF(B930="","", -F930* (1-(1-ANNUAL_STRATEGY_FEE)^(1/252)))</f>
        <v/>
      </c>
      <c r="K930" s="155">
        <f>IF(B930="","", H930+J930)</f>
        <v/>
      </c>
      <c r="L930" s="155">
        <f>IF(B930="","", K930+G930)</f>
        <v/>
      </c>
      <c r="M930" s="155">
        <f>IF(B930="","", G930/L930)</f>
        <v/>
      </c>
      <c r="N930" s="155">
        <f>IF(B930="","",(D930-M930))</f>
        <v/>
      </c>
      <c r="O930" s="155">
        <f>IF(B930="","",BID_OFFER_SPREAD/2*D930)</f>
        <v/>
      </c>
      <c r="P930" s="155">
        <f>IF(A930="","",IF(D930=0,-E930,IF(AND(D930=(N930+O930),NOT(O930=0)),0,IF(D930&gt;=M930,N930/(1+O930),N930/(1-O930)))))</f>
        <v/>
      </c>
      <c r="Q930" s="155">
        <f>IF(B930="","", IF(D930=0,F930*P930/B930, L930*P930/B930))</f>
        <v/>
      </c>
      <c r="R930" s="155">
        <f>IF(B930="","", Q930+I930)</f>
        <v/>
      </c>
      <c r="S930" s="155">
        <f>IF(A930="","",IF(Q930&gt;0,-Q930*B930*(1+BID_OFFER_SPREAD/2),-Q930*B930*(1-BID_OFFER_SPREAD/2)))</f>
        <v/>
      </c>
      <c r="T930" s="155">
        <f>IF(B930="","", K930+S930)</f>
        <v/>
      </c>
      <c r="U930" s="155">
        <f>IF(B930="","", R930*B930)</f>
        <v/>
      </c>
      <c r="V930" s="155">
        <f>IF(E930="","",U930/(U930+T930))</f>
        <v/>
      </c>
      <c r="W930" s="86">
        <f>IF(B930="","", IF(ROUND(V930,10)=ROUND(D930,10),"Correct", "Error"))</f>
        <v/>
      </c>
      <c r="X930" s="156">
        <f>IF(B930="","", T930+U930)</f>
        <v/>
      </c>
    </row>
    <row customHeight="1" ht="13.5" r="931" s="75">
      <c r="A931" s="124">
        <f>IF('Time Series Inputs'!A931="","",'Time Series Inputs'!A931)</f>
        <v/>
      </c>
      <c r="B931" s="155">
        <f>IF('Time Series Inputs'!B931="","",'Time Series Inputs'!B931)</f>
        <v/>
      </c>
      <c r="C931" s="155">
        <f>IF('Time Series Inputs'!C931="","",'Time Series Inputs'!C931)</f>
        <v/>
      </c>
      <c r="D931" s="155">
        <f>IF(A931="","",'Apply Constraints'!A931)</f>
        <v/>
      </c>
      <c r="E931" s="155">
        <f>IF(B931="","",(V930*B931/B930/(1+V930*(B931/B930-1))))</f>
        <v/>
      </c>
      <c r="F931" s="155">
        <f>IF(B931="","",R930*B931+T930)</f>
        <v/>
      </c>
      <c r="G931" s="155">
        <f>IF(B931="","", E931*F931)</f>
        <v/>
      </c>
      <c r="H931" s="155">
        <f>IF(B931="","", F931 - R930*B931)</f>
        <v/>
      </c>
      <c r="I931" s="155">
        <f>IF(B931="","", G931/B931)</f>
        <v/>
      </c>
      <c r="J931" s="155">
        <f>IF(B931="","", -F931* (1-(1-ANNUAL_STRATEGY_FEE)^(1/252)))</f>
        <v/>
      </c>
      <c r="K931" s="155">
        <f>IF(B931="","", H931+J931)</f>
        <v/>
      </c>
      <c r="L931" s="155">
        <f>IF(B931="","", K931+G931)</f>
        <v/>
      </c>
      <c r="M931" s="155">
        <f>IF(B931="","", G931/L931)</f>
        <v/>
      </c>
      <c r="N931" s="155">
        <f>IF(B931="","",(D931-M931))</f>
        <v/>
      </c>
      <c r="O931" s="155">
        <f>IF(B931="","",BID_OFFER_SPREAD/2*D931)</f>
        <v/>
      </c>
      <c r="P931" s="155">
        <f>IF(A931="","",IF(D931=0,-E931,IF(AND(D931=(N931+O931),NOT(O931=0)),0,IF(D931&gt;=M931,N931/(1+O931),N931/(1-O931)))))</f>
        <v/>
      </c>
      <c r="Q931" s="155">
        <f>IF(B931="","", IF(D931=0,F931*P931/B931, L931*P931/B931))</f>
        <v/>
      </c>
      <c r="R931" s="155">
        <f>IF(B931="","", Q931+I931)</f>
        <v/>
      </c>
      <c r="S931" s="155">
        <f>IF(A931="","",IF(Q931&gt;0,-Q931*B931*(1+BID_OFFER_SPREAD/2),-Q931*B931*(1-BID_OFFER_SPREAD/2)))</f>
        <v/>
      </c>
      <c r="T931" s="155">
        <f>IF(B931="","", K931+S931)</f>
        <v/>
      </c>
      <c r="U931" s="155">
        <f>IF(B931="","", R931*B931)</f>
        <v/>
      </c>
      <c r="V931" s="155">
        <f>IF(E931="","",U931/(U931+T931))</f>
        <v/>
      </c>
      <c r="W931" s="86">
        <f>IF(B931="","", IF(ROUND(V931,10)=ROUND(D931,10),"Correct", "Error"))</f>
        <v/>
      </c>
      <c r="X931" s="156">
        <f>IF(B931="","", T931+U931)</f>
        <v/>
      </c>
    </row>
    <row customHeight="1" ht="13.5" r="932" s="75">
      <c r="A932" s="124">
        <f>IF('Time Series Inputs'!A932="","",'Time Series Inputs'!A932)</f>
        <v/>
      </c>
      <c r="B932" s="155">
        <f>IF('Time Series Inputs'!B932="","",'Time Series Inputs'!B932)</f>
        <v/>
      </c>
      <c r="C932" s="155">
        <f>IF('Time Series Inputs'!C932="","",'Time Series Inputs'!C932)</f>
        <v/>
      </c>
      <c r="D932" s="155">
        <f>IF(A932="","",'Apply Constraints'!A932)</f>
        <v/>
      </c>
      <c r="E932" s="155">
        <f>IF(B932="","",(V931*B932/B931/(1+V931*(B932/B931-1))))</f>
        <v/>
      </c>
      <c r="F932" s="155">
        <f>IF(B932="","",R931*B932+T931)</f>
        <v/>
      </c>
      <c r="G932" s="155">
        <f>IF(B932="","", E932*F932)</f>
        <v/>
      </c>
      <c r="H932" s="155">
        <f>IF(B932="","", F932 - R931*B932)</f>
        <v/>
      </c>
      <c r="I932" s="155">
        <f>IF(B932="","", G932/B932)</f>
        <v/>
      </c>
      <c r="J932" s="155">
        <f>IF(B932="","", -F932* (1-(1-ANNUAL_STRATEGY_FEE)^(1/252)))</f>
        <v/>
      </c>
      <c r="K932" s="155">
        <f>IF(B932="","", H932+J932)</f>
        <v/>
      </c>
      <c r="L932" s="155">
        <f>IF(B932="","", K932+G932)</f>
        <v/>
      </c>
      <c r="M932" s="155">
        <f>IF(B932="","", G932/L932)</f>
        <v/>
      </c>
      <c r="N932" s="155">
        <f>IF(B932="","",(D932-M932))</f>
        <v/>
      </c>
      <c r="O932" s="155">
        <f>IF(B932="","",BID_OFFER_SPREAD/2*D932)</f>
        <v/>
      </c>
      <c r="P932" s="155">
        <f>IF(A932="","",IF(D932=0,-E932,IF(AND(D932=(N932+O932),NOT(O932=0)),0,IF(D932&gt;=M932,N932/(1+O932),N932/(1-O932)))))</f>
        <v/>
      </c>
      <c r="Q932" s="155">
        <f>IF(B932="","", IF(D932=0,F932*P932/B932, L932*P932/B932))</f>
        <v/>
      </c>
      <c r="R932" s="155">
        <f>IF(B932="","", Q932+I932)</f>
        <v/>
      </c>
      <c r="S932" s="155">
        <f>IF(A932="","",IF(Q932&gt;0,-Q932*B932*(1+BID_OFFER_SPREAD/2),-Q932*B932*(1-BID_OFFER_SPREAD/2)))</f>
        <v/>
      </c>
      <c r="T932" s="155">
        <f>IF(B932="","", K932+S932)</f>
        <v/>
      </c>
      <c r="U932" s="155">
        <f>IF(B932="","", R932*B932)</f>
        <v/>
      </c>
      <c r="V932" s="155">
        <f>IF(E932="","",U932/(U932+T932))</f>
        <v/>
      </c>
      <c r="W932" s="86">
        <f>IF(B932="","", IF(ROUND(V932,10)=ROUND(D932,10),"Correct", "Error"))</f>
        <v/>
      </c>
      <c r="X932" s="156">
        <f>IF(B932="","", T932+U932)</f>
        <v/>
      </c>
    </row>
    <row customHeight="1" ht="13.5" r="933" s="75">
      <c r="A933" s="124">
        <f>IF('Time Series Inputs'!A933="","",'Time Series Inputs'!A933)</f>
        <v/>
      </c>
      <c r="B933" s="155">
        <f>IF('Time Series Inputs'!B933="","",'Time Series Inputs'!B933)</f>
        <v/>
      </c>
      <c r="C933" s="155">
        <f>IF('Time Series Inputs'!C933="","",'Time Series Inputs'!C933)</f>
        <v/>
      </c>
      <c r="D933" s="155">
        <f>IF(A933="","",'Apply Constraints'!A933)</f>
        <v/>
      </c>
      <c r="E933" s="155">
        <f>IF(B933="","",(V932*B933/B932/(1+V932*(B933/B932-1))))</f>
        <v/>
      </c>
      <c r="F933" s="155">
        <f>IF(B933="","",R932*B933+T932)</f>
        <v/>
      </c>
      <c r="G933" s="155">
        <f>IF(B933="","", E933*F933)</f>
        <v/>
      </c>
      <c r="H933" s="155">
        <f>IF(B933="","", F933 - R932*B933)</f>
        <v/>
      </c>
      <c r="I933" s="155">
        <f>IF(B933="","", G933/B933)</f>
        <v/>
      </c>
      <c r="J933" s="155">
        <f>IF(B933="","", -F933* (1-(1-ANNUAL_STRATEGY_FEE)^(1/252)))</f>
        <v/>
      </c>
      <c r="K933" s="155">
        <f>IF(B933="","", H933+J933)</f>
        <v/>
      </c>
      <c r="L933" s="155">
        <f>IF(B933="","", K933+G933)</f>
        <v/>
      </c>
      <c r="M933" s="155">
        <f>IF(B933="","", G933/L933)</f>
        <v/>
      </c>
      <c r="N933" s="155">
        <f>IF(B933="","",(D933-M933))</f>
        <v/>
      </c>
      <c r="O933" s="155">
        <f>IF(B933="","",BID_OFFER_SPREAD/2*D933)</f>
        <v/>
      </c>
      <c r="P933" s="155">
        <f>IF(A933="","",IF(D933=0,-E933,IF(AND(D933=(N933+O933),NOT(O933=0)),0,IF(D933&gt;=M933,N933/(1+O933),N933/(1-O933)))))</f>
        <v/>
      </c>
      <c r="Q933" s="155">
        <f>IF(B933="","", IF(D933=0,F933*P933/B933, L933*P933/B933))</f>
        <v/>
      </c>
      <c r="R933" s="155">
        <f>IF(B933="","", Q933+I933)</f>
        <v/>
      </c>
      <c r="S933" s="155">
        <f>IF(A933="","",IF(Q933&gt;0,-Q933*B933*(1+BID_OFFER_SPREAD/2),-Q933*B933*(1-BID_OFFER_SPREAD/2)))</f>
        <v/>
      </c>
      <c r="T933" s="155">
        <f>IF(B933="","", K933+S933)</f>
        <v/>
      </c>
      <c r="U933" s="155">
        <f>IF(B933="","", R933*B933)</f>
        <v/>
      </c>
      <c r="V933" s="155">
        <f>IF(E933="","",U933/(U933+T933))</f>
        <v/>
      </c>
      <c r="W933" s="86">
        <f>IF(B933="","", IF(ROUND(V933,10)=ROUND(D933,10),"Correct", "Error"))</f>
        <v/>
      </c>
      <c r="X933" s="156">
        <f>IF(B933="","", T933+U933)</f>
        <v/>
      </c>
    </row>
    <row customHeight="1" ht="13.5" r="934" s="75">
      <c r="A934" s="124">
        <f>IF('Time Series Inputs'!A934="","",'Time Series Inputs'!A934)</f>
        <v/>
      </c>
      <c r="B934" s="155">
        <f>IF('Time Series Inputs'!B934="","",'Time Series Inputs'!B934)</f>
        <v/>
      </c>
      <c r="C934" s="155">
        <f>IF('Time Series Inputs'!C934="","",'Time Series Inputs'!C934)</f>
        <v/>
      </c>
      <c r="D934" s="155">
        <f>IF(A934="","",'Apply Constraints'!A934)</f>
        <v/>
      </c>
      <c r="E934" s="155">
        <f>IF(B934="","",(V933*B934/B933/(1+V933*(B934/B933-1))))</f>
        <v/>
      </c>
      <c r="F934" s="155">
        <f>IF(B934="","",R933*B934+T933)</f>
        <v/>
      </c>
      <c r="G934" s="155">
        <f>IF(B934="","", E934*F934)</f>
        <v/>
      </c>
      <c r="H934" s="155">
        <f>IF(B934="","", F934 - R933*B934)</f>
        <v/>
      </c>
      <c r="I934" s="155">
        <f>IF(B934="","", G934/B934)</f>
        <v/>
      </c>
      <c r="J934" s="155">
        <f>IF(B934="","", -F934* (1-(1-ANNUAL_STRATEGY_FEE)^(1/252)))</f>
        <v/>
      </c>
      <c r="K934" s="155">
        <f>IF(B934="","", H934+J934)</f>
        <v/>
      </c>
      <c r="L934" s="155">
        <f>IF(B934="","", K934+G934)</f>
        <v/>
      </c>
      <c r="M934" s="155">
        <f>IF(B934="","", G934/L934)</f>
        <v/>
      </c>
      <c r="N934" s="155">
        <f>IF(B934="","",(D934-M934))</f>
        <v/>
      </c>
      <c r="O934" s="155">
        <f>IF(B934="","",BID_OFFER_SPREAD/2*D934)</f>
        <v/>
      </c>
      <c r="P934" s="155">
        <f>IF(A934="","",IF(D934=0,-E934,IF(AND(D934=(N934+O934),NOT(O934=0)),0,IF(D934&gt;=M934,N934/(1+O934),N934/(1-O934)))))</f>
        <v/>
      </c>
      <c r="Q934" s="155">
        <f>IF(B934="","", IF(D934=0,F934*P934/B934, L934*P934/B934))</f>
        <v/>
      </c>
      <c r="R934" s="155">
        <f>IF(B934="","", Q934+I934)</f>
        <v/>
      </c>
      <c r="S934" s="155">
        <f>IF(A934="","",IF(Q934&gt;0,-Q934*B934*(1+BID_OFFER_SPREAD/2),-Q934*B934*(1-BID_OFFER_SPREAD/2)))</f>
        <v/>
      </c>
      <c r="T934" s="155">
        <f>IF(B934="","", K934+S934)</f>
        <v/>
      </c>
      <c r="U934" s="155">
        <f>IF(B934="","", R934*B934)</f>
        <v/>
      </c>
      <c r="V934" s="155">
        <f>IF(E934="","",U934/(U934+T934))</f>
        <v/>
      </c>
      <c r="W934" s="86">
        <f>IF(B934="","", IF(ROUND(V934,10)=ROUND(D934,10),"Correct", "Error"))</f>
        <v/>
      </c>
      <c r="X934" s="156">
        <f>IF(B934="","", T934+U934)</f>
        <v/>
      </c>
    </row>
    <row customHeight="1" ht="13.5" r="935" s="75">
      <c r="A935" s="124">
        <f>IF('Time Series Inputs'!A935="","",'Time Series Inputs'!A935)</f>
        <v/>
      </c>
      <c r="B935" s="155">
        <f>IF('Time Series Inputs'!B935="","",'Time Series Inputs'!B935)</f>
        <v/>
      </c>
      <c r="C935" s="155">
        <f>IF('Time Series Inputs'!C935="","",'Time Series Inputs'!C935)</f>
        <v/>
      </c>
      <c r="D935" s="155">
        <f>IF(A935="","",'Apply Constraints'!A935)</f>
        <v/>
      </c>
      <c r="E935" s="155">
        <f>IF(B935="","",(V934*B935/B934/(1+V934*(B935/B934-1))))</f>
        <v/>
      </c>
      <c r="F935" s="155">
        <f>IF(B935="","",R934*B935+T934)</f>
        <v/>
      </c>
      <c r="G935" s="155">
        <f>IF(B935="","", E935*F935)</f>
        <v/>
      </c>
      <c r="H935" s="155">
        <f>IF(B935="","", F935 - R934*B935)</f>
        <v/>
      </c>
      <c r="I935" s="155">
        <f>IF(B935="","", G935/B935)</f>
        <v/>
      </c>
      <c r="J935" s="155">
        <f>IF(B935="","", -F935* (1-(1-ANNUAL_STRATEGY_FEE)^(1/252)))</f>
        <v/>
      </c>
      <c r="K935" s="155">
        <f>IF(B935="","", H935+J935)</f>
        <v/>
      </c>
      <c r="L935" s="155">
        <f>IF(B935="","", K935+G935)</f>
        <v/>
      </c>
      <c r="M935" s="155">
        <f>IF(B935="","", G935/L935)</f>
        <v/>
      </c>
      <c r="N935" s="155">
        <f>IF(B935="","",(D935-M935))</f>
        <v/>
      </c>
      <c r="O935" s="155">
        <f>IF(B935="","",BID_OFFER_SPREAD/2*D935)</f>
        <v/>
      </c>
      <c r="P935" s="155">
        <f>IF(A935="","",IF(D935=0,-E935,IF(AND(D935=(N935+O935),NOT(O935=0)),0,IF(D935&gt;=M935,N935/(1+O935),N935/(1-O935)))))</f>
        <v/>
      </c>
      <c r="Q935" s="155">
        <f>IF(B935="","", IF(D935=0,F935*P935/B935, L935*P935/B935))</f>
        <v/>
      </c>
      <c r="R935" s="155">
        <f>IF(B935="","", Q935+I935)</f>
        <v/>
      </c>
      <c r="S935" s="155">
        <f>IF(A935="","",IF(Q935&gt;0,-Q935*B935*(1+BID_OFFER_SPREAD/2),-Q935*B935*(1-BID_OFFER_SPREAD/2)))</f>
        <v/>
      </c>
      <c r="T935" s="155">
        <f>IF(B935="","", K935+S935)</f>
        <v/>
      </c>
      <c r="U935" s="155">
        <f>IF(B935="","", R935*B935)</f>
        <v/>
      </c>
      <c r="V935" s="155">
        <f>IF(E935="","",U935/(U935+T935))</f>
        <v/>
      </c>
      <c r="W935" s="86">
        <f>IF(B935="","", IF(ROUND(V935,10)=ROUND(D935,10),"Correct", "Error"))</f>
        <v/>
      </c>
      <c r="X935" s="156">
        <f>IF(B935="","", T935+U935)</f>
        <v/>
      </c>
    </row>
    <row customHeight="1" ht="13.5" r="936" s="75">
      <c r="A936" s="124">
        <f>IF('Time Series Inputs'!A936="","",'Time Series Inputs'!A936)</f>
        <v/>
      </c>
      <c r="B936" s="155">
        <f>IF('Time Series Inputs'!B936="","",'Time Series Inputs'!B936)</f>
        <v/>
      </c>
      <c r="C936" s="155">
        <f>IF('Time Series Inputs'!C936="","",'Time Series Inputs'!C936)</f>
        <v/>
      </c>
      <c r="D936" s="155">
        <f>IF(A936="","",'Apply Constraints'!A936)</f>
        <v/>
      </c>
      <c r="E936" s="155">
        <f>IF(B936="","",(V935*B936/B935/(1+V935*(B936/B935-1))))</f>
        <v/>
      </c>
      <c r="F936" s="155">
        <f>IF(B936="","",R935*B936+T935)</f>
        <v/>
      </c>
      <c r="G936" s="155">
        <f>IF(B936="","", E936*F936)</f>
        <v/>
      </c>
      <c r="H936" s="155">
        <f>IF(B936="","", F936 - R935*B936)</f>
        <v/>
      </c>
      <c r="I936" s="155">
        <f>IF(B936="","", G936/B936)</f>
        <v/>
      </c>
      <c r="J936" s="155">
        <f>IF(B936="","", -F936* (1-(1-ANNUAL_STRATEGY_FEE)^(1/252)))</f>
        <v/>
      </c>
      <c r="K936" s="155">
        <f>IF(B936="","", H936+J936)</f>
        <v/>
      </c>
      <c r="L936" s="155">
        <f>IF(B936="","", K936+G936)</f>
        <v/>
      </c>
      <c r="M936" s="155">
        <f>IF(B936="","", G936/L936)</f>
        <v/>
      </c>
      <c r="N936" s="155">
        <f>IF(B936="","",(D936-M936))</f>
        <v/>
      </c>
      <c r="O936" s="155">
        <f>IF(B936="","",BID_OFFER_SPREAD/2*D936)</f>
        <v/>
      </c>
      <c r="P936" s="155">
        <f>IF(A936="","",IF(D936=0,-E936,IF(AND(D936=(N936+O936),NOT(O936=0)),0,IF(D936&gt;=M936,N936/(1+O936),N936/(1-O936)))))</f>
        <v/>
      </c>
      <c r="Q936" s="155">
        <f>IF(B936="","", IF(D936=0,F936*P936/B936, L936*P936/B936))</f>
        <v/>
      </c>
      <c r="R936" s="155">
        <f>IF(B936="","", Q936+I936)</f>
        <v/>
      </c>
      <c r="S936" s="155">
        <f>IF(A936="","",IF(Q936&gt;0,-Q936*B936*(1+BID_OFFER_SPREAD/2),-Q936*B936*(1-BID_OFFER_SPREAD/2)))</f>
        <v/>
      </c>
      <c r="T936" s="155">
        <f>IF(B936="","", K936+S936)</f>
        <v/>
      </c>
      <c r="U936" s="155">
        <f>IF(B936="","", R936*B936)</f>
        <v/>
      </c>
      <c r="V936" s="155">
        <f>IF(E936="","",U936/(U936+T936))</f>
        <v/>
      </c>
      <c r="W936" s="86">
        <f>IF(B936="","", IF(ROUND(V936,10)=ROUND(D936,10),"Correct", "Error"))</f>
        <v/>
      </c>
      <c r="X936" s="156">
        <f>IF(B936="","", T936+U936)</f>
        <v/>
      </c>
    </row>
    <row customHeight="1" ht="13.5" r="937" s="75">
      <c r="A937" s="124">
        <f>IF('Time Series Inputs'!A937="","",'Time Series Inputs'!A937)</f>
        <v/>
      </c>
      <c r="B937" s="155">
        <f>IF('Time Series Inputs'!B937="","",'Time Series Inputs'!B937)</f>
        <v/>
      </c>
      <c r="C937" s="155">
        <f>IF('Time Series Inputs'!C937="","",'Time Series Inputs'!C937)</f>
        <v/>
      </c>
      <c r="D937" s="155">
        <f>IF(A937="","",'Apply Constraints'!A937)</f>
        <v/>
      </c>
      <c r="E937" s="155">
        <f>IF(B937="","",(V936*B937/B936/(1+V936*(B937/B936-1))))</f>
        <v/>
      </c>
      <c r="F937" s="155">
        <f>IF(B937="","",R936*B937+T936)</f>
        <v/>
      </c>
      <c r="G937" s="155">
        <f>IF(B937="","", E937*F937)</f>
        <v/>
      </c>
      <c r="H937" s="155">
        <f>IF(B937="","", F937 - R936*B937)</f>
        <v/>
      </c>
      <c r="I937" s="155">
        <f>IF(B937="","", G937/B937)</f>
        <v/>
      </c>
      <c r="J937" s="155">
        <f>IF(B937="","", -F937* (1-(1-ANNUAL_STRATEGY_FEE)^(1/252)))</f>
        <v/>
      </c>
      <c r="K937" s="155">
        <f>IF(B937="","", H937+J937)</f>
        <v/>
      </c>
      <c r="L937" s="155">
        <f>IF(B937="","", K937+G937)</f>
        <v/>
      </c>
      <c r="M937" s="155">
        <f>IF(B937="","", G937/L937)</f>
        <v/>
      </c>
      <c r="N937" s="155">
        <f>IF(B937="","",(D937-M937))</f>
        <v/>
      </c>
      <c r="O937" s="155">
        <f>IF(B937="","",BID_OFFER_SPREAD/2*D937)</f>
        <v/>
      </c>
      <c r="P937" s="155">
        <f>IF(A937="","",IF(D937=0,-E937,IF(AND(D937=(N937+O937),NOT(O937=0)),0,IF(D937&gt;=M937,N937/(1+O937),N937/(1-O937)))))</f>
        <v/>
      </c>
      <c r="Q937" s="155">
        <f>IF(B937="","", IF(D937=0,F937*P937/B937, L937*P937/B937))</f>
        <v/>
      </c>
      <c r="R937" s="155">
        <f>IF(B937="","", Q937+I937)</f>
        <v/>
      </c>
      <c r="S937" s="155">
        <f>IF(A937="","",IF(Q937&gt;0,-Q937*B937*(1+BID_OFFER_SPREAD/2),-Q937*B937*(1-BID_OFFER_SPREAD/2)))</f>
        <v/>
      </c>
      <c r="T937" s="155">
        <f>IF(B937="","", K937+S937)</f>
        <v/>
      </c>
      <c r="U937" s="155">
        <f>IF(B937="","", R937*B937)</f>
        <v/>
      </c>
      <c r="V937" s="155">
        <f>IF(E937="","",U937/(U937+T937))</f>
        <v/>
      </c>
      <c r="W937" s="86">
        <f>IF(B937="","", IF(ROUND(V937,10)=ROUND(D937,10),"Correct", "Error"))</f>
        <v/>
      </c>
      <c r="X937" s="156">
        <f>IF(B937="","", T937+U937)</f>
        <v/>
      </c>
    </row>
    <row customHeight="1" ht="13.5" r="938" s="75">
      <c r="A938" s="124">
        <f>IF('Time Series Inputs'!A938="","",'Time Series Inputs'!A938)</f>
        <v/>
      </c>
      <c r="B938" s="155">
        <f>IF('Time Series Inputs'!B938="","",'Time Series Inputs'!B938)</f>
        <v/>
      </c>
      <c r="C938" s="155">
        <f>IF('Time Series Inputs'!C938="","",'Time Series Inputs'!C938)</f>
        <v/>
      </c>
      <c r="D938" s="155">
        <f>IF(A938="","",'Apply Constraints'!A938)</f>
        <v/>
      </c>
      <c r="E938" s="155">
        <f>IF(B938="","",(V937*B938/B937/(1+V937*(B938/B937-1))))</f>
        <v/>
      </c>
      <c r="F938" s="155">
        <f>IF(B938="","",R937*B938+T937)</f>
        <v/>
      </c>
      <c r="G938" s="155">
        <f>IF(B938="","", E938*F938)</f>
        <v/>
      </c>
      <c r="H938" s="155">
        <f>IF(B938="","", F938 - R937*B938)</f>
        <v/>
      </c>
      <c r="I938" s="155">
        <f>IF(B938="","", G938/B938)</f>
        <v/>
      </c>
      <c r="J938" s="155">
        <f>IF(B938="","", -F938* (1-(1-ANNUAL_STRATEGY_FEE)^(1/252)))</f>
        <v/>
      </c>
      <c r="K938" s="155">
        <f>IF(B938="","", H938+J938)</f>
        <v/>
      </c>
      <c r="L938" s="155">
        <f>IF(B938="","", K938+G938)</f>
        <v/>
      </c>
      <c r="M938" s="155">
        <f>IF(B938="","", G938/L938)</f>
        <v/>
      </c>
      <c r="N938" s="155">
        <f>IF(B938="","",(D938-M938))</f>
        <v/>
      </c>
      <c r="O938" s="155">
        <f>IF(B938="","",BID_OFFER_SPREAD/2*D938)</f>
        <v/>
      </c>
      <c r="P938" s="155">
        <f>IF(A938="","",IF(D938=0,-E938,IF(AND(D938=(N938+O938),NOT(O938=0)),0,IF(D938&gt;=M938,N938/(1+O938),N938/(1-O938)))))</f>
        <v/>
      </c>
      <c r="Q938" s="155">
        <f>IF(B938="","", IF(D938=0,F938*P938/B938, L938*P938/B938))</f>
        <v/>
      </c>
      <c r="R938" s="155">
        <f>IF(B938="","", Q938+I938)</f>
        <v/>
      </c>
      <c r="S938" s="155">
        <f>IF(A938="","",IF(Q938&gt;0,-Q938*B938*(1+BID_OFFER_SPREAD/2),-Q938*B938*(1-BID_OFFER_SPREAD/2)))</f>
        <v/>
      </c>
      <c r="T938" s="155">
        <f>IF(B938="","", K938+S938)</f>
        <v/>
      </c>
      <c r="U938" s="155">
        <f>IF(B938="","", R938*B938)</f>
        <v/>
      </c>
      <c r="V938" s="155">
        <f>IF(E938="","",U938/(U938+T938))</f>
        <v/>
      </c>
      <c r="W938" s="86">
        <f>IF(B938="","", IF(ROUND(V938,10)=ROUND(D938,10),"Correct", "Error"))</f>
        <v/>
      </c>
      <c r="X938" s="156">
        <f>IF(B938="","", T938+U938)</f>
        <v/>
      </c>
    </row>
    <row customHeight="1" ht="13.5" r="939" s="75">
      <c r="A939" s="124">
        <f>IF('Time Series Inputs'!A939="","",'Time Series Inputs'!A939)</f>
        <v/>
      </c>
      <c r="B939" s="155">
        <f>IF('Time Series Inputs'!B939="","",'Time Series Inputs'!B939)</f>
        <v/>
      </c>
      <c r="C939" s="155">
        <f>IF('Time Series Inputs'!C939="","",'Time Series Inputs'!C939)</f>
        <v/>
      </c>
      <c r="D939" s="155">
        <f>IF(A939="","",'Apply Constraints'!A939)</f>
        <v/>
      </c>
      <c r="E939" s="155">
        <f>IF(B939="","",(V938*B939/B938/(1+V938*(B939/B938-1))))</f>
        <v/>
      </c>
      <c r="F939" s="155">
        <f>IF(B939="","",R938*B939+T938)</f>
        <v/>
      </c>
      <c r="G939" s="155">
        <f>IF(B939="","", E939*F939)</f>
        <v/>
      </c>
      <c r="H939" s="155">
        <f>IF(B939="","", F939 - R938*B939)</f>
        <v/>
      </c>
      <c r="I939" s="155">
        <f>IF(B939="","", G939/B939)</f>
        <v/>
      </c>
      <c r="J939" s="155">
        <f>IF(B939="","", -F939* (1-(1-ANNUAL_STRATEGY_FEE)^(1/252)))</f>
        <v/>
      </c>
      <c r="K939" s="155">
        <f>IF(B939="","", H939+J939)</f>
        <v/>
      </c>
      <c r="L939" s="155">
        <f>IF(B939="","", K939+G939)</f>
        <v/>
      </c>
      <c r="M939" s="155">
        <f>IF(B939="","", G939/L939)</f>
        <v/>
      </c>
      <c r="N939" s="155">
        <f>IF(B939="","",(D939-M939))</f>
        <v/>
      </c>
      <c r="O939" s="155">
        <f>IF(B939="","",BID_OFFER_SPREAD/2*D939)</f>
        <v/>
      </c>
      <c r="P939" s="155">
        <f>IF(A939="","",IF(D939=0,-E939,IF(AND(D939=(N939+O939),NOT(O939=0)),0,IF(D939&gt;=M939,N939/(1+O939),N939/(1-O939)))))</f>
        <v/>
      </c>
      <c r="Q939" s="155">
        <f>IF(B939="","", IF(D939=0,F939*P939/B939, L939*P939/B939))</f>
        <v/>
      </c>
      <c r="R939" s="155">
        <f>IF(B939="","", Q939+I939)</f>
        <v/>
      </c>
      <c r="S939" s="155">
        <f>IF(A939="","",IF(Q939&gt;0,-Q939*B939*(1+BID_OFFER_SPREAD/2),-Q939*B939*(1-BID_OFFER_SPREAD/2)))</f>
        <v/>
      </c>
      <c r="T939" s="155">
        <f>IF(B939="","", K939+S939)</f>
        <v/>
      </c>
      <c r="U939" s="155">
        <f>IF(B939="","", R939*B939)</f>
        <v/>
      </c>
      <c r="V939" s="155">
        <f>IF(E939="","",U939/(U939+T939))</f>
        <v/>
      </c>
      <c r="W939" s="86">
        <f>IF(B939="","", IF(ROUND(V939,10)=ROUND(D939,10),"Correct", "Error"))</f>
        <v/>
      </c>
      <c r="X939" s="156">
        <f>IF(B939="","", T939+U939)</f>
        <v/>
      </c>
    </row>
    <row customHeight="1" ht="13.5" r="940" s="75">
      <c r="A940" s="124">
        <f>IF('Time Series Inputs'!A940="","",'Time Series Inputs'!A940)</f>
        <v/>
      </c>
      <c r="B940" s="155">
        <f>IF('Time Series Inputs'!B940="","",'Time Series Inputs'!B940)</f>
        <v/>
      </c>
      <c r="C940" s="155">
        <f>IF('Time Series Inputs'!C940="","",'Time Series Inputs'!C940)</f>
        <v/>
      </c>
      <c r="D940" s="155">
        <f>IF(A940="","",'Apply Constraints'!A940)</f>
        <v/>
      </c>
      <c r="E940" s="155">
        <f>IF(B940="","",(V939*B940/B939/(1+V939*(B940/B939-1))))</f>
        <v/>
      </c>
      <c r="F940" s="155">
        <f>IF(B940="","",R939*B940+T939)</f>
        <v/>
      </c>
      <c r="G940" s="155">
        <f>IF(B940="","", E940*F940)</f>
        <v/>
      </c>
      <c r="H940" s="155">
        <f>IF(B940="","", F940 - R939*B940)</f>
        <v/>
      </c>
      <c r="I940" s="155">
        <f>IF(B940="","", G940/B940)</f>
        <v/>
      </c>
      <c r="J940" s="155">
        <f>IF(B940="","", -F940* (1-(1-ANNUAL_STRATEGY_FEE)^(1/252)))</f>
        <v/>
      </c>
      <c r="K940" s="155">
        <f>IF(B940="","", H940+J940)</f>
        <v/>
      </c>
      <c r="L940" s="155">
        <f>IF(B940="","", K940+G940)</f>
        <v/>
      </c>
      <c r="M940" s="155">
        <f>IF(B940="","", G940/L940)</f>
        <v/>
      </c>
      <c r="N940" s="155">
        <f>IF(B940="","",(D940-M940))</f>
        <v/>
      </c>
      <c r="O940" s="155">
        <f>IF(B940="","",BID_OFFER_SPREAD/2*D940)</f>
        <v/>
      </c>
      <c r="P940" s="155">
        <f>IF(A940="","",IF(D940=0,-E940,IF(AND(D940=(N940+O940),NOT(O940=0)),0,IF(D940&gt;=M940,N940/(1+O940),N940/(1-O940)))))</f>
        <v/>
      </c>
      <c r="Q940" s="155">
        <f>IF(B940="","", IF(D940=0,F940*P940/B940, L940*P940/B940))</f>
        <v/>
      </c>
      <c r="R940" s="155">
        <f>IF(B940="","", Q940+I940)</f>
        <v/>
      </c>
      <c r="S940" s="155">
        <f>IF(A940="","",IF(Q940&gt;0,-Q940*B940*(1+BID_OFFER_SPREAD/2),-Q940*B940*(1-BID_OFFER_SPREAD/2)))</f>
        <v/>
      </c>
      <c r="T940" s="155">
        <f>IF(B940="","", K940+S940)</f>
        <v/>
      </c>
      <c r="U940" s="155">
        <f>IF(B940="","", R940*B940)</f>
        <v/>
      </c>
      <c r="V940" s="155">
        <f>IF(E940="","",U940/(U940+T940))</f>
        <v/>
      </c>
      <c r="W940" s="86">
        <f>IF(B940="","", IF(ROUND(V940,10)=ROUND(D940,10),"Correct", "Error"))</f>
        <v/>
      </c>
      <c r="X940" s="156">
        <f>IF(B940="","", T940+U940)</f>
        <v/>
      </c>
    </row>
    <row customHeight="1" ht="13.5" r="941" s="75">
      <c r="A941" s="124">
        <f>IF('Time Series Inputs'!A941="","",'Time Series Inputs'!A941)</f>
        <v/>
      </c>
      <c r="B941" s="155">
        <f>IF('Time Series Inputs'!B941="","",'Time Series Inputs'!B941)</f>
        <v/>
      </c>
      <c r="C941" s="155">
        <f>IF('Time Series Inputs'!C941="","",'Time Series Inputs'!C941)</f>
        <v/>
      </c>
      <c r="D941" s="155">
        <f>IF(A941="","",'Apply Constraints'!A941)</f>
        <v/>
      </c>
      <c r="E941" s="155">
        <f>IF(B941="","",(V940*B941/B940/(1+V940*(B941/B940-1))))</f>
        <v/>
      </c>
      <c r="F941" s="155">
        <f>IF(B941="","",R940*B941+T940)</f>
        <v/>
      </c>
      <c r="G941" s="155">
        <f>IF(B941="","", E941*F941)</f>
        <v/>
      </c>
      <c r="H941" s="155">
        <f>IF(B941="","", F941 - R940*B941)</f>
        <v/>
      </c>
      <c r="I941" s="155">
        <f>IF(B941="","", G941/B941)</f>
        <v/>
      </c>
      <c r="J941" s="155">
        <f>IF(B941="","", -F941* (1-(1-ANNUAL_STRATEGY_FEE)^(1/252)))</f>
        <v/>
      </c>
      <c r="K941" s="155">
        <f>IF(B941="","", H941+J941)</f>
        <v/>
      </c>
      <c r="L941" s="155">
        <f>IF(B941="","", K941+G941)</f>
        <v/>
      </c>
      <c r="M941" s="155">
        <f>IF(B941="","", G941/L941)</f>
        <v/>
      </c>
      <c r="N941" s="155">
        <f>IF(B941="","",(D941-M941))</f>
        <v/>
      </c>
      <c r="O941" s="155">
        <f>IF(B941="","",BID_OFFER_SPREAD/2*D941)</f>
        <v/>
      </c>
      <c r="P941" s="155">
        <f>IF(A941="","",IF(D941=0,-E941,IF(AND(D941=(N941+O941),NOT(O941=0)),0,IF(D941&gt;=M941,N941/(1+O941),N941/(1-O941)))))</f>
        <v/>
      </c>
      <c r="Q941" s="155">
        <f>IF(B941="","", IF(D941=0,F941*P941/B941, L941*P941/B941))</f>
        <v/>
      </c>
      <c r="R941" s="155">
        <f>IF(B941="","", Q941+I941)</f>
        <v/>
      </c>
      <c r="S941" s="155">
        <f>IF(A941="","",IF(Q941&gt;0,-Q941*B941*(1+BID_OFFER_SPREAD/2),-Q941*B941*(1-BID_OFFER_SPREAD/2)))</f>
        <v/>
      </c>
      <c r="T941" s="155">
        <f>IF(B941="","", K941+S941)</f>
        <v/>
      </c>
      <c r="U941" s="155">
        <f>IF(B941="","", R941*B941)</f>
        <v/>
      </c>
      <c r="V941" s="155">
        <f>IF(E941="","",U941/(U941+T941))</f>
        <v/>
      </c>
      <c r="W941" s="86">
        <f>IF(B941="","", IF(ROUND(V941,10)=ROUND(D941,10),"Correct", "Error"))</f>
        <v/>
      </c>
      <c r="X941" s="156">
        <f>IF(B941="","", T941+U941)</f>
        <v/>
      </c>
    </row>
    <row customHeight="1" ht="13.5" r="942" s="75">
      <c r="A942" s="124">
        <f>IF('Time Series Inputs'!A942="","",'Time Series Inputs'!A942)</f>
        <v/>
      </c>
      <c r="B942" s="155">
        <f>IF('Time Series Inputs'!B942="","",'Time Series Inputs'!B942)</f>
        <v/>
      </c>
      <c r="C942" s="155">
        <f>IF('Time Series Inputs'!C942="","",'Time Series Inputs'!C942)</f>
        <v/>
      </c>
      <c r="D942" s="155">
        <f>IF(A942="","",'Apply Constraints'!A942)</f>
        <v/>
      </c>
      <c r="E942" s="155">
        <f>IF(B942="","",(V941*B942/B941/(1+V941*(B942/B941-1))))</f>
        <v/>
      </c>
      <c r="F942" s="155">
        <f>IF(B942="","",R941*B942+T941)</f>
        <v/>
      </c>
      <c r="G942" s="155">
        <f>IF(B942="","", E942*F942)</f>
        <v/>
      </c>
      <c r="H942" s="155">
        <f>IF(B942="","", F942 - R941*B942)</f>
        <v/>
      </c>
      <c r="I942" s="155">
        <f>IF(B942="","", G942/B942)</f>
        <v/>
      </c>
      <c r="J942" s="155">
        <f>IF(B942="","", -F942* (1-(1-ANNUAL_STRATEGY_FEE)^(1/252)))</f>
        <v/>
      </c>
      <c r="K942" s="155">
        <f>IF(B942="","", H942+J942)</f>
        <v/>
      </c>
      <c r="L942" s="155">
        <f>IF(B942="","", K942+G942)</f>
        <v/>
      </c>
      <c r="M942" s="155">
        <f>IF(B942="","", G942/L942)</f>
        <v/>
      </c>
      <c r="N942" s="155">
        <f>IF(B942="","",(D942-M942))</f>
        <v/>
      </c>
      <c r="O942" s="155">
        <f>IF(B942="","",BID_OFFER_SPREAD/2*D942)</f>
        <v/>
      </c>
      <c r="P942" s="155">
        <f>IF(A942="","",IF(D942=0,-E942,IF(AND(D942=(N942+O942),NOT(O942=0)),0,IF(D942&gt;=M942,N942/(1+O942),N942/(1-O942)))))</f>
        <v/>
      </c>
      <c r="Q942" s="155">
        <f>IF(B942="","", IF(D942=0,F942*P942/B942, L942*P942/B942))</f>
        <v/>
      </c>
      <c r="R942" s="155">
        <f>IF(B942="","", Q942+I942)</f>
        <v/>
      </c>
      <c r="S942" s="155">
        <f>IF(A942="","",IF(Q942&gt;0,-Q942*B942*(1+BID_OFFER_SPREAD/2),-Q942*B942*(1-BID_OFFER_SPREAD/2)))</f>
        <v/>
      </c>
      <c r="T942" s="155">
        <f>IF(B942="","", K942+S942)</f>
        <v/>
      </c>
      <c r="U942" s="155">
        <f>IF(B942="","", R942*B942)</f>
        <v/>
      </c>
      <c r="V942" s="155">
        <f>IF(E942="","",U942/(U942+T942))</f>
        <v/>
      </c>
      <c r="W942" s="86">
        <f>IF(B942="","", IF(ROUND(V942,10)=ROUND(D942,10),"Correct", "Error"))</f>
        <v/>
      </c>
      <c r="X942" s="156">
        <f>IF(B942="","", T942+U942)</f>
        <v/>
      </c>
    </row>
    <row customHeight="1" ht="13.5" r="943" s="75">
      <c r="A943" s="124">
        <f>IF('Time Series Inputs'!A943="","",'Time Series Inputs'!A943)</f>
        <v/>
      </c>
      <c r="B943" s="155">
        <f>IF('Time Series Inputs'!B943="","",'Time Series Inputs'!B943)</f>
        <v/>
      </c>
      <c r="C943" s="155">
        <f>IF('Time Series Inputs'!C943="","",'Time Series Inputs'!C943)</f>
        <v/>
      </c>
      <c r="D943" s="155">
        <f>IF(A943="","",'Apply Constraints'!A943)</f>
        <v/>
      </c>
      <c r="E943" s="155">
        <f>IF(B943="","",(V942*B943/B942/(1+V942*(B943/B942-1))))</f>
        <v/>
      </c>
      <c r="F943" s="155">
        <f>IF(B943="","",R942*B943+T942)</f>
        <v/>
      </c>
      <c r="G943" s="155">
        <f>IF(B943="","", E943*F943)</f>
        <v/>
      </c>
      <c r="H943" s="155">
        <f>IF(B943="","", F943 - R942*B943)</f>
        <v/>
      </c>
      <c r="I943" s="155">
        <f>IF(B943="","", G943/B943)</f>
        <v/>
      </c>
      <c r="J943" s="155">
        <f>IF(B943="","", -F943* (1-(1-ANNUAL_STRATEGY_FEE)^(1/252)))</f>
        <v/>
      </c>
      <c r="K943" s="155">
        <f>IF(B943="","", H943+J943)</f>
        <v/>
      </c>
      <c r="L943" s="155">
        <f>IF(B943="","", K943+G943)</f>
        <v/>
      </c>
      <c r="M943" s="155">
        <f>IF(B943="","", G943/L943)</f>
        <v/>
      </c>
      <c r="N943" s="155">
        <f>IF(B943="","",(D943-M943))</f>
        <v/>
      </c>
      <c r="O943" s="155">
        <f>IF(B943="","",BID_OFFER_SPREAD/2*D943)</f>
        <v/>
      </c>
      <c r="P943" s="155">
        <f>IF(A943="","",IF(D943=0,-E943,IF(AND(D943=(N943+O943),NOT(O943=0)),0,IF(D943&gt;=M943,N943/(1+O943),N943/(1-O943)))))</f>
        <v/>
      </c>
      <c r="Q943" s="155">
        <f>IF(B943="","", IF(D943=0,F943*P943/B943, L943*P943/B943))</f>
        <v/>
      </c>
      <c r="R943" s="155">
        <f>IF(B943="","", Q943+I943)</f>
        <v/>
      </c>
      <c r="S943" s="155">
        <f>IF(A943="","",IF(Q943&gt;0,-Q943*B943*(1+BID_OFFER_SPREAD/2),-Q943*B943*(1-BID_OFFER_SPREAD/2)))</f>
        <v/>
      </c>
      <c r="T943" s="155">
        <f>IF(B943="","", K943+S943)</f>
        <v/>
      </c>
      <c r="U943" s="155">
        <f>IF(B943="","", R943*B943)</f>
        <v/>
      </c>
      <c r="V943" s="155">
        <f>IF(E943="","",U943/(U943+T943))</f>
        <v/>
      </c>
      <c r="W943" s="86">
        <f>IF(B943="","", IF(ROUND(V943,10)=ROUND(D943,10),"Correct", "Error"))</f>
        <v/>
      </c>
      <c r="X943" s="156">
        <f>IF(B943="","", T943+U943)</f>
        <v/>
      </c>
    </row>
    <row customHeight="1" ht="13.5" r="944" s="75">
      <c r="A944" s="124">
        <f>IF('Time Series Inputs'!A944="","",'Time Series Inputs'!A944)</f>
        <v/>
      </c>
      <c r="B944" s="155">
        <f>IF('Time Series Inputs'!B944="","",'Time Series Inputs'!B944)</f>
        <v/>
      </c>
      <c r="C944" s="155">
        <f>IF('Time Series Inputs'!C944="","",'Time Series Inputs'!C944)</f>
        <v/>
      </c>
      <c r="D944" s="155">
        <f>IF(A944="","",'Apply Constraints'!A944)</f>
        <v/>
      </c>
      <c r="E944" s="155">
        <f>IF(B944="","",(V943*B944/B943/(1+V943*(B944/B943-1))))</f>
        <v/>
      </c>
      <c r="F944" s="155">
        <f>IF(B944="","",R943*B944+T943)</f>
        <v/>
      </c>
      <c r="G944" s="155">
        <f>IF(B944="","", E944*F944)</f>
        <v/>
      </c>
      <c r="H944" s="155">
        <f>IF(B944="","", F944 - R943*B944)</f>
        <v/>
      </c>
      <c r="I944" s="155">
        <f>IF(B944="","", G944/B944)</f>
        <v/>
      </c>
      <c r="J944" s="155">
        <f>IF(B944="","", -F944* (1-(1-ANNUAL_STRATEGY_FEE)^(1/252)))</f>
        <v/>
      </c>
      <c r="K944" s="155">
        <f>IF(B944="","", H944+J944)</f>
        <v/>
      </c>
      <c r="L944" s="155">
        <f>IF(B944="","", K944+G944)</f>
        <v/>
      </c>
      <c r="M944" s="155">
        <f>IF(B944="","", G944/L944)</f>
        <v/>
      </c>
      <c r="N944" s="155">
        <f>IF(B944="","",(D944-M944))</f>
        <v/>
      </c>
      <c r="O944" s="155">
        <f>IF(B944="","",BID_OFFER_SPREAD/2*D944)</f>
        <v/>
      </c>
      <c r="P944" s="155">
        <f>IF(A944="","",IF(D944=0,-E944,IF(AND(D944=(N944+O944),NOT(O944=0)),0,IF(D944&gt;=M944,N944/(1+O944),N944/(1-O944)))))</f>
        <v/>
      </c>
      <c r="Q944" s="155">
        <f>IF(B944="","", IF(D944=0,F944*P944/B944, L944*P944/B944))</f>
        <v/>
      </c>
      <c r="R944" s="155">
        <f>IF(B944="","", Q944+I944)</f>
        <v/>
      </c>
      <c r="S944" s="155">
        <f>IF(A944="","",IF(Q944&gt;0,-Q944*B944*(1+BID_OFFER_SPREAD/2),-Q944*B944*(1-BID_OFFER_SPREAD/2)))</f>
        <v/>
      </c>
      <c r="T944" s="155">
        <f>IF(B944="","", K944+S944)</f>
        <v/>
      </c>
      <c r="U944" s="155">
        <f>IF(B944="","", R944*B944)</f>
        <v/>
      </c>
      <c r="V944" s="155">
        <f>IF(E944="","",U944/(U944+T944))</f>
        <v/>
      </c>
      <c r="W944" s="86">
        <f>IF(B944="","", IF(ROUND(V944,10)=ROUND(D944,10),"Correct", "Error"))</f>
        <v/>
      </c>
      <c r="X944" s="156">
        <f>IF(B944="","", T944+U944)</f>
        <v/>
      </c>
    </row>
    <row customHeight="1" ht="13.5" r="945" s="75">
      <c r="A945" s="124">
        <f>IF('Time Series Inputs'!A945="","",'Time Series Inputs'!A945)</f>
        <v/>
      </c>
      <c r="B945" s="155">
        <f>IF('Time Series Inputs'!B945="","",'Time Series Inputs'!B945)</f>
        <v/>
      </c>
      <c r="C945" s="155">
        <f>IF('Time Series Inputs'!C945="","",'Time Series Inputs'!C945)</f>
        <v/>
      </c>
      <c r="D945" s="155">
        <f>IF(A945="","",'Apply Constraints'!A945)</f>
        <v/>
      </c>
      <c r="E945" s="155">
        <f>IF(B945="","",(V944*B945/B944/(1+V944*(B945/B944-1))))</f>
        <v/>
      </c>
      <c r="F945" s="155">
        <f>IF(B945="","",R944*B945+T944)</f>
        <v/>
      </c>
      <c r="G945" s="155">
        <f>IF(B945="","", E945*F945)</f>
        <v/>
      </c>
      <c r="H945" s="155">
        <f>IF(B945="","", F945 - R944*B945)</f>
        <v/>
      </c>
      <c r="I945" s="155">
        <f>IF(B945="","", G945/B945)</f>
        <v/>
      </c>
      <c r="J945" s="155">
        <f>IF(B945="","", -F945* (1-(1-ANNUAL_STRATEGY_FEE)^(1/252)))</f>
        <v/>
      </c>
      <c r="K945" s="155">
        <f>IF(B945="","", H945+J945)</f>
        <v/>
      </c>
      <c r="L945" s="155">
        <f>IF(B945="","", K945+G945)</f>
        <v/>
      </c>
      <c r="M945" s="155">
        <f>IF(B945="","", G945/L945)</f>
        <v/>
      </c>
      <c r="N945" s="155">
        <f>IF(B945="","",(D945-M945))</f>
        <v/>
      </c>
      <c r="O945" s="155">
        <f>IF(B945="","",BID_OFFER_SPREAD/2*D945)</f>
        <v/>
      </c>
      <c r="P945" s="155">
        <f>IF(A945="","",IF(D945=0,-E945,IF(AND(D945=(N945+O945),NOT(O945=0)),0,IF(D945&gt;=M945,N945/(1+O945),N945/(1-O945)))))</f>
        <v/>
      </c>
      <c r="Q945" s="155">
        <f>IF(B945="","", IF(D945=0,F945*P945/B945, L945*P945/B945))</f>
        <v/>
      </c>
      <c r="R945" s="155">
        <f>IF(B945="","", Q945+I945)</f>
        <v/>
      </c>
      <c r="S945" s="155">
        <f>IF(A945="","",IF(Q945&gt;0,-Q945*B945*(1+BID_OFFER_SPREAD/2),-Q945*B945*(1-BID_OFFER_SPREAD/2)))</f>
        <v/>
      </c>
      <c r="T945" s="155">
        <f>IF(B945="","", K945+S945)</f>
        <v/>
      </c>
      <c r="U945" s="155">
        <f>IF(B945="","", R945*B945)</f>
        <v/>
      </c>
      <c r="V945" s="155">
        <f>IF(E945="","",U945/(U945+T945))</f>
        <v/>
      </c>
      <c r="W945" s="86">
        <f>IF(B945="","", IF(ROUND(V945,10)=ROUND(D945,10),"Correct", "Error"))</f>
        <v/>
      </c>
      <c r="X945" s="156">
        <f>IF(B945="","", T945+U945)</f>
        <v/>
      </c>
    </row>
    <row customHeight="1" ht="13.5" r="946" s="75">
      <c r="A946" s="124">
        <f>IF('Time Series Inputs'!A946="","",'Time Series Inputs'!A946)</f>
        <v/>
      </c>
      <c r="B946" s="155">
        <f>IF('Time Series Inputs'!B946="","",'Time Series Inputs'!B946)</f>
        <v/>
      </c>
      <c r="C946" s="155">
        <f>IF('Time Series Inputs'!C946="","",'Time Series Inputs'!C946)</f>
        <v/>
      </c>
      <c r="D946" s="155">
        <f>IF(A946="","",'Apply Constraints'!A946)</f>
        <v/>
      </c>
      <c r="E946" s="155">
        <f>IF(B946="","",(V945*B946/B945/(1+V945*(B946/B945-1))))</f>
        <v/>
      </c>
      <c r="F946" s="155">
        <f>IF(B946="","",R945*B946+T945)</f>
        <v/>
      </c>
      <c r="G946" s="155">
        <f>IF(B946="","", E946*F946)</f>
        <v/>
      </c>
      <c r="H946" s="155">
        <f>IF(B946="","", F946 - R945*B946)</f>
        <v/>
      </c>
      <c r="I946" s="155">
        <f>IF(B946="","", G946/B946)</f>
        <v/>
      </c>
      <c r="J946" s="155">
        <f>IF(B946="","", -F946* (1-(1-ANNUAL_STRATEGY_FEE)^(1/252)))</f>
        <v/>
      </c>
      <c r="K946" s="155">
        <f>IF(B946="","", H946+J946)</f>
        <v/>
      </c>
      <c r="L946" s="155">
        <f>IF(B946="","", K946+G946)</f>
        <v/>
      </c>
      <c r="M946" s="155">
        <f>IF(B946="","", G946/L946)</f>
        <v/>
      </c>
      <c r="N946" s="155">
        <f>IF(B946="","",(D946-M946))</f>
        <v/>
      </c>
      <c r="O946" s="155">
        <f>IF(B946="","",BID_OFFER_SPREAD/2*D946)</f>
        <v/>
      </c>
      <c r="P946" s="155">
        <f>IF(A946="","",IF(D946=0,-E946,IF(AND(D946=(N946+O946),NOT(O946=0)),0,IF(D946&gt;=M946,N946/(1+O946),N946/(1-O946)))))</f>
        <v/>
      </c>
      <c r="Q946" s="155">
        <f>IF(B946="","", IF(D946=0,F946*P946/B946, L946*P946/B946))</f>
        <v/>
      </c>
      <c r="R946" s="155">
        <f>IF(B946="","", Q946+I946)</f>
        <v/>
      </c>
      <c r="S946" s="155">
        <f>IF(A946="","",IF(Q946&gt;0,-Q946*B946*(1+BID_OFFER_SPREAD/2),-Q946*B946*(1-BID_OFFER_SPREAD/2)))</f>
        <v/>
      </c>
      <c r="T946" s="155">
        <f>IF(B946="","", K946+S946)</f>
        <v/>
      </c>
      <c r="U946" s="155">
        <f>IF(B946="","", R946*B946)</f>
        <v/>
      </c>
      <c r="V946" s="155">
        <f>IF(E946="","",U946/(U946+T946))</f>
        <v/>
      </c>
      <c r="W946" s="86">
        <f>IF(B946="","", IF(ROUND(V946,10)=ROUND(D946,10),"Correct", "Error"))</f>
        <v/>
      </c>
      <c r="X946" s="156">
        <f>IF(B946="","", T946+U946)</f>
        <v/>
      </c>
    </row>
    <row customHeight="1" ht="13.5" r="947" s="75">
      <c r="A947" s="124">
        <f>IF('Time Series Inputs'!A947="","",'Time Series Inputs'!A947)</f>
        <v/>
      </c>
      <c r="B947" s="155">
        <f>IF('Time Series Inputs'!B947="","",'Time Series Inputs'!B947)</f>
        <v/>
      </c>
      <c r="C947" s="155">
        <f>IF('Time Series Inputs'!C947="","",'Time Series Inputs'!C947)</f>
        <v/>
      </c>
      <c r="D947" s="155">
        <f>IF(A947="","",'Apply Constraints'!A947)</f>
        <v/>
      </c>
      <c r="E947" s="155">
        <f>IF(B947="","",(V946*B947/B946/(1+V946*(B947/B946-1))))</f>
        <v/>
      </c>
      <c r="F947" s="155">
        <f>IF(B947="","",R946*B947+T946)</f>
        <v/>
      </c>
      <c r="G947" s="155">
        <f>IF(B947="","", E947*F947)</f>
        <v/>
      </c>
      <c r="H947" s="155">
        <f>IF(B947="","", F947 - R946*B947)</f>
        <v/>
      </c>
      <c r="I947" s="155">
        <f>IF(B947="","", G947/B947)</f>
        <v/>
      </c>
      <c r="J947" s="155">
        <f>IF(B947="","", -F947* (1-(1-ANNUAL_STRATEGY_FEE)^(1/252)))</f>
        <v/>
      </c>
      <c r="K947" s="155">
        <f>IF(B947="","", H947+J947)</f>
        <v/>
      </c>
      <c r="L947" s="155">
        <f>IF(B947="","", K947+G947)</f>
        <v/>
      </c>
      <c r="M947" s="155">
        <f>IF(B947="","", G947/L947)</f>
        <v/>
      </c>
      <c r="N947" s="155">
        <f>IF(B947="","",(D947-M947))</f>
        <v/>
      </c>
      <c r="O947" s="155">
        <f>IF(B947="","",BID_OFFER_SPREAD/2*D947)</f>
        <v/>
      </c>
      <c r="P947" s="155">
        <f>IF(A947="","",IF(D947=0,-E947,IF(AND(D947=(N947+O947),NOT(O947=0)),0,IF(D947&gt;=M947,N947/(1+O947),N947/(1-O947)))))</f>
        <v/>
      </c>
      <c r="Q947" s="155">
        <f>IF(B947="","", IF(D947=0,F947*P947/B947, L947*P947/B947))</f>
        <v/>
      </c>
      <c r="R947" s="155">
        <f>IF(B947="","", Q947+I947)</f>
        <v/>
      </c>
      <c r="S947" s="155">
        <f>IF(A947="","",IF(Q947&gt;0,-Q947*B947*(1+BID_OFFER_SPREAD/2),-Q947*B947*(1-BID_OFFER_SPREAD/2)))</f>
        <v/>
      </c>
      <c r="T947" s="155">
        <f>IF(B947="","", K947+S947)</f>
        <v/>
      </c>
      <c r="U947" s="155">
        <f>IF(B947="","", R947*B947)</f>
        <v/>
      </c>
      <c r="V947" s="155">
        <f>IF(E947="","",U947/(U947+T947))</f>
        <v/>
      </c>
      <c r="W947" s="86">
        <f>IF(B947="","", IF(ROUND(V947,10)=ROUND(D947,10),"Correct", "Error"))</f>
        <v/>
      </c>
      <c r="X947" s="156">
        <f>IF(B947="","", T947+U947)</f>
        <v/>
      </c>
    </row>
    <row customHeight="1" ht="13.5" r="948" s="75">
      <c r="A948" s="124">
        <f>IF('Time Series Inputs'!A948="","",'Time Series Inputs'!A948)</f>
        <v/>
      </c>
      <c r="B948" s="155">
        <f>IF('Time Series Inputs'!B948="","",'Time Series Inputs'!B948)</f>
        <v/>
      </c>
      <c r="C948" s="155">
        <f>IF('Time Series Inputs'!C948="","",'Time Series Inputs'!C948)</f>
        <v/>
      </c>
      <c r="D948" s="155">
        <f>IF(A948="","",'Apply Constraints'!A948)</f>
        <v/>
      </c>
      <c r="E948" s="155">
        <f>IF(B948="","",(V947*B948/B947/(1+V947*(B948/B947-1))))</f>
        <v/>
      </c>
      <c r="F948" s="155">
        <f>IF(B948="","",R947*B948+T947)</f>
        <v/>
      </c>
      <c r="G948" s="155">
        <f>IF(B948="","", E948*F948)</f>
        <v/>
      </c>
      <c r="H948" s="155">
        <f>IF(B948="","", F948 - R947*B948)</f>
        <v/>
      </c>
      <c r="I948" s="155">
        <f>IF(B948="","", G948/B948)</f>
        <v/>
      </c>
      <c r="J948" s="155">
        <f>IF(B948="","", -F948* (1-(1-ANNUAL_STRATEGY_FEE)^(1/252)))</f>
        <v/>
      </c>
      <c r="K948" s="155">
        <f>IF(B948="","", H948+J948)</f>
        <v/>
      </c>
      <c r="L948" s="155">
        <f>IF(B948="","", K948+G948)</f>
        <v/>
      </c>
      <c r="M948" s="155">
        <f>IF(B948="","", G948/L948)</f>
        <v/>
      </c>
      <c r="N948" s="155">
        <f>IF(B948="","",(D948-M948))</f>
        <v/>
      </c>
      <c r="O948" s="155">
        <f>IF(B948="","",BID_OFFER_SPREAD/2*D948)</f>
        <v/>
      </c>
      <c r="P948" s="155">
        <f>IF(A948="","",IF(D948=0,-E948,IF(AND(D948=(N948+O948),NOT(O948=0)),0,IF(D948&gt;=M948,N948/(1+O948),N948/(1-O948)))))</f>
        <v/>
      </c>
      <c r="Q948" s="155">
        <f>IF(B948="","", IF(D948=0,F948*P948/B948, L948*P948/B948))</f>
        <v/>
      </c>
      <c r="R948" s="155">
        <f>IF(B948="","", Q948+I948)</f>
        <v/>
      </c>
      <c r="S948" s="155">
        <f>IF(A948="","",IF(Q948&gt;0,-Q948*B948*(1+BID_OFFER_SPREAD/2),-Q948*B948*(1-BID_OFFER_SPREAD/2)))</f>
        <v/>
      </c>
      <c r="T948" s="155">
        <f>IF(B948="","", K948+S948)</f>
        <v/>
      </c>
      <c r="U948" s="155">
        <f>IF(B948="","", R948*B948)</f>
        <v/>
      </c>
      <c r="V948" s="155">
        <f>IF(E948="","",U948/(U948+T948))</f>
        <v/>
      </c>
      <c r="W948" s="86">
        <f>IF(B948="","", IF(ROUND(V948,10)=ROUND(D948,10),"Correct", "Error"))</f>
        <v/>
      </c>
      <c r="X948" s="156">
        <f>IF(B948="","", T948+U948)</f>
        <v/>
      </c>
    </row>
    <row customHeight="1" ht="13.5" r="949" s="75">
      <c r="A949" s="124">
        <f>IF('Time Series Inputs'!A949="","",'Time Series Inputs'!A949)</f>
        <v/>
      </c>
      <c r="B949" s="155">
        <f>IF('Time Series Inputs'!B949="","",'Time Series Inputs'!B949)</f>
        <v/>
      </c>
      <c r="C949" s="155">
        <f>IF('Time Series Inputs'!C949="","",'Time Series Inputs'!C949)</f>
        <v/>
      </c>
      <c r="D949" s="155">
        <f>IF(A949="","",'Apply Constraints'!A949)</f>
        <v/>
      </c>
      <c r="E949" s="155">
        <f>IF(B949="","",(V948*B949/B948/(1+V948*(B949/B948-1))))</f>
        <v/>
      </c>
      <c r="F949" s="155">
        <f>IF(B949="","",R948*B949+T948)</f>
        <v/>
      </c>
      <c r="G949" s="155">
        <f>IF(B949="","", E949*F949)</f>
        <v/>
      </c>
      <c r="H949" s="155">
        <f>IF(B949="","", F949 - R948*B949)</f>
        <v/>
      </c>
      <c r="I949" s="155">
        <f>IF(B949="","", G949/B949)</f>
        <v/>
      </c>
      <c r="J949" s="155">
        <f>IF(B949="","", -F949* (1-(1-ANNUAL_STRATEGY_FEE)^(1/252)))</f>
        <v/>
      </c>
      <c r="K949" s="155">
        <f>IF(B949="","", H949+J949)</f>
        <v/>
      </c>
      <c r="L949" s="155">
        <f>IF(B949="","", K949+G949)</f>
        <v/>
      </c>
      <c r="M949" s="155">
        <f>IF(B949="","", G949/L949)</f>
        <v/>
      </c>
      <c r="N949" s="155">
        <f>IF(B949="","",(D949-M949))</f>
        <v/>
      </c>
      <c r="O949" s="155">
        <f>IF(B949="","",BID_OFFER_SPREAD/2*D949)</f>
        <v/>
      </c>
      <c r="P949" s="155">
        <f>IF(A949="","",IF(D949=0,-E949,IF(AND(D949=(N949+O949),NOT(O949=0)),0,IF(D949&gt;=M949,N949/(1+O949),N949/(1-O949)))))</f>
        <v/>
      </c>
      <c r="Q949" s="155">
        <f>IF(B949="","", IF(D949=0,F949*P949/B949, L949*P949/B949))</f>
        <v/>
      </c>
      <c r="R949" s="155">
        <f>IF(B949="","", Q949+I949)</f>
        <v/>
      </c>
      <c r="S949" s="155">
        <f>IF(A949="","",IF(Q949&gt;0,-Q949*B949*(1+BID_OFFER_SPREAD/2),-Q949*B949*(1-BID_OFFER_SPREAD/2)))</f>
        <v/>
      </c>
      <c r="T949" s="155">
        <f>IF(B949="","", K949+S949)</f>
        <v/>
      </c>
      <c r="U949" s="155">
        <f>IF(B949="","", R949*B949)</f>
        <v/>
      </c>
      <c r="V949" s="155">
        <f>IF(E949="","",U949/(U949+T949))</f>
        <v/>
      </c>
      <c r="W949" s="86">
        <f>IF(B949="","", IF(ROUND(V949,10)=ROUND(D949,10),"Correct", "Error"))</f>
        <v/>
      </c>
      <c r="X949" s="156">
        <f>IF(B949="","", T949+U949)</f>
        <v/>
      </c>
    </row>
    <row customHeight="1" ht="13.5" r="950" s="75">
      <c r="A950" s="124">
        <f>IF('Time Series Inputs'!A950="","",'Time Series Inputs'!A950)</f>
        <v/>
      </c>
      <c r="B950" s="155">
        <f>IF('Time Series Inputs'!B950="","",'Time Series Inputs'!B950)</f>
        <v/>
      </c>
      <c r="C950" s="155">
        <f>IF('Time Series Inputs'!C950="","",'Time Series Inputs'!C950)</f>
        <v/>
      </c>
      <c r="D950" s="155">
        <f>IF(A950="","",'Apply Constraints'!A950)</f>
        <v/>
      </c>
      <c r="E950" s="155">
        <f>IF(B950="","",(V949*B950/B949/(1+V949*(B950/B949-1))))</f>
        <v/>
      </c>
      <c r="F950" s="155">
        <f>IF(B950="","",R949*B950+T949)</f>
        <v/>
      </c>
      <c r="G950" s="155">
        <f>IF(B950="","", E950*F950)</f>
        <v/>
      </c>
      <c r="H950" s="155">
        <f>IF(B950="","", F950 - R949*B950)</f>
        <v/>
      </c>
      <c r="I950" s="155">
        <f>IF(B950="","", G950/B950)</f>
        <v/>
      </c>
      <c r="J950" s="155">
        <f>IF(B950="","", -F950* (1-(1-ANNUAL_STRATEGY_FEE)^(1/252)))</f>
        <v/>
      </c>
      <c r="K950" s="155">
        <f>IF(B950="","", H950+J950)</f>
        <v/>
      </c>
      <c r="L950" s="155">
        <f>IF(B950="","", K950+G950)</f>
        <v/>
      </c>
      <c r="M950" s="155">
        <f>IF(B950="","", G950/L950)</f>
        <v/>
      </c>
      <c r="N950" s="155">
        <f>IF(B950="","",(D950-M950))</f>
        <v/>
      </c>
      <c r="O950" s="155">
        <f>IF(B950="","",BID_OFFER_SPREAD/2*D950)</f>
        <v/>
      </c>
      <c r="P950" s="155">
        <f>IF(A950="","",IF(D950=0,-E950,IF(AND(D950=(N950+O950),NOT(O950=0)),0,IF(D950&gt;=M950,N950/(1+O950),N950/(1-O950)))))</f>
        <v/>
      </c>
      <c r="Q950" s="155">
        <f>IF(B950="","", IF(D950=0,F950*P950/B950, L950*P950/B950))</f>
        <v/>
      </c>
      <c r="R950" s="155">
        <f>IF(B950="","", Q950+I950)</f>
        <v/>
      </c>
      <c r="S950" s="155">
        <f>IF(A950="","",IF(Q950&gt;0,-Q950*B950*(1+BID_OFFER_SPREAD/2),-Q950*B950*(1-BID_OFFER_SPREAD/2)))</f>
        <v/>
      </c>
      <c r="T950" s="155">
        <f>IF(B950="","", K950+S950)</f>
        <v/>
      </c>
      <c r="U950" s="155">
        <f>IF(B950="","", R950*B950)</f>
        <v/>
      </c>
      <c r="V950" s="155">
        <f>IF(E950="","",U950/(U950+T950))</f>
        <v/>
      </c>
      <c r="W950" s="86">
        <f>IF(B950="","", IF(ROUND(V950,10)=ROUND(D950,10),"Correct", "Error"))</f>
        <v/>
      </c>
      <c r="X950" s="156">
        <f>IF(B950="","", T950+U950)</f>
        <v/>
      </c>
    </row>
    <row customHeight="1" ht="13.5" r="951" s="75">
      <c r="A951" s="124">
        <f>IF('Time Series Inputs'!A951="","",'Time Series Inputs'!A951)</f>
        <v/>
      </c>
      <c r="B951" s="155">
        <f>IF('Time Series Inputs'!B951="","",'Time Series Inputs'!B951)</f>
        <v/>
      </c>
      <c r="C951" s="155">
        <f>IF('Time Series Inputs'!C951="","",'Time Series Inputs'!C951)</f>
        <v/>
      </c>
      <c r="D951" s="155">
        <f>IF(A951="","",'Apply Constraints'!A951)</f>
        <v/>
      </c>
      <c r="E951" s="155">
        <f>IF(B951="","",(V950*B951/B950/(1+V950*(B951/B950-1))))</f>
        <v/>
      </c>
      <c r="F951" s="155">
        <f>IF(B951="","",R950*B951+T950)</f>
        <v/>
      </c>
      <c r="G951" s="155">
        <f>IF(B951="","", E951*F951)</f>
        <v/>
      </c>
      <c r="H951" s="155">
        <f>IF(B951="","", F951 - R950*B951)</f>
        <v/>
      </c>
      <c r="I951" s="155">
        <f>IF(B951="","", G951/B951)</f>
        <v/>
      </c>
      <c r="J951" s="155">
        <f>IF(B951="","", -F951* (1-(1-ANNUAL_STRATEGY_FEE)^(1/252)))</f>
        <v/>
      </c>
      <c r="K951" s="155">
        <f>IF(B951="","", H951+J951)</f>
        <v/>
      </c>
      <c r="L951" s="155">
        <f>IF(B951="","", K951+G951)</f>
        <v/>
      </c>
      <c r="M951" s="155">
        <f>IF(B951="","", G951/L951)</f>
        <v/>
      </c>
      <c r="N951" s="155">
        <f>IF(B951="","",(D951-M951))</f>
        <v/>
      </c>
      <c r="O951" s="155">
        <f>IF(B951="","",BID_OFFER_SPREAD/2*D951)</f>
        <v/>
      </c>
      <c r="P951" s="155">
        <f>IF(A951="","",IF(D951=0,-E951,IF(AND(D951=(N951+O951),NOT(O951=0)),0,IF(D951&gt;=M951,N951/(1+O951),N951/(1-O951)))))</f>
        <v/>
      </c>
      <c r="Q951" s="155">
        <f>IF(B951="","", IF(D951=0,F951*P951/B951, L951*P951/B951))</f>
        <v/>
      </c>
      <c r="R951" s="155">
        <f>IF(B951="","", Q951+I951)</f>
        <v/>
      </c>
      <c r="S951" s="155">
        <f>IF(A951="","",IF(Q951&gt;0,-Q951*B951*(1+BID_OFFER_SPREAD/2),-Q951*B951*(1-BID_OFFER_SPREAD/2)))</f>
        <v/>
      </c>
      <c r="T951" s="155">
        <f>IF(B951="","", K951+S951)</f>
        <v/>
      </c>
      <c r="U951" s="155">
        <f>IF(B951="","", R951*B951)</f>
        <v/>
      </c>
      <c r="V951" s="155">
        <f>IF(E951="","",U951/(U951+T951))</f>
        <v/>
      </c>
      <c r="W951" s="86">
        <f>IF(B951="","", IF(ROUND(V951,10)=ROUND(D951,10),"Correct", "Error"))</f>
        <v/>
      </c>
      <c r="X951" s="156">
        <f>IF(B951="","", T951+U951)</f>
        <v/>
      </c>
    </row>
    <row customHeight="1" ht="13.5" r="952" s="75">
      <c r="A952" s="124">
        <f>IF('Time Series Inputs'!A952="","",'Time Series Inputs'!A952)</f>
        <v/>
      </c>
      <c r="B952" s="155">
        <f>IF('Time Series Inputs'!B952="","",'Time Series Inputs'!B952)</f>
        <v/>
      </c>
      <c r="C952" s="155">
        <f>IF('Time Series Inputs'!C952="","",'Time Series Inputs'!C952)</f>
        <v/>
      </c>
      <c r="D952" s="155">
        <f>IF(A952="","",'Apply Constraints'!A952)</f>
        <v/>
      </c>
      <c r="E952" s="155">
        <f>IF(B952="","",(V951*B952/B951/(1+V951*(B952/B951-1))))</f>
        <v/>
      </c>
      <c r="F952" s="155">
        <f>IF(B952="","",R951*B952+T951)</f>
        <v/>
      </c>
      <c r="G952" s="155">
        <f>IF(B952="","", E952*F952)</f>
        <v/>
      </c>
      <c r="H952" s="155">
        <f>IF(B952="","", F952 - R951*B952)</f>
        <v/>
      </c>
      <c r="I952" s="155">
        <f>IF(B952="","", G952/B952)</f>
        <v/>
      </c>
      <c r="J952" s="155">
        <f>IF(B952="","", -F952* (1-(1-ANNUAL_STRATEGY_FEE)^(1/252)))</f>
        <v/>
      </c>
      <c r="K952" s="155">
        <f>IF(B952="","", H952+J952)</f>
        <v/>
      </c>
      <c r="L952" s="155">
        <f>IF(B952="","", K952+G952)</f>
        <v/>
      </c>
      <c r="M952" s="155">
        <f>IF(B952="","", G952/L952)</f>
        <v/>
      </c>
      <c r="N952" s="155">
        <f>IF(B952="","",(D952-M952))</f>
        <v/>
      </c>
      <c r="O952" s="155">
        <f>IF(B952="","",BID_OFFER_SPREAD/2*D952)</f>
        <v/>
      </c>
      <c r="P952" s="155">
        <f>IF(A952="","",IF(D952=0,-E952,IF(AND(D952=(N952+O952),NOT(O952=0)),0,IF(D952&gt;=M952,N952/(1+O952),N952/(1-O952)))))</f>
        <v/>
      </c>
      <c r="Q952" s="155">
        <f>IF(B952="","", IF(D952=0,F952*P952/B952, L952*P952/B952))</f>
        <v/>
      </c>
      <c r="R952" s="155">
        <f>IF(B952="","", Q952+I952)</f>
        <v/>
      </c>
      <c r="S952" s="155">
        <f>IF(A952="","",IF(Q952&gt;0,-Q952*B952*(1+BID_OFFER_SPREAD/2),-Q952*B952*(1-BID_OFFER_SPREAD/2)))</f>
        <v/>
      </c>
      <c r="T952" s="155">
        <f>IF(B952="","", K952+S952)</f>
        <v/>
      </c>
      <c r="U952" s="155">
        <f>IF(B952="","", R952*B952)</f>
        <v/>
      </c>
      <c r="V952" s="155">
        <f>IF(E952="","",U952/(U952+T952))</f>
        <v/>
      </c>
      <c r="W952" s="86">
        <f>IF(B952="","", IF(ROUND(V952,10)=ROUND(D952,10),"Correct", "Error"))</f>
        <v/>
      </c>
      <c r="X952" s="156">
        <f>IF(B952="","", T952+U952)</f>
        <v/>
      </c>
    </row>
    <row customHeight="1" ht="13.5" r="953" s="75">
      <c r="A953" s="124">
        <f>IF('Time Series Inputs'!A953="","",'Time Series Inputs'!A953)</f>
        <v/>
      </c>
      <c r="B953" s="155">
        <f>IF('Time Series Inputs'!B953="","",'Time Series Inputs'!B953)</f>
        <v/>
      </c>
      <c r="C953" s="155">
        <f>IF('Time Series Inputs'!C953="","",'Time Series Inputs'!C953)</f>
        <v/>
      </c>
      <c r="D953" s="155">
        <f>IF(A953="","",'Apply Constraints'!A953)</f>
        <v/>
      </c>
      <c r="E953" s="155">
        <f>IF(B953="","",(V952*B953/B952/(1+V952*(B953/B952-1))))</f>
        <v/>
      </c>
      <c r="F953" s="155">
        <f>IF(B953="","",R952*B953+T952)</f>
        <v/>
      </c>
      <c r="G953" s="155">
        <f>IF(B953="","", E953*F953)</f>
        <v/>
      </c>
      <c r="H953" s="155">
        <f>IF(B953="","", F953 - R952*B953)</f>
        <v/>
      </c>
      <c r="I953" s="155">
        <f>IF(B953="","", G953/B953)</f>
        <v/>
      </c>
      <c r="J953" s="155">
        <f>IF(B953="","", -F953* (1-(1-ANNUAL_STRATEGY_FEE)^(1/252)))</f>
        <v/>
      </c>
      <c r="K953" s="155">
        <f>IF(B953="","", H953+J953)</f>
        <v/>
      </c>
      <c r="L953" s="155">
        <f>IF(B953="","", K953+G953)</f>
        <v/>
      </c>
      <c r="M953" s="155">
        <f>IF(B953="","", G953/L953)</f>
        <v/>
      </c>
      <c r="N953" s="155">
        <f>IF(B953="","",(D953-M953))</f>
        <v/>
      </c>
      <c r="O953" s="155">
        <f>IF(B953="","",BID_OFFER_SPREAD/2*D953)</f>
        <v/>
      </c>
      <c r="P953" s="155">
        <f>IF(A953="","",IF(D953=0,-E953,IF(AND(D953=(N953+O953),NOT(O953=0)),0,IF(D953&gt;=M953,N953/(1+O953),N953/(1-O953)))))</f>
        <v/>
      </c>
      <c r="Q953" s="155">
        <f>IF(B953="","", IF(D953=0,F953*P953/B953, L953*P953/B953))</f>
        <v/>
      </c>
      <c r="R953" s="155">
        <f>IF(B953="","", Q953+I953)</f>
        <v/>
      </c>
      <c r="S953" s="155">
        <f>IF(A953="","",IF(Q953&gt;0,-Q953*B953*(1+BID_OFFER_SPREAD/2),-Q953*B953*(1-BID_OFFER_SPREAD/2)))</f>
        <v/>
      </c>
      <c r="T953" s="155">
        <f>IF(B953="","", K953+S953)</f>
        <v/>
      </c>
      <c r="U953" s="155">
        <f>IF(B953="","", R953*B953)</f>
        <v/>
      </c>
      <c r="V953" s="155">
        <f>IF(E953="","",U953/(U953+T953))</f>
        <v/>
      </c>
      <c r="W953" s="86">
        <f>IF(B953="","", IF(ROUND(V953,10)=ROUND(D953,10),"Correct", "Error"))</f>
        <v/>
      </c>
      <c r="X953" s="156">
        <f>IF(B953="","", T953+U953)</f>
        <v/>
      </c>
    </row>
    <row customHeight="1" ht="13.5" r="954" s="75">
      <c r="A954" s="124">
        <f>IF('Time Series Inputs'!A954="","",'Time Series Inputs'!A954)</f>
        <v/>
      </c>
      <c r="B954" s="155">
        <f>IF('Time Series Inputs'!B954="","",'Time Series Inputs'!B954)</f>
        <v/>
      </c>
      <c r="C954" s="155">
        <f>IF('Time Series Inputs'!C954="","",'Time Series Inputs'!C954)</f>
        <v/>
      </c>
      <c r="D954" s="155">
        <f>IF(A954="","",'Apply Constraints'!A954)</f>
        <v/>
      </c>
      <c r="E954" s="155">
        <f>IF(B954="","",(V953*B954/B953/(1+V953*(B954/B953-1))))</f>
        <v/>
      </c>
      <c r="F954" s="155">
        <f>IF(B954="","",R953*B954+T953)</f>
        <v/>
      </c>
      <c r="G954" s="155">
        <f>IF(B954="","", E954*F954)</f>
        <v/>
      </c>
      <c r="H954" s="155">
        <f>IF(B954="","", F954 - R953*B954)</f>
        <v/>
      </c>
      <c r="I954" s="155">
        <f>IF(B954="","", G954/B954)</f>
        <v/>
      </c>
      <c r="J954" s="155">
        <f>IF(B954="","", -F954* (1-(1-ANNUAL_STRATEGY_FEE)^(1/252)))</f>
        <v/>
      </c>
      <c r="K954" s="155">
        <f>IF(B954="","", H954+J954)</f>
        <v/>
      </c>
      <c r="L954" s="155">
        <f>IF(B954="","", K954+G954)</f>
        <v/>
      </c>
      <c r="M954" s="155">
        <f>IF(B954="","", G954/L954)</f>
        <v/>
      </c>
      <c r="N954" s="155">
        <f>IF(B954="","",(D954-M954))</f>
        <v/>
      </c>
      <c r="O954" s="155">
        <f>IF(B954="","",BID_OFFER_SPREAD/2*D954)</f>
        <v/>
      </c>
      <c r="P954" s="155">
        <f>IF(A954="","",IF(D954=0,-E954,IF(AND(D954=(N954+O954),NOT(O954=0)),0,IF(D954&gt;=M954,N954/(1+O954),N954/(1-O954)))))</f>
        <v/>
      </c>
      <c r="Q954" s="155">
        <f>IF(B954="","", IF(D954=0,F954*P954/B954, L954*P954/B954))</f>
        <v/>
      </c>
      <c r="R954" s="155">
        <f>IF(B954="","", Q954+I954)</f>
        <v/>
      </c>
      <c r="S954" s="155">
        <f>IF(A954="","",IF(Q954&gt;0,-Q954*B954*(1+BID_OFFER_SPREAD/2),-Q954*B954*(1-BID_OFFER_SPREAD/2)))</f>
        <v/>
      </c>
      <c r="T954" s="155">
        <f>IF(B954="","", K954+S954)</f>
        <v/>
      </c>
      <c r="U954" s="155">
        <f>IF(B954="","", R954*B954)</f>
        <v/>
      </c>
      <c r="V954" s="155">
        <f>IF(E954="","",U954/(U954+T954))</f>
        <v/>
      </c>
      <c r="W954" s="86">
        <f>IF(B954="","", IF(ROUND(V954,10)=ROUND(D954,10),"Correct", "Error"))</f>
        <v/>
      </c>
      <c r="X954" s="156">
        <f>IF(B954="","", T954+U954)</f>
        <v/>
      </c>
    </row>
    <row customHeight="1" ht="13.5" r="955" s="75">
      <c r="A955" s="124">
        <f>IF('Time Series Inputs'!A955="","",'Time Series Inputs'!A955)</f>
        <v/>
      </c>
      <c r="B955" s="155">
        <f>IF('Time Series Inputs'!B955="","",'Time Series Inputs'!B955)</f>
        <v/>
      </c>
      <c r="C955" s="155">
        <f>IF('Time Series Inputs'!C955="","",'Time Series Inputs'!C955)</f>
        <v/>
      </c>
      <c r="D955" s="155">
        <f>IF(A955="","",'Apply Constraints'!A955)</f>
        <v/>
      </c>
      <c r="E955" s="155">
        <f>IF(B955="","",(V954*B955/B954/(1+V954*(B955/B954-1))))</f>
        <v/>
      </c>
      <c r="F955" s="155">
        <f>IF(B955="","",R954*B955+T954)</f>
        <v/>
      </c>
      <c r="G955" s="155">
        <f>IF(B955="","", E955*F955)</f>
        <v/>
      </c>
      <c r="H955" s="155">
        <f>IF(B955="","", F955 - R954*B955)</f>
        <v/>
      </c>
      <c r="I955" s="155">
        <f>IF(B955="","", G955/B955)</f>
        <v/>
      </c>
      <c r="J955" s="155">
        <f>IF(B955="","", -F955* (1-(1-ANNUAL_STRATEGY_FEE)^(1/252)))</f>
        <v/>
      </c>
      <c r="K955" s="155">
        <f>IF(B955="","", H955+J955)</f>
        <v/>
      </c>
      <c r="L955" s="155">
        <f>IF(B955="","", K955+G955)</f>
        <v/>
      </c>
      <c r="M955" s="155">
        <f>IF(B955="","", G955/L955)</f>
        <v/>
      </c>
      <c r="N955" s="155">
        <f>IF(B955="","",(D955-M955))</f>
        <v/>
      </c>
      <c r="O955" s="155">
        <f>IF(B955="","",BID_OFFER_SPREAD/2*D955)</f>
        <v/>
      </c>
      <c r="P955" s="155">
        <f>IF(A955="","",IF(D955=0,-E955,IF(AND(D955=(N955+O955),NOT(O955=0)),0,IF(D955&gt;=M955,N955/(1+O955),N955/(1-O955)))))</f>
        <v/>
      </c>
      <c r="Q955" s="155">
        <f>IF(B955="","", IF(D955=0,F955*P955/B955, L955*P955/B955))</f>
        <v/>
      </c>
      <c r="R955" s="155">
        <f>IF(B955="","", Q955+I955)</f>
        <v/>
      </c>
      <c r="S955" s="155">
        <f>IF(A955="","",IF(Q955&gt;0,-Q955*B955*(1+BID_OFFER_SPREAD/2),-Q955*B955*(1-BID_OFFER_SPREAD/2)))</f>
        <v/>
      </c>
      <c r="T955" s="155">
        <f>IF(B955="","", K955+S955)</f>
        <v/>
      </c>
      <c r="U955" s="155">
        <f>IF(B955="","", R955*B955)</f>
        <v/>
      </c>
      <c r="V955" s="155">
        <f>IF(E955="","",U955/(U955+T955))</f>
        <v/>
      </c>
      <c r="W955" s="86">
        <f>IF(B955="","", IF(ROUND(V955,10)=ROUND(D955,10),"Correct", "Error"))</f>
        <v/>
      </c>
      <c r="X955" s="156">
        <f>IF(B955="","", T955+U955)</f>
        <v/>
      </c>
    </row>
    <row customHeight="1" ht="13.5" r="956" s="75">
      <c r="A956" s="124">
        <f>IF('Time Series Inputs'!A956="","",'Time Series Inputs'!A956)</f>
        <v/>
      </c>
      <c r="B956" s="155">
        <f>IF('Time Series Inputs'!B956="","",'Time Series Inputs'!B956)</f>
        <v/>
      </c>
      <c r="C956" s="155">
        <f>IF('Time Series Inputs'!C956="","",'Time Series Inputs'!C956)</f>
        <v/>
      </c>
      <c r="D956" s="155">
        <f>IF(A956="","",'Apply Constraints'!A956)</f>
        <v/>
      </c>
      <c r="E956" s="155">
        <f>IF(B956="","",(V955*B956/B955/(1+V955*(B956/B955-1))))</f>
        <v/>
      </c>
      <c r="F956" s="155">
        <f>IF(B956="","",R955*B956+T955)</f>
        <v/>
      </c>
      <c r="G956" s="155">
        <f>IF(B956="","", E956*F956)</f>
        <v/>
      </c>
      <c r="H956" s="155">
        <f>IF(B956="","", F956 - R955*B956)</f>
        <v/>
      </c>
      <c r="I956" s="155">
        <f>IF(B956="","", G956/B956)</f>
        <v/>
      </c>
      <c r="J956" s="155">
        <f>IF(B956="","", -F956* (1-(1-ANNUAL_STRATEGY_FEE)^(1/252)))</f>
        <v/>
      </c>
      <c r="K956" s="155">
        <f>IF(B956="","", H956+J956)</f>
        <v/>
      </c>
      <c r="L956" s="155">
        <f>IF(B956="","", K956+G956)</f>
        <v/>
      </c>
      <c r="M956" s="155">
        <f>IF(B956="","", G956/L956)</f>
        <v/>
      </c>
      <c r="N956" s="155">
        <f>IF(B956="","",(D956-M956))</f>
        <v/>
      </c>
      <c r="O956" s="155">
        <f>IF(B956="","",BID_OFFER_SPREAD/2*D956)</f>
        <v/>
      </c>
      <c r="P956" s="155">
        <f>IF(A956="","",IF(D956=0,-E956,IF(AND(D956=(N956+O956),NOT(O956=0)),0,IF(D956&gt;=M956,N956/(1+O956),N956/(1-O956)))))</f>
        <v/>
      </c>
      <c r="Q956" s="155">
        <f>IF(B956="","", IF(D956=0,F956*P956/B956, L956*P956/B956))</f>
        <v/>
      </c>
      <c r="R956" s="155">
        <f>IF(B956="","", Q956+I956)</f>
        <v/>
      </c>
      <c r="S956" s="155">
        <f>IF(A956="","",IF(Q956&gt;0,-Q956*B956*(1+BID_OFFER_SPREAD/2),-Q956*B956*(1-BID_OFFER_SPREAD/2)))</f>
        <v/>
      </c>
      <c r="T956" s="155">
        <f>IF(B956="","", K956+S956)</f>
        <v/>
      </c>
      <c r="U956" s="155">
        <f>IF(B956="","", R956*B956)</f>
        <v/>
      </c>
      <c r="V956" s="155">
        <f>IF(E956="","",U956/(U956+T956))</f>
        <v/>
      </c>
      <c r="W956" s="86">
        <f>IF(B956="","", IF(ROUND(V956,10)=ROUND(D956,10),"Correct", "Error"))</f>
        <v/>
      </c>
      <c r="X956" s="156">
        <f>IF(B956="","", T956+U956)</f>
        <v/>
      </c>
    </row>
    <row customHeight="1" ht="13.5" r="957" s="75">
      <c r="A957" s="124">
        <f>IF('Time Series Inputs'!A957="","",'Time Series Inputs'!A957)</f>
        <v/>
      </c>
      <c r="B957" s="155">
        <f>IF('Time Series Inputs'!B957="","",'Time Series Inputs'!B957)</f>
        <v/>
      </c>
      <c r="C957" s="155">
        <f>IF('Time Series Inputs'!C957="","",'Time Series Inputs'!C957)</f>
        <v/>
      </c>
      <c r="D957" s="155">
        <f>IF(A957="","",'Apply Constraints'!A957)</f>
        <v/>
      </c>
      <c r="E957" s="155">
        <f>IF(B957="","",(V956*B957/B956/(1+V956*(B957/B956-1))))</f>
        <v/>
      </c>
      <c r="F957" s="155">
        <f>IF(B957="","",R956*B957+T956)</f>
        <v/>
      </c>
      <c r="G957" s="155">
        <f>IF(B957="","", E957*F957)</f>
        <v/>
      </c>
      <c r="H957" s="155">
        <f>IF(B957="","", F957 - R956*B957)</f>
        <v/>
      </c>
      <c r="I957" s="155">
        <f>IF(B957="","", G957/B957)</f>
        <v/>
      </c>
      <c r="J957" s="155">
        <f>IF(B957="","", -F957* (1-(1-ANNUAL_STRATEGY_FEE)^(1/252)))</f>
        <v/>
      </c>
      <c r="K957" s="155">
        <f>IF(B957="","", H957+J957)</f>
        <v/>
      </c>
      <c r="L957" s="155">
        <f>IF(B957="","", K957+G957)</f>
        <v/>
      </c>
      <c r="M957" s="155">
        <f>IF(B957="","", G957/L957)</f>
        <v/>
      </c>
      <c r="N957" s="155">
        <f>IF(B957="","",(D957-M957))</f>
        <v/>
      </c>
      <c r="O957" s="155">
        <f>IF(B957="","",BID_OFFER_SPREAD/2*D957)</f>
        <v/>
      </c>
      <c r="P957" s="155">
        <f>IF(A957="","",IF(D957=0,-E957,IF(AND(D957=(N957+O957),NOT(O957=0)),0,IF(D957&gt;=M957,N957/(1+O957),N957/(1-O957)))))</f>
        <v/>
      </c>
      <c r="Q957" s="155">
        <f>IF(B957="","", IF(D957=0,F957*P957/B957, L957*P957/B957))</f>
        <v/>
      </c>
      <c r="R957" s="155">
        <f>IF(B957="","", Q957+I957)</f>
        <v/>
      </c>
      <c r="S957" s="155">
        <f>IF(A957="","",IF(Q957&gt;0,-Q957*B957*(1+BID_OFFER_SPREAD/2),-Q957*B957*(1-BID_OFFER_SPREAD/2)))</f>
        <v/>
      </c>
      <c r="T957" s="155">
        <f>IF(B957="","", K957+S957)</f>
        <v/>
      </c>
      <c r="U957" s="155">
        <f>IF(B957="","", R957*B957)</f>
        <v/>
      </c>
      <c r="V957" s="155">
        <f>IF(E957="","",U957/(U957+T957))</f>
        <v/>
      </c>
      <c r="W957" s="86">
        <f>IF(B957="","", IF(ROUND(V957,10)=ROUND(D957,10),"Correct", "Error"))</f>
        <v/>
      </c>
      <c r="X957" s="156">
        <f>IF(B957="","", T957+U957)</f>
        <v/>
      </c>
    </row>
    <row customHeight="1" ht="13.5" r="958" s="75">
      <c r="A958" s="124">
        <f>IF('Time Series Inputs'!A958="","",'Time Series Inputs'!A958)</f>
        <v/>
      </c>
      <c r="B958" s="155">
        <f>IF('Time Series Inputs'!B958="","",'Time Series Inputs'!B958)</f>
        <v/>
      </c>
      <c r="C958" s="155">
        <f>IF('Time Series Inputs'!C958="","",'Time Series Inputs'!C958)</f>
        <v/>
      </c>
      <c r="D958" s="155">
        <f>IF(A958="","",'Apply Constraints'!A958)</f>
        <v/>
      </c>
      <c r="E958" s="155">
        <f>IF(B958="","",(V957*B958/B957/(1+V957*(B958/B957-1))))</f>
        <v/>
      </c>
      <c r="F958" s="155">
        <f>IF(B958="","",R957*B958+T957)</f>
        <v/>
      </c>
      <c r="G958" s="155">
        <f>IF(B958="","", E958*F958)</f>
        <v/>
      </c>
      <c r="H958" s="155">
        <f>IF(B958="","", F958 - R957*B958)</f>
        <v/>
      </c>
      <c r="I958" s="155">
        <f>IF(B958="","", G958/B958)</f>
        <v/>
      </c>
      <c r="J958" s="155">
        <f>IF(B958="","", -F958* (1-(1-ANNUAL_STRATEGY_FEE)^(1/252)))</f>
        <v/>
      </c>
      <c r="K958" s="155">
        <f>IF(B958="","", H958+J958)</f>
        <v/>
      </c>
      <c r="L958" s="155">
        <f>IF(B958="","", K958+G958)</f>
        <v/>
      </c>
      <c r="M958" s="155">
        <f>IF(B958="","", G958/L958)</f>
        <v/>
      </c>
      <c r="N958" s="155">
        <f>IF(B958="","",(D958-M958))</f>
        <v/>
      </c>
      <c r="O958" s="155">
        <f>IF(B958="","",BID_OFFER_SPREAD/2*D958)</f>
        <v/>
      </c>
      <c r="P958" s="155">
        <f>IF(A958="","",IF(D958=0,-E958,IF(AND(D958=(N958+O958),NOT(O958=0)),0,IF(D958&gt;=M958,N958/(1+O958),N958/(1-O958)))))</f>
        <v/>
      </c>
      <c r="Q958" s="155">
        <f>IF(B958="","", IF(D958=0,F958*P958/B958, L958*P958/B958))</f>
        <v/>
      </c>
      <c r="R958" s="155">
        <f>IF(B958="","", Q958+I958)</f>
        <v/>
      </c>
      <c r="S958" s="155">
        <f>IF(A958="","",IF(Q958&gt;0,-Q958*B958*(1+BID_OFFER_SPREAD/2),-Q958*B958*(1-BID_OFFER_SPREAD/2)))</f>
        <v/>
      </c>
      <c r="T958" s="155">
        <f>IF(B958="","", K958+S958)</f>
        <v/>
      </c>
      <c r="U958" s="155">
        <f>IF(B958="","", R958*B958)</f>
        <v/>
      </c>
      <c r="V958" s="155">
        <f>IF(E958="","",U958/(U958+T958))</f>
        <v/>
      </c>
      <c r="W958" s="86">
        <f>IF(B958="","", IF(ROUND(V958,10)=ROUND(D958,10),"Correct", "Error"))</f>
        <v/>
      </c>
      <c r="X958" s="156">
        <f>IF(B958="","", T958+U958)</f>
        <v/>
      </c>
    </row>
    <row customHeight="1" ht="13.5" r="959" s="75">
      <c r="A959" s="124">
        <f>IF('Time Series Inputs'!A959="","",'Time Series Inputs'!A959)</f>
        <v/>
      </c>
      <c r="B959" s="155">
        <f>IF('Time Series Inputs'!B959="","",'Time Series Inputs'!B959)</f>
        <v/>
      </c>
      <c r="C959" s="155">
        <f>IF('Time Series Inputs'!C959="","",'Time Series Inputs'!C959)</f>
        <v/>
      </c>
      <c r="D959" s="155">
        <f>IF(A959="","",'Apply Constraints'!A959)</f>
        <v/>
      </c>
      <c r="E959" s="155">
        <f>IF(B959="","",(V958*B959/B958/(1+V958*(B959/B958-1))))</f>
        <v/>
      </c>
      <c r="F959" s="155">
        <f>IF(B959="","",R958*B959+T958)</f>
        <v/>
      </c>
      <c r="G959" s="155">
        <f>IF(B959="","", E959*F959)</f>
        <v/>
      </c>
      <c r="H959" s="155">
        <f>IF(B959="","", F959 - R958*B959)</f>
        <v/>
      </c>
      <c r="I959" s="155">
        <f>IF(B959="","", G959/B959)</f>
        <v/>
      </c>
      <c r="J959" s="155">
        <f>IF(B959="","", -F959* (1-(1-ANNUAL_STRATEGY_FEE)^(1/252)))</f>
        <v/>
      </c>
      <c r="K959" s="155">
        <f>IF(B959="","", H959+J959)</f>
        <v/>
      </c>
      <c r="L959" s="155">
        <f>IF(B959="","", K959+G959)</f>
        <v/>
      </c>
      <c r="M959" s="155">
        <f>IF(B959="","", G959/L959)</f>
        <v/>
      </c>
      <c r="N959" s="155">
        <f>IF(B959="","",(D959-M959))</f>
        <v/>
      </c>
      <c r="O959" s="155">
        <f>IF(B959="","",BID_OFFER_SPREAD/2*D959)</f>
        <v/>
      </c>
      <c r="P959" s="155">
        <f>IF(A959="","",IF(D959=0,-E959,IF(AND(D959=(N959+O959),NOT(O959=0)),0,IF(D959&gt;=M959,N959/(1+O959),N959/(1-O959)))))</f>
        <v/>
      </c>
      <c r="Q959" s="155">
        <f>IF(B959="","", IF(D959=0,F959*P959/B959, L959*P959/B959))</f>
        <v/>
      </c>
      <c r="R959" s="155">
        <f>IF(B959="","", Q959+I959)</f>
        <v/>
      </c>
      <c r="S959" s="155">
        <f>IF(A959="","",IF(Q959&gt;0,-Q959*B959*(1+BID_OFFER_SPREAD/2),-Q959*B959*(1-BID_OFFER_SPREAD/2)))</f>
        <v/>
      </c>
      <c r="T959" s="155">
        <f>IF(B959="","", K959+S959)</f>
        <v/>
      </c>
      <c r="U959" s="155">
        <f>IF(B959="","", R959*B959)</f>
        <v/>
      </c>
      <c r="V959" s="155">
        <f>IF(E959="","",U959/(U959+T959))</f>
        <v/>
      </c>
      <c r="W959" s="86">
        <f>IF(B959="","", IF(ROUND(V959,10)=ROUND(D959,10),"Correct", "Error"))</f>
        <v/>
      </c>
      <c r="X959" s="156">
        <f>IF(B959="","", T959+U959)</f>
        <v/>
      </c>
    </row>
    <row customHeight="1" ht="13.5" r="960" s="75">
      <c r="A960" s="124">
        <f>IF('Time Series Inputs'!A960="","",'Time Series Inputs'!A960)</f>
        <v/>
      </c>
      <c r="B960" s="155">
        <f>IF('Time Series Inputs'!B960="","",'Time Series Inputs'!B960)</f>
        <v/>
      </c>
      <c r="C960" s="155">
        <f>IF('Time Series Inputs'!C960="","",'Time Series Inputs'!C960)</f>
        <v/>
      </c>
      <c r="D960" s="155">
        <f>IF(A960="","",'Apply Constraints'!A960)</f>
        <v/>
      </c>
      <c r="E960" s="155">
        <f>IF(B960="","",(V959*B960/B959/(1+V959*(B960/B959-1))))</f>
        <v/>
      </c>
      <c r="F960" s="155">
        <f>IF(B960="","",R959*B960+T959)</f>
        <v/>
      </c>
      <c r="G960" s="155">
        <f>IF(B960="","", E960*F960)</f>
        <v/>
      </c>
      <c r="H960" s="155">
        <f>IF(B960="","", F960 - R959*B960)</f>
        <v/>
      </c>
      <c r="I960" s="155">
        <f>IF(B960="","", G960/B960)</f>
        <v/>
      </c>
      <c r="J960" s="155">
        <f>IF(B960="","", -F960* (1-(1-ANNUAL_STRATEGY_FEE)^(1/252)))</f>
        <v/>
      </c>
      <c r="K960" s="155">
        <f>IF(B960="","", H960+J960)</f>
        <v/>
      </c>
      <c r="L960" s="155">
        <f>IF(B960="","", K960+G960)</f>
        <v/>
      </c>
      <c r="M960" s="155">
        <f>IF(B960="","", G960/L960)</f>
        <v/>
      </c>
      <c r="N960" s="155">
        <f>IF(B960="","",(D960-M960))</f>
        <v/>
      </c>
      <c r="O960" s="155">
        <f>IF(B960="","",BID_OFFER_SPREAD/2*D960)</f>
        <v/>
      </c>
      <c r="P960" s="155">
        <f>IF(A960="","",IF(D960=0,-E960,IF(AND(D960=(N960+O960),NOT(O960=0)),0,IF(D960&gt;=M960,N960/(1+O960),N960/(1-O960)))))</f>
        <v/>
      </c>
      <c r="Q960" s="155">
        <f>IF(B960="","", IF(D960=0,F960*P960/B960, L960*P960/B960))</f>
        <v/>
      </c>
      <c r="R960" s="155">
        <f>IF(B960="","", Q960+I960)</f>
        <v/>
      </c>
      <c r="S960" s="155">
        <f>IF(A960="","",IF(Q960&gt;0,-Q960*B960*(1+BID_OFFER_SPREAD/2),-Q960*B960*(1-BID_OFFER_SPREAD/2)))</f>
        <v/>
      </c>
      <c r="T960" s="155">
        <f>IF(B960="","", K960+S960)</f>
        <v/>
      </c>
      <c r="U960" s="155">
        <f>IF(B960="","", R960*B960)</f>
        <v/>
      </c>
      <c r="V960" s="155">
        <f>IF(E960="","",U960/(U960+T960))</f>
        <v/>
      </c>
      <c r="W960" s="86">
        <f>IF(B960="","", IF(ROUND(V960,10)=ROUND(D960,10),"Correct", "Error"))</f>
        <v/>
      </c>
      <c r="X960" s="156">
        <f>IF(B960="","", T960+U960)</f>
        <v/>
      </c>
    </row>
    <row customHeight="1" ht="13.5" r="961" s="75">
      <c r="A961" s="124">
        <f>IF('Time Series Inputs'!A961="","",'Time Series Inputs'!A961)</f>
        <v/>
      </c>
      <c r="B961" s="155">
        <f>IF('Time Series Inputs'!B961="","",'Time Series Inputs'!B961)</f>
        <v/>
      </c>
      <c r="C961" s="155">
        <f>IF('Time Series Inputs'!C961="","",'Time Series Inputs'!C961)</f>
        <v/>
      </c>
      <c r="D961" s="155">
        <f>IF(A961="","",'Apply Constraints'!A961)</f>
        <v/>
      </c>
      <c r="E961" s="155">
        <f>IF(B961="","",(V960*B961/B960/(1+V960*(B961/B960-1))))</f>
        <v/>
      </c>
      <c r="F961" s="155">
        <f>IF(B961="","",R960*B961+T960)</f>
        <v/>
      </c>
      <c r="G961" s="155">
        <f>IF(B961="","", E961*F961)</f>
        <v/>
      </c>
      <c r="H961" s="155">
        <f>IF(B961="","", F961 - R960*B961)</f>
        <v/>
      </c>
      <c r="I961" s="155">
        <f>IF(B961="","", G961/B961)</f>
        <v/>
      </c>
      <c r="J961" s="155">
        <f>IF(B961="","", -F961* (1-(1-ANNUAL_STRATEGY_FEE)^(1/252)))</f>
        <v/>
      </c>
      <c r="K961" s="155">
        <f>IF(B961="","", H961+J961)</f>
        <v/>
      </c>
      <c r="L961" s="155">
        <f>IF(B961="","", K961+G961)</f>
        <v/>
      </c>
      <c r="M961" s="155">
        <f>IF(B961="","", G961/L961)</f>
        <v/>
      </c>
      <c r="N961" s="155">
        <f>IF(B961="","",(D961-M961))</f>
        <v/>
      </c>
      <c r="O961" s="155">
        <f>IF(B961="","",BID_OFFER_SPREAD/2*D961)</f>
        <v/>
      </c>
      <c r="P961" s="155">
        <f>IF(A961="","",IF(D961=0,-E961,IF(AND(D961=(N961+O961),NOT(O961=0)),0,IF(D961&gt;=M961,N961/(1+O961),N961/(1-O961)))))</f>
        <v/>
      </c>
      <c r="Q961" s="155">
        <f>IF(B961="","", IF(D961=0,F961*P961/B961, L961*P961/B961))</f>
        <v/>
      </c>
      <c r="R961" s="155">
        <f>IF(B961="","", Q961+I961)</f>
        <v/>
      </c>
      <c r="S961" s="155">
        <f>IF(A961="","",IF(Q961&gt;0,-Q961*B961*(1+BID_OFFER_SPREAD/2),-Q961*B961*(1-BID_OFFER_SPREAD/2)))</f>
        <v/>
      </c>
      <c r="T961" s="155">
        <f>IF(B961="","", K961+S961)</f>
        <v/>
      </c>
      <c r="U961" s="155">
        <f>IF(B961="","", R961*B961)</f>
        <v/>
      </c>
      <c r="V961" s="155">
        <f>IF(E961="","",U961/(U961+T961))</f>
        <v/>
      </c>
      <c r="W961" s="86">
        <f>IF(B961="","", IF(ROUND(V961,10)=ROUND(D961,10),"Correct", "Error"))</f>
        <v/>
      </c>
      <c r="X961" s="156">
        <f>IF(B961="","", T961+U961)</f>
        <v/>
      </c>
    </row>
    <row customHeight="1" ht="13.5" r="962" s="75">
      <c r="A962" s="124">
        <f>IF('Time Series Inputs'!A962="","",'Time Series Inputs'!A962)</f>
        <v/>
      </c>
      <c r="B962" s="155">
        <f>IF('Time Series Inputs'!B962="","",'Time Series Inputs'!B962)</f>
        <v/>
      </c>
      <c r="C962" s="155">
        <f>IF('Time Series Inputs'!C962="","",'Time Series Inputs'!C962)</f>
        <v/>
      </c>
      <c r="D962" s="155">
        <f>IF(A962="","",'Apply Constraints'!A962)</f>
        <v/>
      </c>
      <c r="E962" s="155">
        <f>IF(B962="","",(V961*B962/B961/(1+V961*(B962/B961-1))))</f>
        <v/>
      </c>
      <c r="F962" s="155">
        <f>IF(B962="","",R961*B962+T961)</f>
        <v/>
      </c>
      <c r="G962" s="155">
        <f>IF(B962="","", E962*F962)</f>
        <v/>
      </c>
      <c r="H962" s="155">
        <f>IF(B962="","", F962 - R961*B962)</f>
        <v/>
      </c>
      <c r="I962" s="155">
        <f>IF(B962="","", G962/B962)</f>
        <v/>
      </c>
      <c r="J962" s="155">
        <f>IF(B962="","", -F962* (1-(1-ANNUAL_STRATEGY_FEE)^(1/252)))</f>
        <v/>
      </c>
      <c r="K962" s="155">
        <f>IF(B962="","", H962+J962)</f>
        <v/>
      </c>
      <c r="L962" s="155">
        <f>IF(B962="","", K962+G962)</f>
        <v/>
      </c>
      <c r="M962" s="155">
        <f>IF(B962="","", G962/L962)</f>
        <v/>
      </c>
      <c r="N962" s="155">
        <f>IF(B962="","",(D962-M962))</f>
        <v/>
      </c>
      <c r="O962" s="155">
        <f>IF(B962="","",BID_OFFER_SPREAD/2*D962)</f>
        <v/>
      </c>
      <c r="P962" s="155">
        <f>IF(A962="","",IF(D962=0,-E962,IF(AND(D962=(N962+O962),NOT(O962=0)),0,IF(D962&gt;=M962,N962/(1+O962),N962/(1-O962)))))</f>
        <v/>
      </c>
      <c r="Q962" s="155">
        <f>IF(B962="","", IF(D962=0,F962*P962/B962, L962*P962/B962))</f>
        <v/>
      </c>
      <c r="R962" s="155">
        <f>IF(B962="","", Q962+I962)</f>
        <v/>
      </c>
      <c r="S962" s="155">
        <f>IF(A962="","",IF(Q962&gt;0,-Q962*B962*(1+BID_OFFER_SPREAD/2),-Q962*B962*(1-BID_OFFER_SPREAD/2)))</f>
        <v/>
      </c>
      <c r="T962" s="155">
        <f>IF(B962="","", K962+S962)</f>
        <v/>
      </c>
      <c r="U962" s="155">
        <f>IF(B962="","", R962*B962)</f>
        <v/>
      </c>
      <c r="V962" s="155">
        <f>IF(E962="","",U962/(U962+T962))</f>
        <v/>
      </c>
      <c r="W962" s="86">
        <f>IF(B962="","", IF(ROUND(V962,10)=ROUND(D962,10),"Correct", "Error"))</f>
        <v/>
      </c>
      <c r="X962" s="156">
        <f>IF(B962="","", T962+U962)</f>
        <v/>
      </c>
    </row>
    <row customHeight="1" ht="13.5" r="963" s="75">
      <c r="A963" s="124">
        <f>IF('Time Series Inputs'!A963="","",'Time Series Inputs'!A963)</f>
        <v/>
      </c>
      <c r="B963" s="155">
        <f>IF('Time Series Inputs'!B963="","",'Time Series Inputs'!B963)</f>
        <v/>
      </c>
      <c r="C963" s="155">
        <f>IF('Time Series Inputs'!C963="","",'Time Series Inputs'!C963)</f>
        <v/>
      </c>
      <c r="D963" s="155">
        <f>IF(A963="","",'Apply Constraints'!A963)</f>
        <v/>
      </c>
      <c r="E963" s="155">
        <f>IF(B963="","",(V962*B963/B962/(1+V962*(B963/B962-1))))</f>
        <v/>
      </c>
      <c r="F963" s="155">
        <f>IF(B963="","",R962*B963+T962)</f>
        <v/>
      </c>
      <c r="G963" s="155">
        <f>IF(B963="","", E963*F963)</f>
        <v/>
      </c>
      <c r="H963" s="155">
        <f>IF(B963="","", F963 - R962*B963)</f>
        <v/>
      </c>
      <c r="I963" s="155">
        <f>IF(B963="","", G963/B963)</f>
        <v/>
      </c>
      <c r="J963" s="155">
        <f>IF(B963="","", -F963* (1-(1-ANNUAL_STRATEGY_FEE)^(1/252)))</f>
        <v/>
      </c>
      <c r="K963" s="155">
        <f>IF(B963="","", H963+J963)</f>
        <v/>
      </c>
      <c r="L963" s="155">
        <f>IF(B963="","", K963+G963)</f>
        <v/>
      </c>
      <c r="M963" s="155">
        <f>IF(B963="","", G963/L963)</f>
        <v/>
      </c>
      <c r="N963" s="155">
        <f>IF(B963="","",(D963-M963))</f>
        <v/>
      </c>
      <c r="O963" s="155">
        <f>IF(B963="","",BID_OFFER_SPREAD/2*D963)</f>
        <v/>
      </c>
      <c r="P963" s="155">
        <f>IF(A963="","",IF(D963=0,-E963,IF(AND(D963=(N963+O963),NOT(O963=0)),0,IF(D963&gt;=M963,N963/(1+O963),N963/(1-O963)))))</f>
        <v/>
      </c>
      <c r="Q963" s="155">
        <f>IF(B963="","", IF(D963=0,F963*P963/B963, L963*P963/B963))</f>
        <v/>
      </c>
      <c r="R963" s="155">
        <f>IF(B963="","", Q963+I963)</f>
        <v/>
      </c>
      <c r="S963" s="155">
        <f>IF(A963="","",IF(Q963&gt;0,-Q963*B963*(1+BID_OFFER_SPREAD/2),-Q963*B963*(1-BID_OFFER_SPREAD/2)))</f>
        <v/>
      </c>
      <c r="T963" s="155">
        <f>IF(B963="","", K963+S963)</f>
        <v/>
      </c>
      <c r="U963" s="155">
        <f>IF(B963="","", R963*B963)</f>
        <v/>
      </c>
      <c r="V963" s="155">
        <f>IF(E963="","",U963/(U963+T963))</f>
        <v/>
      </c>
      <c r="W963" s="86">
        <f>IF(B963="","", IF(ROUND(V963,10)=ROUND(D963,10),"Correct", "Error"))</f>
        <v/>
      </c>
      <c r="X963" s="156">
        <f>IF(B963="","", T963+U963)</f>
        <v/>
      </c>
    </row>
    <row customHeight="1" ht="13.5" r="964" s="75">
      <c r="A964" s="124">
        <f>IF('Time Series Inputs'!A964="","",'Time Series Inputs'!A964)</f>
        <v/>
      </c>
      <c r="B964" s="155">
        <f>IF('Time Series Inputs'!B964="","",'Time Series Inputs'!B964)</f>
        <v/>
      </c>
      <c r="C964" s="155">
        <f>IF('Time Series Inputs'!C964="","",'Time Series Inputs'!C964)</f>
        <v/>
      </c>
      <c r="D964" s="155">
        <f>IF(A964="","",'Apply Constraints'!A964)</f>
        <v/>
      </c>
      <c r="E964" s="155">
        <f>IF(B964="","",(V963*B964/B963/(1+V963*(B964/B963-1))))</f>
        <v/>
      </c>
      <c r="F964" s="155">
        <f>IF(B964="","",R963*B964+T963)</f>
        <v/>
      </c>
      <c r="G964" s="155">
        <f>IF(B964="","", E964*F964)</f>
        <v/>
      </c>
      <c r="H964" s="155">
        <f>IF(B964="","", F964 - R963*B964)</f>
        <v/>
      </c>
      <c r="I964" s="155">
        <f>IF(B964="","", G964/B964)</f>
        <v/>
      </c>
      <c r="J964" s="155">
        <f>IF(B964="","", -F964* (1-(1-ANNUAL_STRATEGY_FEE)^(1/252)))</f>
        <v/>
      </c>
      <c r="K964" s="155">
        <f>IF(B964="","", H964+J964)</f>
        <v/>
      </c>
      <c r="L964" s="155">
        <f>IF(B964="","", K964+G964)</f>
        <v/>
      </c>
      <c r="M964" s="155">
        <f>IF(B964="","", G964/L964)</f>
        <v/>
      </c>
      <c r="N964" s="155">
        <f>IF(B964="","",(D964-M964))</f>
        <v/>
      </c>
      <c r="O964" s="155">
        <f>IF(B964="","",BID_OFFER_SPREAD/2*D964)</f>
        <v/>
      </c>
      <c r="P964" s="155">
        <f>IF(A964="","",IF(D964=0,-E964,IF(AND(D964=(N964+O964),NOT(O964=0)),0,IF(D964&gt;=M964,N964/(1+O964),N964/(1-O964)))))</f>
        <v/>
      </c>
      <c r="Q964" s="155">
        <f>IF(B964="","", IF(D964=0,F964*P964/B964, L964*P964/B964))</f>
        <v/>
      </c>
      <c r="R964" s="155">
        <f>IF(B964="","", Q964+I964)</f>
        <v/>
      </c>
      <c r="S964" s="155">
        <f>IF(A964="","",IF(Q964&gt;0,-Q964*B964*(1+BID_OFFER_SPREAD/2),-Q964*B964*(1-BID_OFFER_SPREAD/2)))</f>
        <v/>
      </c>
      <c r="T964" s="155">
        <f>IF(B964="","", K964+S964)</f>
        <v/>
      </c>
      <c r="U964" s="155">
        <f>IF(B964="","", R964*B964)</f>
        <v/>
      </c>
      <c r="V964" s="155">
        <f>IF(E964="","",U964/(U964+T964))</f>
        <v/>
      </c>
      <c r="W964" s="86">
        <f>IF(B964="","", IF(ROUND(V964,10)=ROUND(D964,10),"Correct", "Error"))</f>
        <v/>
      </c>
      <c r="X964" s="156">
        <f>IF(B964="","", T964+U964)</f>
        <v/>
      </c>
    </row>
    <row customHeight="1" ht="13.5" r="965" s="75">
      <c r="A965" s="124">
        <f>IF('Time Series Inputs'!A965="","",'Time Series Inputs'!A965)</f>
        <v/>
      </c>
      <c r="B965" s="155">
        <f>IF('Time Series Inputs'!B965="","",'Time Series Inputs'!B965)</f>
        <v/>
      </c>
      <c r="C965" s="155">
        <f>IF('Time Series Inputs'!C965="","",'Time Series Inputs'!C965)</f>
        <v/>
      </c>
      <c r="D965" s="155">
        <f>IF(A965="","",'Apply Constraints'!A965)</f>
        <v/>
      </c>
      <c r="E965" s="155">
        <f>IF(B965="","",(V964*B965/B964/(1+V964*(B965/B964-1))))</f>
        <v/>
      </c>
      <c r="F965" s="155">
        <f>IF(B965="","",R964*B965+T964)</f>
        <v/>
      </c>
      <c r="G965" s="155">
        <f>IF(B965="","", E965*F965)</f>
        <v/>
      </c>
      <c r="H965" s="155">
        <f>IF(B965="","", F965 - R964*B965)</f>
        <v/>
      </c>
      <c r="I965" s="155">
        <f>IF(B965="","", G965/B965)</f>
        <v/>
      </c>
      <c r="J965" s="155">
        <f>IF(B965="","", -F965* (1-(1-ANNUAL_STRATEGY_FEE)^(1/252)))</f>
        <v/>
      </c>
      <c r="K965" s="155">
        <f>IF(B965="","", H965+J965)</f>
        <v/>
      </c>
      <c r="L965" s="155">
        <f>IF(B965="","", K965+G965)</f>
        <v/>
      </c>
      <c r="M965" s="155">
        <f>IF(B965="","", G965/L965)</f>
        <v/>
      </c>
      <c r="N965" s="155">
        <f>IF(B965="","",(D965-M965))</f>
        <v/>
      </c>
      <c r="O965" s="155">
        <f>IF(B965="","",BID_OFFER_SPREAD/2*D965)</f>
        <v/>
      </c>
      <c r="P965" s="155">
        <f>IF(A965="","",IF(D965=0,-E965,IF(AND(D965=(N965+O965),NOT(O965=0)),0,IF(D965&gt;=M965,N965/(1+O965),N965/(1-O965)))))</f>
        <v/>
      </c>
      <c r="Q965" s="155">
        <f>IF(B965="","", IF(D965=0,F965*P965/B965, L965*P965/B965))</f>
        <v/>
      </c>
      <c r="R965" s="155">
        <f>IF(B965="","", Q965+I965)</f>
        <v/>
      </c>
      <c r="S965" s="155">
        <f>IF(A965="","",IF(Q965&gt;0,-Q965*B965*(1+BID_OFFER_SPREAD/2),-Q965*B965*(1-BID_OFFER_SPREAD/2)))</f>
        <v/>
      </c>
      <c r="T965" s="155">
        <f>IF(B965="","", K965+S965)</f>
        <v/>
      </c>
      <c r="U965" s="155">
        <f>IF(B965="","", R965*B965)</f>
        <v/>
      </c>
      <c r="V965" s="155">
        <f>IF(E965="","",U965/(U965+T965))</f>
        <v/>
      </c>
      <c r="W965" s="86">
        <f>IF(B965="","", IF(ROUND(V965,10)=ROUND(D965,10),"Correct", "Error"))</f>
        <v/>
      </c>
      <c r="X965" s="156">
        <f>IF(B965="","", T965+U965)</f>
        <v/>
      </c>
    </row>
    <row customHeight="1" ht="13.5" r="966" s="75">
      <c r="A966" s="124">
        <f>IF('Time Series Inputs'!A966="","",'Time Series Inputs'!A966)</f>
        <v/>
      </c>
      <c r="B966" s="155">
        <f>IF('Time Series Inputs'!B966="","",'Time Series Inputs'!B966)</f>
        <v/>
      </c>
      <c r="C966" s="155">
        <f>IF('Time Series Inputs'!C966="","",'Time Series Inputs'!C966)</f>
        <v/>
      </c>
      <c r="D966" s="155">
        <f>IF(A966="","",'Apply Constraints'!A966)</f>
        <v/>
      </c>
      <c r="E966" s="155">
        <f>IF(B966="","",(V965*B966/B965/(1+V965*(B966/B965-1))))</f>
        <v/>
      </c>
      <c r="F966" s="155">
        <f>IF(B966="","",R965*B966+T965)</f>
        <v/>
      </c>
      <c r="G966" s="155">
        <f>IF(B966="","", E966*F966)</f>
        <v/>
      </c>
      <c r="H966" s="155">
        <f>IF(B966="","", F966 - R965*B966)</f>
        <v/>
      </c>
      <c r="I966" s="155">
        <f>IF(B966="","", G966/B966)</f>
        <v/>
      </c>
      <c r="J966" s="155">
        <f>IF(B966="","", -F966* (1-(1-ANNUAL_STRATEGY_FEE)^(1/252)))</f>
        <v/>
      </c>
      <c r="K966" s="155">
        <f>IF(B966="","", H966+J966)</f>
        <v/>
      </c>
      <c r="L966" s="155">
        <f>IF(B966="","", K966+G966)</f>
        <v/>
      </c>
      <c r="M966" s="155">
        <f>IF(B966="","", G966/L966)</f>
        <v/>
      </c>
      <c r="N966" s="155">
        <f>IF(B966="","",(D966-M966))</f>
        <v/>
      </c>
      <c r="O966" s="155">
        <f>IF(B966="","",BID_OFFER_SPREAD/2*D966)</f>
        <v/>
      </c>
      <c r="P966" s="155">
        <f>IF(A966="","",IF(D966=0,-E966,IF(AND(D966=(N966+O966),NOT(O966=0)),0,IF(D966&gt;=M966,N966/(1+O966),N966/(1-O966)))))</f>
        <v/>
      </c>
      <c r="Q966" s="155">
        <f>IF(B966="","", IF(D966=0,F966*P966/B966, L966*P966/B966))</f>
        <v/>
      </c>
      <c r="R966" s="155">
        <f>IF(B966="","", Q966+I966)</f>
        <v/>
      </c>
      <c r="S966" s="155">
        <f>IF(A966="","",IF(Q966&gt;0,-Q966*B966*(1+BID_OFFER_SPREAD/2),-Q966*B966*(1-BID_OFFER_SPREAD/2)))</f>
        <v/>
      </c>
      <c r="T966" s="155">
        <f>IF(B966="","", K966+S966)</f>
        <v/>
      </c>
      <c r="U966" s="155">
        <f>IF(B966="","", R966*B966)</f>
        <v/>
      </c>
      <c r="V966" s="155">
        <f>IF(E966="","",U966/(U966+T966))</f>
        <v/>
      </c>
      <c r="W966" s="86">
        <f>IF(B966="","", IF(ROUND(V966,10)=ROUND(D966,10),"Correct", "Error"))</f>
        <v/>
      </c>
      <c r="X966" s="156">
        <f>IF(B966="","", T966+U966)</f>
        <v/>
      </c>
    </row>
    <row customHeight="1" ht="13.5" r="967" s="75">
      <c r="A967" s="124">
        <f>IF('Time Series Inputs'!A967="","",'Time Series Inputs'!A967)</f>
        <v/>
      </c>
      <c r="B967" s="155">
        <f>IF('Time Series Inputs'!B967="","",'Time Series Inputs'!B967)</f>
        <v/>
      </c>
      <c r="C967" s="155">
        <f>IF('Time Series Inputs'!C967="","",'Time Series Inputs'!C967)</f>
        <v/>
      </c>
      <c r="D967" s="155">
        <f>IF(A967="","",'Apply Constraints'!A967)</f>
        <v/>
      </c>
      <c r="E967" s="155">
        <f>IF(B967="","",(V966*B967/B966/(1+V966*(B967/B966-1))))</f>
        <v/>
      </c>
      <c r="F967" s="155">
        <f>IF(B967="","",R966*B967+T966)</f>
        <v/>
      </c>
      <c r="G967" s="155">
        <f>IF(B967="","", E967*F967)</f>
        <v/>
      </c>
      <c r="H967" s="155">
        <f>IF(B967="","", F967 - R966*B967)</f>
        <v/>
      </c>
      <c r="I967" s="155">
        <f>IF(B967="","", G967/B967)</f>
        <v/>
      </c>
      <c r="J967" s="155">
        <f>IF(B967="","", -F967* (1-(1-ANNUAL_STRATEGY_FEE)^(1/252)))</f>
        <v/>
      </c>
      <c r="K967" s="155">
        <f>IF(B967="","", H967+J967)</f>
        <v/>
      </c>
      <c r="L967" s="155">
        <f>IF(B967="","", K967+G967)</f>
        <v/>
      </c>
      <c r="M967" s="155">
        <f>IF(B967="","", G967/L967)</f>
        <v/>
      </c>
      <c r="N967" s="155">
        <f>IF(B967="","",(D967-M967))</f>
        <v/>
      </c>
      <c r="O967" s="155">
        <f>IF(B967="","",BID_OFFER_SPREAD/2*D967)</f>
        <v/>
      </c>
      <c r="P967" s="155">
        <f>IF(A967="","",IF(D967=0,-E967,IF(AND(D967=(N967+O967),NOT(O967=0)),0,IF(D967&gt;=M967,N967/(1+O967),N967/(1-O967)))))</f>
        <v/>
      </c>
      <c r="Q967" s="155">
        <f>IF(B967="","", IF(D967=0,F967*P967/B967, L967*P967/B967))</f>
        <v/>
      </c>
      <c r="R967" s="155">
        <f>IF(B967="","", Q967+I967)</f>
        <v/>
      </c>
      <c r="S967" s="155">
        <f>IF(A967="","",IF(Q967&gt;0,-Q967*B967*(1+BID_OFFER_SPREAD/2),-Q967*B967*(1-BID_OFFER_SPREAD/2)))</f>
        <v/>
      </c>
      <c r="T967" s="155">
        <f>IF(B967="","", K967+S967)</f>
        <v/>
      </c>
      <c r="U967" s="155">
        <f>IF(B967="","", R967*B967)</f>
        <v/>
      </c>
      <c r="V967" s="155">
        <f>IF(E967="","",U967/(U967+T967))</f>
        <v/>
      </c>
      <c r="W967" s="86">
        <f>IF(B967="","", IF(ROUND(V967,10)=ROUND(D967,10),"Correct", "Error"))</f>
        <v/>
      </c>
      <c r="X967" s="156">
        <f>IF(B967="","", T967+U967)</f>
        <v/>
      </c>
    </row>
    <row customHeight="1" ht="13.5" r="968" s="75">
      <c r="A968" s="124">
        <f>IF('Time Series Inputs'!A968="","",'Time Series Inputs'!A968)</f>
        <v/>
      </c>
      <c r="B968" s="155">
        <f>IF('Time Series Inputs'!B968="","",'Time Series Inputs'!B968)</f>
        <v/>
      </c>
      <c r="C968" s="155">
        <f>IF('Time Series Inputs'!C968="","",'Time Series Inputs'!C968)</f>
        <v/>
      </c>
      <c r="D968" s="155">
        <f>IF(A968="","",'Apply Constraints'!A968)</f>
        <v/>
      </c>
      <c r="E968" s="155">
        <f>IF(B968="","",(V967*B968/B967/(1+V967*(B968/B967-1))))</f>
        <v/>
      </c>
      <c r="F968" s="155">
        <f>IF(B968="","",R967*B968+T967)</f>
        <v/>
      </c>
      <c r="G968" s="155">
        <f>IF(B968="","", E968*F968)</f>
        <v/>
      </c>
      <c r="H968" s="155">
        <f>IF(B968="","", F968 - R967*B968)</f>
        <v/>
      </c>
      <c r="I968" s="155">
        <f>IF(B968="","", G968/B968)</f>
        <v/>
      </c>
      <c r="J968" s="155">
        <f>IF(B968="","", -F968* (1-(1-ANNUAL_STRATEGY_FEE)^(1/252)))</f>
        <v/>
      </c>
      <c r="K968" s="155">
        <f>IF(B968="","", H968+J968)</f>
        <v/>
      </c>
      <c r="L968" s="155">
        <f>IF(B968="","", K968+G968)</f>
        <v/>
      </c>
      <c r="M968" s="155">
        <f>IF(B968="","", G968/L968)</f>
        <v/>
      </c>
      <c r="N968" s="155">
        <f>IF(B968="","",(D968-M968))</f>
        <v/>
      </c>
      <c r="O968" s="155">
        <f>IF(B968="","",BID_OFFER_SPREAD/2*D968)</f>
        <v/>
      </c>
      <c r="P968" s="155">
        <f>IF(A968="","",IF(D968=0,-E968,IF(AND(D968=(N968+O968),NOT(O968=0)),0,IF(D968&gt;=M968,N968/(1+O968),N968/(1-O968)))))</f>
        <v/>
      </c>
      <c r="Q968" s="155">
        <f>IF(B968="","", IF(D968=0,F968*P968/B968, L968*P968/B968))</f>
        <v/>
      </c>
      <c r="R968" s="155">
        <f>IF(B968="","", Q968+I968)</f>
        <v/>
      </c>
      <c r="S968" s="155">
        <f>IF(A968="","",IF(Q968&gt;0,-Q968*B968*(1+BID_OFFER_SPREAD/2),-Q968*B968*(1-BID_OFFER_SPREAD/2)))</f>
        <v/>
      </c>
      <c r="T968" s="155">
        <f>IF(B968="","", K968+S968)</f>
        <v/>
      </c>
      <c r="U968" s="155">
        <f>IF(B968="","", R968*B968)</f>
        <v/>
      </c>
      <c r="V968" s="155">
        <f>IF(E968="","",U968/(U968+T968))</f>
        <v/>
      </c>
      <c r="W968" s="86">
        <f>IF(B968="","", IF(ROUND(V968,10)=ROUND(D968,10),"Correct", "Error"))</f>
        <v/>
      </c>
      <c r="X968" s="156">
        <f>IF(B968="","", T968+U968)</f>
        <v/>
      </c>
    </row>
    <row customHeight="1" ht="13.5" r="969" s="75">
      <c r="A969" s="124">
        <f>IF('Time Series Inputs'!A969="","",'Time Series Inputs'!A969)</f>
        <v/>
      </c>
      <c r="B969" s="155">
        <f>IF('Time Series Inputs'!B969="","",'Time Series Inputs'!B969)</f>
        <v/>
      </c>
      <c r="C969" s="155">
        <f>IF('Time Series Inputs'!C969="","",'Time Series Inputs'!C969)</f>
        <v/>
      </c>
      <c r="D969" s="155">
        <f>IF(A969="","",'Apply Constraints'!A969)</f>
        <v/>
      </c>
      <c r="E969" s="155">
        <f>IF(B969="","",(V968*B969/B968/(1+V968*(B969/B968-1))))</f>
        <v/>
      </c>
      <c r="F969" s="155">
        <f>IF(B969="","",R968*B969+T968)</f>
        <v/>
      </c>
      <c r="G969" s="155">
        <f>IF(B969="","", E969*F969)</f>
        <v/>
      </c>
      <c r="H969" s="155">
        <f>IF(B969="","", F969 - R968*B969)</f>
        <v/>
      </c>
      <c r="I969" s="155">
        <f>IF(B969="","", G969/B969)</f>
        <v/>
      </c>
      <c r="J969" s="155">
        <f>IF(B969="","", -F969* (1-(1-ANNUAL_STRATEGY_FEE)^(1/252)))</f>
        <v/>
      </c>
      <c r="K969" s="155">
        <f>IF(B969="","", H969+J969)</f>
        <v/>
      </c>
      <c r="L969" s="155">
        <f>IF(B969="","", K969+G969)</f>
        <v/>
      </c>
      <c r="M969" s="155">
        <f>IF(B969="","", G969/L969)</f>
        <v/>
      </c>
      <c r="N969" s="155">
        <f>IF(B969="","",(D969-M969))</f>
        <v/>
      </c>
      <c r="O969" s="155">
        <f>IF(B969="","",BID_OFFER_SPREAD/2*D969)</f>
        <v/>
      </c>
      <c r="P969" s="155">
        <f>IF(A969="","",IF(D969=0,-E969,IF(AND(D969=(N969+O969),NOT(O969=0)),0,IF(D969&gt;=M969,N969/(1+O969),N969/(1-O969)))))</f>
        <v/>
      </c>
      <c r="Q969" s="155">
        <f>IF(B969="","", IF(D969=0,F969*P969/B969, L969*P969/B969))</f>
        <v/>
      </c>
      <c r="R969" s="155">
        <f>IF(B969="","", Q969+I969)</f>
        <v/>
      </c>
      <c r="S969" s="155">
        <f>IF(A969="","",IF(Q969&gt;0,-Q969*B969*(1+BID_OFFER_SPREAD/2),-Q969*B969*(1-BID_OFFER_SPREAD/2)))</f>
        <v/>
      </c>
      <c r="T969" s="155">
        <f>IF(B969="","", K969+S969)</f>
        <v/>
      </c>
      <c r="U969" s="155">
        <f>IF(B969="","", R969*B969)</f>
        <v/>
      </c>
      <c r="V969" s="155">
        <f>IF(E969="","",U969/(U969+T969))</f>
        <v/>
      </c>
      <c r="W969" s="86">
        <f>IF(B969="","", IF(ROUND(V969,10)=ROUND(D969,10),"Correct", "Error"))</f>
        <v/>
      </c>
      <c r="X969" s="156">
        <f>IF(B969="","", T969+U969)</f>
        <v/>
      </c>
    </row>
    <row customHeight="1" ht="13.5" r="970" s="75">
      <c r="A970" s="124">
        <f>IF('Time Series Inputs'!A970="","",'Time Series Inputs'!A970)</f>
        <v/>
      </c>
      <c r="B970" s="155">
        <f>IF('Time Series Inputs'!B970="","",'Time Series Inputs'!B970)</f>
        <v/>
      </c>
      <c r="C970" s="155">
        <f>IF('Time Series Inputs'!C970="","",'Time Series Inputs'!C970)</f>
        <v/>
      </c>
      <c r="D970" s="155">
        <f>IF(A970="","",'Apply Constraints'!A970)</f>
        <v/>
      </c>
      <c r="E970" s="155">
        <f>IF(B970="","",(V969*B970/B969/(1+V969*(B970/B969-1))))</f>
        <v/>
      </c>
      <c r="F970" s="155">
        <f>IF(B970="","",R969*B970+T969)</f>
        <v/>
      </c>
      <c r="G970" s="155">
        <f>IF(B970="","", E970*F970)</f>
        <v/>
      </c>
      <c r="H970" s="155">
        <f>IF(B970="","", F970 - R969*B970)</f>
        <v/>
      </c>
      <c r="I970" s="155">
        <f>IF(B970="","", G970/B970)</f>
        <v/>
      </c>
      <c r="J970" s="155">
        <f>IF(B970="","", -F970* (1-(1-ANNUAL_STRATEGY_FEE)^(1/252)))</f>
        <v/>
      </c>
      <c r="K970" s="155">
        <f>IF(B970="","", H970+J970)</f>
        <v/>
      </c>
      <c r="L970" s="155">
        <f>IF(B970="","", K970+G970)</f>
        <v/>
      </c>
      <c r="M970" s="155">
        <f>IF(B970="","", G970/L970)</f>
        <v/>
      </c>
      <c r="N970" s="155">
        <f>IF(B970="","",(D970-M970))</f>
        <v/>
      </c>
      <c r="O970" s="155">
        <f>IF(B970="","",BID_OFFER_SPREAD/2*D970)</f>
        <v/>
      </c>
      <c r="P970" s="155">
        <f>IF(A970="","",IF(D970=0,-E970,IF(AND(D970=(N970+O970),NOT(O970=0)),0,IF(D970&gt;=M970,N970/(1+O970),N970/(1-O970)))))</f>
        <v/>
      </c>
      <c r="Q970" s="155">
        <f>IF(B970="","", IF(D970=0,F970*P970/B970, L970*P970/B970))</f>
        <v/>
      </c>
      <c r="R970" s="155">
        <f>IF(B970="","", Q970+I970)</f>
        <v/>
      </c>
      <c r="S970" s="155">
        <f>IF(A970="","",IF(Q970&gt;0,-Q970*B970*(1+BID_OFFER_SPREAD/2),-Q970*B970*(1-BID_OFFER_SPREAD/2)))</f>
        <v/>
      </c>
      <c r="T970" s="155">
        <f>IF(B970="","", K970+S970)</f>
        <v/>
      </c>
      <c r="U970" s="155">
        <f>IF(B970="","", R970*B970)</f>
        <v/>
      </c>
      <c r="V970" s="155">
        <f>IF(E970="","",U970/(U970+T970))</f>
        <v/>
      </c>
      <c r="W970" s="86">
        <f>IF(B970="","", IF(ROUND(V970,10)=ROUND(D970,10),"Correct", "Error"))</f>
        <v/>
      </c>
      <c r="X970" s="156">
        <f>IF(B970="","", T970+U970)</f>
        <v/>
      </c>
    </row>
    <row customHeight="1" ht="13.5" r="971" s="75">
      <c r="A971" s="124">
        <f>IF('Time Series Inputs'!A971="","",'Time Series Inputs'!A971)</f>
        <v/>
      </c>
      <c r="B971" s="155">
        <f>IF('Time Series Inputs'!B971="","",'Time Series Inputs'!B971)</f>
        <v/>
      </c>
      <c r="C971" s="155">
        <f>IF('Time Series Inputs'!C971="","",'Time Series Inputs'!C971)</f>
        <v/>
      </c>
      <c r="D971" s="155">
        <f>IF(A971="","",'Apply Constraints'!A971)</f>
        <v/>
      </c>
      <c r="E971" s="155">
        <f>IF(B971="","",(V970*B971/B970/(1+V970*(B971/B970-1))))</f>
        <v/>
      </c>
      <c r="F971" s="155">
        <f>IF(B971="","",R970*B971+T970)</f>
        <v/>
      </c>
      <c r="G971" s="155">
        <f>IF(B971="","", E971*F971)</f>
        <v/>
      </c>
      <c r="H971" s="155">
        <f>IF(B971="","", F971 - R970*B971)</f>
        <v/>
      </c>
      <c r="I971" s="155">
        <f>IF(B971="","", G971/B971)</f>
        <v/>
      </c>
      <c r="J971" s="155">
        <f>IF(B971="","", -F971* (1-(1-ANNUAL_STRATEGY_FEE)^(1/252)))</f>
        <v/>
      </c>
      <c r="K971" s="155">
        <f>IF(B971="","", H971+J971)</f>
        <v/>
      </c>
      <c r="L971" s="155">
        <f>IF(B971="","", K971+G971)</f>
        <v/>
      </c>
      <c r="M971" s="155">
        <f>IF(B971="","", G971/L971)</f>
        <v/>
      </c>
      <c r="N971" s="155">
        <f>IF(B971="","",(D971-M971))</f>
        <v/>
      </c>
      <c r="O971" s="155">
        <f>IF(B971="","",BID_OFFER_SPREAD/2*D971)</f>
        <v/>
      </c>
      <c r="P971" s="155">
        <f>IF(A971="","",IF(D971=0,-E971,IF(AND(D971=(N971+O971),NOT(O971=0)),0,IF(D971&gt;=M971,N971/(1+O971),N971/(1-O971)))))</f>
        <v/>
      </c>
      <c r="Q971" s="155">
        <f>IF(B971="","", IF(D971=0,F971*P971/B971, L971*P971/B971))</f>
        <v/>
      </c>
      <c r="R971" s="155">
        <f>IF(B971="","", Q971+I971)</f>
        <v/>
      </c>
      <c r="S971" s="155">
        <f>IF(A971="","",IF(Q971&gt;0,-Q971*B971*(1+BID_OFFER_SPREAD/2),-Q971*B971*(1-BID_OFFER_SPREAD/2)))</f>
        <v/>
      </c>
      <c r="T971" s="155">
        <f>IF(B971="","", K971+S971)</f>
        <v/>
      </c>
      <c r="U971" s="155">
        <f>IF(B971="","", R971*B971)</f>
        <v/>
      </c>
      <c r="V971" s="155">
        <f>IF(E971="","",U971/(U971+T971))</f>
        <v/>
      </c>
      <c r="W971" s="86">
        <f>IF(B971="","", IF(ROUND(V971,10)=ROUND(D971,10),"Correct", "Error"))</f>
        <v/>
      </c>
      <c r="X971" s="156">
        <f>IF(B971="","", T971+U971)</f>
        <v/>
      </c>
    </row>
    <row customHeight="1" ht="13.5" r="972" s="75">
      <c r="A972" s="124">
        <f>IF('Time Series Inputs'!A972="","",'Time Series Inputs'!A972)</f>
        <v/>
      </c>
      <c r="B972" s="155">
        <f>IF('Time Series Inputs'!B972="","",'Time Series Inputs'!B972)</f>
        <v/>
      </c>
      <c r="C972" s="155">
        <f>IF('Time Series Inputs'!C972="","",'Time Series Inputs'!C972)</f>
        <v/>
      </c>
      <c r="D972" s="155">
        <f>IF(A972="","",'Apply Constraints'!A972)</f>
        <v/>
      </c>
      <c r="E972" s="155">
        <f>IF(B972="","",(V971*B972/B971/(1+V971*(B972/B971-1))))</f>
        <v/>
      </c>
      <c r="F972" s="155">
        <f>IF(B972="","",R971*B972+T971)</f>
        <v/>
      </c>
      <c r="G972" s="155">
        <f>IF(B972="","", E972*F972)</f>
        <v/>
      </c>
      <c r="H972" s="155">
        <f>IF(B972="","", F972 - R971*B972)</f>
        <v/>
      </c>
      <c r="I972" s="155">
        <f>IF(B972="","", G972/B972)</f>
        <v/>
      </c>
      <c r="J972" s="155">
        <f>IF(B972="","", -F972* (1-(1-ANNUAL_STRATEGY_FEE)^(1/252)))</f>
        <v/>
      </c>
      <c r="K972" s="155">
        <f>IF(B972="","", H972+J972)</f>
        <v/>
      </c>
      <c r="L972" s="155">
        <f>IF(B972="","", K972+G972)</f>
        <v/>
      </c>
      <c r="M972" s="155">
        <f>IF(B972="","", G972/L972)</f>
        <v/>
      </c>
      <c r="N972" s="155">
        <f>IF(B972="","",(D972-M972))</f>
        <v/>
      </c>
      <c r="O972" s="155">
        <f>IF(B972="","",BID_OFFER_SPREAD/2*D972)</f>
        <v/>
      </c>
      <c r="P972" s="155">
        <f>IF(A972="","",IF(D972=0,-E972,IF(AND(D972=(N972+O972),NOT(O972=0)),0,IF(D972&gt;=M972,N972/(1+O972),N972/(1-O972)))))</f>
        <v/>
      </c>
      <c r="Q972" s="155">
        <f>IF(B972="","", IF(D972=0,F972*P972/B972, L972*P972/B972))</f>
        <v/>
      </c>
      <c r="R972" s="155">
        <f>IF(B972="","", Q972+I972)</f>
        <v/>
      </c>
      <c r="S972" s="155">
        <f>IF(A972="","",IF(Q972&gt;0,-Q972*B972*(1+BID_OFFER_SPREAD/2),-Q972*B972*(1-BID_OFFER_SPREAD/2)))</f>
        <v/>
      </c>
      <c r="T972" s="155">
        <f>IF(B972="","", K972+S972)</f>
        <v/>
      </c>
      <c r="U972" s="155">
        <f>IF(B972="","", R972*B972)</f>
        <v/>
      </c>
      <c r="V972" s="155">
        <f>IF(E972="","",U972/(U972+T972))</f>
        <v/>
      </c>
      <c r="W972" s="86">
        <f>IF(B972="","", IF(ROUND(V972,10)=ROUND(D972,10),"Correct", "Error"))</f>
        <v/>
      </c>
      <c r="X972" s="156">
        <f>IF(B972="","", T972+U972)</f>
        <v/>
      </c>
    </row>
    <row customHeight="1" ht="13.5" r="973" s="75">
      <c r="A973" s="124">
        <f>IF('Time Series Inputs'!A973="","",'Time Series Inputs'!A973)</f>
        <v/>
      </c>
      <c r="B973" s="155">
        <f>IF('Time Series Inputs'!B973="","",'Time Series Inputs'!B973)</f>
        <v/>
      </c>
      <c r="C973" s="155">
        <f>IF('Time Series Inputs'!C973="","",'Time Series Inputs'!C973)</f>
        <v/>
      </c>
      <c r="D973" s="155">
        <f>IF(A973="","",'Apply Constraints'!A973)</f>
        <v/>
      </c>
      <c r="E973" s="155">
        <f>IF(B973="","",(V972*B973/B972/(1+V972*(B973/B972-1))))</f>
        <v/>
      </c>
      <c r="F973" s="155">
        <f>IF(B973="","",R972*B973+T972)</f>
        <v/>
      </c>
      <c r="G973" s="155">
        <f>IF(B973="","", E973*F973)</f>
        <v/>
      </c>
      <c r="H973" s="155">
        <f>IF(B973="","", F973 - R972*B973)</f>
        <v/>
      </c>
      <c r="I973" s="155">
        <f>IF(B973="","", G973/B973)</f>
        <v/>
      </c>
      <c r="J973" s="155">
        <f>IF(B973="","", -F973* (1-(1-ANNUAL_STRATEGY_FEE)^(1/252)))</f>
        <v/>
      </c>
      <c r="K973" s="155">
        <f>IF(B973="","", H973+J973)</f>
        <v/>
      </c>
      <c r="L973" s="155">
        <f>IF(B973="","", K973+G973)</f>
        <v/>
      </c>
      <c r="M973" s="155">
        <f>IF(B973="","", G973/L973)</f>
        <v/>
      </c>
      <c r="N973" s="155">
        <f>IF(B973="","",(D973-M973))</f>
        <v/>
      </c>
      <c r="O973" s="155">
        <f>IF(B973="","",BID_OFFER_SPREAD/2*D973)</f>
        <v/>
      </c>
      <c r="P973" s="155">
        <f>IF(A973="","",IF(D973=0,-E973,IF(AND(D973=(N973+O973),NOT(O973=0)),0,IF(D973&gt;=M973,N973/(1+O973),N973/(1-O973)))))</f>
        <v/>
      </c>
      <c r="Q973" s="155">
        <f>IF(B973="","", IF(D973=0,F973*P973/B973, L973*P973/B973))</f>
        <v/>
      </c>
      <c r="R973" s="155">
        <f>IF(B973="","", Q973+I973)</f>
        <v/>
      </c>
      <c r="S973" s="155">
        <f>IF(A973="","",IF(Q973&gt;0,-Q973*B973*(1+BID_OFFER_SPREAD/2),-Q973*B973*(1-BID_OFFER_SPREAD/2)))</f>
        <v/>
      </c>
      <c r="T973" s="155">
        <f>IF(B973="","", K973+S973)</f>
        <v/>
      </c>
      <c r="U973" s="155">
        <f>IF(B973="","", R973*B973)</f>
        <v/>
      </c>
      <c r="V973" s="155">
        <f>IF(E973="","",U973/(U973+T973))</f>
        <v/>
      </c>
      <c r="W973" s="86">
        <f>IF(B973="","", IF(ROUND(V973,10)=ROUND(D973,10),"Correct", "Error"))</f>
        <v/>
      </c>
      <c r="X973" s="156">
        <f>IF(B973="","", T973+U973)</f>
        <v/>
      </c>
    </row>
    <row customHeight="1" ht="13.5" r="974" s="75">
      <c r="A974" s="124">
        <f>IF('Time Series Inputs'!A974="","",'Time Series Inputs'!A974)</f>
        <v/>
      </c>
      <c r="B974" s="155">
        <f>IF('Time Series Inputs'!B974="","",'Time Series Inputs'!B974)</f>
        <v/>
      </c>
      <c r="C974" s="155">
        <f>IF('Time Series Inputs'!C974="","",'Time Series Inputs'!C974)</f>
        <v/>
      </c>
      <c r="D974" s="155">
        <f>IF(A974="","",'Apply Constraints'!A974)</f>
        <v/>
      </c>
      <c r="E974" s="155">
        <f>IF(B974="","",(V973*B974/B973/(1+V973*(B974/B973-1))))</f>
        <v/>
      </c>
      <c r="F974" s="155">
        <f>IF(B974="","",R973*B974+T973)</f>
        <v/>
      </c>
      <c r="G974" s="155">
        <f>IF(B974="","", E974*F974)</f>
        <v/>
      </c>
      <c r="H974" s="155">
        <f>IF(B974="","", F974 - R973*B974)</f>
        <v/>
      </c>
      <c r="I974" s="155">
        <f>IF(B974="","", G974/B974)</f>
        <v/>
      </c>
      <c r="J974" s="155">
        <f>IF(B974="","", -F974* (1-(1-ANNUAL_STRATEGY_FEE)^(1/252)))</f>
        <v/>
      </c>
      <c r="K974" s="155">
        <f>IF(B974="","", H974+J974)</f>
        <v/>
      </c>
      <c r="L974" s="155">
        <f>IF(B974="","", K974+G974)</f>
        <v/>
      </c>
      <c r="M974" s="155">
        <f>IF(B974="","", G974/L974)</f>
        <v/>
      </c>
      <c r="N974" s="155">
        <f>IF(B974="","",(D974-M974))</f>
        <v/>
      </c>
      <c r="O974" s="155">
        <f>IF(B974="","",BID_OFFER_SPREAD/2*D974)</f>
        <v/>
      </c>
      <c r="P974" s="155">
        <f>IF(A974="","",IF(D974=0,-E974,IF(AND(D974=(N974+O974),NOT(O974=0)),0,IF(D974&gt;=M974,N974/(1+O974),N974/(1-O974)))))</f>
        <v/>
      </c>
      <c r="Q974" s="155">
        <f>IF(B974="","", IF(D974=0,F974*P974/B974, L974*P974/B974))</f>
        <v/>
      </c>
      <c r="R974" s="155">
        <f>IF(B974="","", Q974+I974)</f>
        <v/>
      </c>
      <c r="S974" s="155">
        <f>IF(A974="","",IF(Q974&gt;0,-Q974*B974*(1+BID_OFFER_SPREAD/2),-Q974*B974*(1-BID_OFFER_SPREAD/2)))</f>
        <v/>
      </c>
      <c r="T974" s="155">
        <f>IF(B974="","", K974+S974)</f>
        <v/>
      </c>
      <c r="U974" s="155">
        <f>IF(B974="","", R974*B974)</f>
        <v/>
      </c>
      <c r="V974" s="155">
        <f>IF(E974="","",U974/(U974+T974))</f>
        <v/>
      </c>
      <c r="W974" s="86">
        <f>IF(B974="","", IF(ROUND(V974,10)=ROUND(D974,10),"Correct", "Error"))</f>
        <v/>
      </c>
      <c r="X974" s="156">
        <f>IF(B974="","", T974+U974)</f>
        <v/>
      </c>
    </row>
    <row customHeight="1" ht="13.5" r="975" s="75">
      <c r="A975" s="124">
        <f>IF('Time Series Inputs'!A975="","",'Time Series Inputs'!A975)</f>
        <v/>
      </c>
      <c r="B975" s="155">
        <f>IF('Time Series Inputs'!B975="","",'Time Series Inputs'!B975)</f>
        <v/>
      </c>
      <c r="C975" s="155">
        <f>IF('Time Series Inputs'!C975="","",'Time Series Inputs'!C975)</f>
        <v/>
      </c>
      <c r="D975" s="155">
        <f>IF(A975="","",'Apply Constraints'!A975)</f>
        <v/>
      </c>
      <c r="E975" s="155">
        <f>IF(B975="","",(V974*B975/B974/(1+V974*(B975/B974-1))))</f>
        <v/>
      </c>
      <c r="F975" s="155">
        <f>IF(B975="","",R974*B975+T974)</f>
        <v/>
      </c>
      <c r="G975" s="155">
        <f>IF(B975="","", E975*F975)</f>
        <v/>
      </c>
      <c r="H975" s="155">
        <f>IF(B975="","", F975 - R974*B975)</f>
        <v/>
      </c>
      <c r="I975" s="155">
        <f>IF(B975="","", G975/B975)</f>
        <v/>
      </c>
      <c r="J975" s="155">
        <f>IF(B975="","", -F975* (1-(1-ANNUAL_STRATEGY_FEE)^(1/252)))</f>
        <v/>
      </c>
      <c r="K975" s="155">
        <f>IF(B975="","", H975+J975)</f>
        <v/>
      </c>
      <c r="L975" s="155">
        <f>IF(B975="","", K975+G975)</f>
        <v/>
      </c>
      <c r="M975" s="155">
        <f>IF(B975="","", G975/L975)</f>
        <v/>
      </c>
      <c r="N975" s="155">
        <f>IF(B975="","",(D975-M975))</f>
        <v/>
      </c>
      <c r="O975" s="155">
        <f>IF(B975="","",BID_OFFER_SPREAD/2*D975)</f>
        <v/>
      </c>
      <c r="P975" s="155">
        <f>IF(A975="","",IF(D975=0,-E975,IF(AND(D975=(N975+O975),NOT(O975=0)),0,IF(D975&gt;=M975,N975/(1+O975),N975/(1-O975)))))</f>
        <v/>
      </c>
      <c r="Q975" s="155">
        <f>IF(B975="","", IF(D975=0,F975*P975/B975, L975*P975/B975))</f>
        <v/>
      </c>
      <c r="R975" s="155">
        <f>IF(B975="","", Q975+I975)</f>
        <v/>
      </c>
      <c r="S975" s="155">
        <f>IF(A975="","",IF(Q975&gt;0,-Q975*B975*(1+BID_OFFER_SPREAD/2),-Q975*B975*(1-BID_OFFER_SPREAD/2)))</f>
        <v/>
      </c>
      <c r="T975" s="155">
        <f>IF(B975="","", K975+S975)</f>
        <v/>
      </c>
      <c r="U975" s="155">
        <f>IF(B975="","", R975*B975)</f>
        <v/>
      </c>
      <c r="V975" s="155">
        <f>IF(E975="","",U975/(U975+T975))</f>
        <v/>
      </c>
      <c r="W975" s="86">
        <f>IF(B975="","", IF(ROUND(V975,10)=ROUND(D975,10),"Correct", "Error"))</f>
        <v/>
      </c>
      <c r="X975" s="156">
        <f>IF(B975="","", T975+U975)</f>
        <v/>
      </c>
    </row>
    <row customHeight="1" ht="13.5" r="976" s="75">
      <c r="A976" s="124">
        <f>IF('Time Series Inputs'!A976="","",'Time Series Inputs'!A976)</f>
        <v/>
      </c>
      <c r="B976" s="155">
        <f>IF('Time Series Inputs'!B976="","",'Time Series Inputs'!B976)</f>
        <v/>
      </c>
      <c r="C976" s="155">
        <f>IF('Time Series Inputs'!C976="","",'Time Series Inputs'!C976)</f>
        <v/>
      </c>
      <c r="D976" s="155">
        <f>IF(A976="","",'Apply Constraints'!A976)</f>
        <v/>
      </c>
      <c r="E976" s="155">
        <f>IF(B976="","",(V975*B976/B975/(1+V975*(B976/B975-1))))</f>
        <v/>
      </c>
      <c r="F976" s="155">
        <f>IF(B976="","",R975*B976+T975)</f>
        <v/>
      </c>
      <c r="G976" s="155">
        <f>IF(B976="","", E976*F976)</f>
        <v/>
      </c>
      <c r="H976" s="155">
        <f>IF(B976="","", F976 - R975*B976)</f>
        <v/>
      </c>
      <c r="I976" s="155">
        <f>IF(B976="","", G976/B976)</f>
        <v/>
      </c>
      <c r="J976" s="155">
        <f>IF(B976="","", -F976* (1-(1-ANNUAL_STRATEGY_FEE)^(1/252)))</f>
        <v/>
      </c>
      <c r="K976" s="155">
        <f>IF(B976="","", H976+J976)</f>
        <v/>
      </c>
      <c r="L976" s="155">
        <f>IF(B976="","", K976+G976)</f>
        <v/>
      </c>
      <c r="M976" s="155">
        <f>IF(B976="","", G976/L976)</f>
        <v/>
      </c>
      <c r="N976" s="155">
        <f>IF(B976="","",(D976-M976))</f>
        <v/>
      </c>
      <c r="O976" s="155">
        <f>IF(B976="","",BID_OFFER_SPREAD/2*D976)</f>
        <v/>
      </c>
      <c r="P976" s="155">
        <f>IF(A976="","",IF(D976=0,-E976,IF(AND(D976=(N976+O976),NOT(O976=0)),0,IF(D976&gt;=M976,N976/(1+O976),N976/(1-O976)))))</f>
        <v/>
      </c>
      <c r="Q976" s="155">
        <f>IF(B976="","", IF(D976=0,F976*P976/B976, L976*P976/B976))</f>
        <v/>
      </c>
      <c r="R976" s="155">
        <f>IF(B976="","", Q976+I976)</f>
        <v/>
      </c>
      <c r="S976" s="155">
        <f>IF(A976="","",IF(Q976&gt;0,-Q976*B976*(1+BID_OFFER_SPREAD/2),-Q976*B976*(1-BID_OFFER_SPREAD/2)))</f>
        <v/>
      </c>
      <c r="T976" s="155">
        <f>IF(B976="","", K976+S976)</f>
        <v/>
      </c>
      <c r="U976" s="155">
        <f>IF(B976="","", R976*B976)</f>
        <v/>
      </c>
      <c r="V976" s="155">
        <f>IF(E976="","",U976/(U976+T976))</f>
        <v/>
      </c>
      <c r="W976" s="86">
        <f>IF(B976="","", IF(ROUND(V976,10)=ROUND(D976,10),"Correct", "Error"))</f>
        <v/>
      </c>
      <c r="X976" s="156">
        <f>IF(B976="","", T976+U976)</f>
        <v/>
      </c>
    </row>
    <row customHeight="1" ht="13.5" r="977" s="75">
      <c r="A977" s="124">
        <f>IF('Time Series Inputs'!A977="","",'Time Series Inputs'!A977)</f>
        <v/>
      </c>
      <c r="B977" s="155">
        <f>IF('Time Series Inputs'!B977="","",'Time Series Inputs'!B977)</f>
        <v/>
      </c>
      <c r="C977" s="155">
        <f>IF('Time Series Inputs'!C977="","",'Time Series Inputs'!C977)</f>
        <v/>
      </c>
      <c r="D977" s="155">
        <f>IF(A977="","",'Apply Constraints'!A977)</f>
        <v/>
      </c>
      <c r="E977" s="155">
        <f>IF(B977="","",(V976*B977/B976/(1+V976*(B977/B976-1))))</f>
        <v/>
      </c>
      <c r="F977" s="155">
        <f>IF(B977="","",R976*B977+T976)</f>
        <v/>
      </c>
      <c r="G977" s="155">
        <f>IF(B977="","", E977*F977)</f>
        <v/>
      </c>
      <c r="H977" s="155">
        <f>IF(B977="","", F977 - R976*B977)</f>
        <v/>
      </c>
      <c r="I977" s="155">
        <f>IF(B977="","", G977/B977)</f>
        <v/>
      </c>
      <c r="J977" s="155">
        <f>IF(B977="","", -F977* (1-(1-ANNUAL_STRATEGY_FEE)^(1/252)))</f>
        <v/>
      </c>
      <c r="K977" s="155">
        <f>IF(B977="","", H977+J977)</f>
        <v/>
      </c>
      <c r="L977" s="155">
        <f>IF(B977="","", K977+G977)</f>
        <v/>
      </c>
      <c r="M977" s="155">
        <f>IF(B977="","", G977/L977)</f>
        <v/>
      </c>
      <c r="N977" s="155">
        <f>IF(B977="","",(D977-M977))</f>
        <v/>
      </c>
      <c r="O977" s="155">
        <f>IF(B977="","",BID_OFFER_SPREAD/2*D977)</f>
        <v/>
      </c>
      <c r="P977" s="155">
        <f>IF(A977="","",IF(D977=0,-E977,IF(AND(D977=(N977+O977),NOT(O977=0)),0,IF(D977&gt;=M977,N977/(1+O977),N977/(1-O977)))))</f>
        <v/>
      </c>
      <c r="Q977" s="155">
        <f>IF(B977="","", IF(D977=0,F977*P977/B977, L977*P977/B977))</f>
        <v/>
      </c>
      <c r="R977" s="155">
        <f>IF(B977="","", Q977+I977)</f>
        <v/>
      </c>
      <c r="S977" s="155">
        <f>IF(A977="","",IF(Q977&gt;0,-Q977*B977*(1+BID_OFFER_SPREAD/2),-Q977*B977*(1-BID_OFFER_SPREAD/2)))</f>
        <v/>
      </c>
      <c r="T977" s="155">
        <f>IF(B977="","", K977+S977)</f>
        <v/>
      </c>
      <c r="U977" s="155">
        <f>IF(B977="","", R977*B977)</f>
        <v/>
      </c>
      <c r="V977" s="155">
        <f>IF(E977="","",U977/(U977+T977))</f>
        <v/>
      </c>
      <c r="W977" s="86">
        <f>IF(B977="","", IF(ROUND(V977,10)=ROUND(D977,10),"Correct", "Error"))</f>
        <v/>
      </c>
      <c r="X977" s="156">
        <f>IF(B977="","", T977+U977)</f>
        <v/>
      </c>
    </row>
    <row customHeight="1" ht="13.5" r="978" s="75">
      <c r="A978" s="124">
        <f>IF('Time Series Inputs'!A978="","",'Time Series Inputs'!A978)</f>
        <v/>
      </c>
      <c r="B978" s="155">
        <f>IF('Time Series Inputs'!B978="","",'Time Series Inputs'!B978)</f>
        <v/>
      </c>
      <c r="C978" s="155">
        <f>IF('Time Series Inputs'!C978="","",'Time Series Inputs'!C978)</f>
        <v/>
      </c>
      <c r="D978" s="155">
        <f>IF(A978="","",'Apply Constraints'!A978)</f>
        <v/>
      </c>
      <c r="E978" s="155">
        <f>IF(B978="","",(V977*B978/B977/(1+V977*(B978/B977-1))))</f>
        <v/>
      </c>
      <c r="F978" s="155">
        <f>IF(B978="","",R977*B978+T977)</f>
        <v/>
      </c>
      <c r="G978" s="155">
        <f>IF(B978="","", E978*F978)</f>
        <v/>
      </c>
      <c r="H978" s="155">
        <f>IF(B978="","", F978 - R977*B978)</f>
        <v/>
      </c>
      <c r="I978" s="155">
        <f>IF(B978="","", G978/B978)</f>
        <v/>
      </c>
      <c r="J978" s="155">
        <f>IF(B978="","", -F978* (1-(1-ANNUAL_STRATEGY_FEE)^(1/252)))</f>
        <v/>
      </c>
      <c r="K978" s="155">
        <f>IF(B978="","", H978+J978)</f>
        <v/>
      </c>
      <c r="L978" s="155">
        <f>IF(B978="","", K978+G978)</f>
        <v/>
      </c>
      <c r="M978" s="155">
        <f>IF(B978="","", G978/L978)</f>
        <v/>
      </c>
      <c r="N978" s="155">
        <f>IF(B978="","",(D978-M978))</f>
        <v/>
      </c>
      <c r="O978" s="155">
        <f>IF(B978="","",BID_OFFER_SPREAD/2*D978)</f>
        <v/>
      </c>
      <c r="P978" s="155">
        <f>IF(A978="","",IF(D978=0,-E978,IF(AND(D978=(N978+O978),NOT(O978=0)),0,IF(D978&gt;=M978,N978/(1+O978),N978/(1-O978)))))</f>
        <v/>
      </c>
      <c r="Q978" s="155">
        <f>IF(B978="","", IF(D978=0,F978*P978/B978, L978*P978/B978))</f>
        <v/>
      </c>
      <c r="R978" s="155">
        <f>IF(B978="","", Q978+I978)</f>
        <v/>
      </c>
      <c r="S978" s="155">
        <f>IF(A978="","",IF(Q978&gt;0,-Q978*B978*(1+BID_OFFER_SPREAD/2),-Q978*B978*(1-BID_OFFER_SPREAD/2)))</f>
        <v/>
      </c>
      <c r="T978" s="155">
        <f>IF(B978="","", K978+S978)</f>
        <v/>
      </c>
      <c r="U978" s="155">
        <f>IF(B978="","", R978*B978)</f>
        <v/>
      </c>
      <c r="V978" s="155">
        <f>IF(E978="","",U978/(U978+T978))</f>
        <v/>
      </c>
      <c r="W978" s="86">
        <f>IF(B978="","", IF(ROUND(V978,10)=ROUND(D978,10),"Correct", "Error"))</f>
        <v/>
      </c>
      <c r="X978" s="156">
        <f>IF(B978="","", T978+U978)</f>
        <v/>
      </c>
    </row>
    <row customHeight="1" ht="13.5" r="979" s="75">
      <c r="A979" s="124">
        <f>IF('Time Series Inputs'!A979="","",'Time Series Inputs'!A979)</f>
        <v/>
      </c>
      <c r="B979" s="155">
        <f>IF('Time Series Inputs'!B979="","",'Time Series Inputs'!B979)</f>
        <v/>
      </c>
      <c r="C979" s="155">
        <f>IF('Time Series Inputs'!C979="","",'Time Series Inputs'!C979)</f>
        <v/>
      </c>
      <c r="D979" s="155">
        <f>IF(A979="","",'Apply Constraints'!A979)</f>
        <v/>
      </c>
      <c r="E979" s="155">
        <f>IF(B979="","",(V978*B979/B978/(1+V978*(B979/B978-1))))</f>
        <v/>
      </c>
      <c r="F979" s="155">
        <f>IF(B979="","",R978*B979+T978)</f>
        <v/>
      </c>
      <c r="G979" s="155">
        <f>IF(B979="","", E979*F979)</f>
        <v/>
      </c>
      <c r="H979" s="155">
        <f>IF(B979="","", F979 - R978*B979)</f>
        <v/>
      </c>
      <c r="I979" s="155">
        <f>IF(B979="","", G979/B979)</f>
        <v/>
      </c>
      <c r="J979" s="155">
        <f>IF(B979="","", -F979* (1-(1-ANNUAL_STRATEGY_FEE)^(1/252)))</f>
        <v/>
      </c>
      <c r="K979" s="155">
        <f>IF(B979="","", H979+J979)</f>
        <v/>
      </c>
      <c r="L979" s="155">
        <f>IF(B979="","", K979+G979)</f>
        <v/>
      </c>
      <c r="M979" s="155">
        <f>IF(B979="","", G979/L979)</f>
        <v/>
      </c>
      <c r="N979" s="155">
        <f>IF(B979="","",(D979-M979))</f>
        <v/>
      </c>
      <c r="O979" s="155">
        <f>IF(B979="","",BID_OFFER_SPREAD/2*D979)</f>
        <v/>
      </c>
      <c r="P979" s="155">
        <f>IF(A979="","",IF(D979=0,-E979,IF(AND(D979=(N979+O979),NOT(O979=0)),0,IF(D979&gt;=M979,N979/(1+O979),N979/(1-O979)))))</f>
        <v/>
      </c>
      <c r="Q979" s="155">
        <f>IF(B979="","", IF(D979=0,F979*P979/B979, L979*P979/B979))</f>
        <v/>
      </c>
      <c r="R979" s="155">
        <f>IF(B979="","", Q979+I979)</f>
        <v/>
      </c>
      <c r="S979" s="155">
        <f>IF(A979="","",IF(Q979&gt;0,-Q979*B979*(1+BID_OFFER_SPREAD/2),-Q979*B979*(1-BID_OFFER_SPREAD/2)))</f>
        <v/>
      </c>
      <c r="T979" s="155">
        <f>IF(B979="","", K979+S979)</f>
        <v/>
      </c>
      <c r="U979" s="155">
        <f>IF(B979="","", R979*B979)</f>
        <v/>
      </c>
      <c r="V979" s="155">
        <f>IF(E979="","",U979/(U979+T979))</f>
        <v/>
      </c>
      <c r="W979" s="86">
        <f>IF(B979="","", IF(ROUND(V979,10)=ROUND(D979,10),"Correct", "Error"))</f>
        <v/>
      </c>
      <c r="X979" s="156">
        <f>IF(B979="","", T979+U979)</f>
        <v/>
      </c>
    </row>
    <row customHeight="1" ht="13.5" r="980" s="75">
      <c r="A980" s="124">
        <f>IF('Time Series Inputs'!A980="","",'Time Series Inputs'!A980)</f>
        <v/>
      </c>
      <c r="B980" s="155">
        <f>IF('Time Series Inputs'!B980="","",'Time Series Inputs'!B980)</f>
        <v/>
      </c>
      <c r="C980" s="155">
        <f>IF('Time Series Inputs'!C980="","",'Time Series Inputs'!C980)</f>
        <v/>
      </c>
      <c r="D980" s="155">
        <f>IF(A980="","",'Apply Constraints'!A980)</f>
        <v/>
      </c>
      <c r="E980" s="155">
        <f>IF(B980="","",(V979*B980/B979/(1+V979*(B980/B979-1))))</f>
        <v/>
      </c>
      <c r="F980" s="155">
        <f>IF(B980="","",R979*B980+T979)</f>
        <v/>
      </c>
      <c r="G980" s="155">
        <f>IF(B980="","", E980*F980)</f>
        <v/>
      </c>
      <c r="H980" s="155">
        <f>IF(B980="","", F980 - R979*B980)</f>
        <v/>
      </c>
      <c r="I980" s="155">
        <f>IF(B980="","", G980/B980)</f>
        <v/>
      </c>
      <c r="J980" s="155">
        <f>IF(B980="","", -F980* (1-(1-ANNUAL_STRATEGY_FEE)^(1/252)))</f>
        <v/>
      </c>
      <c r="K980" s="155">
        <f>IF(B980="","", H980+J980)</f>
        <v/>
      </c>
      <c r="L980" s="155">
        <f>IF(B980="","", K980+G980)</f>
        <v/>
      </c>
      <c r="M980" s="155">
        <f>IF(B980="","", G980/L980)</f>
        <v/>
      </c>
      <c r="N980" s="155">
        <f>IF(B980="","",(D980-M980))</f>
        <v/>
      </c>
      <c r="O980" s="155">
        <f>IF(B980="","",BID_OFFER_SPREAD/2*D980)</f>
        <v/>
      </c>
      <c r="P980" s="155">
        <f>IF(A980="","",IF(D980=0,-E980,IF(AND(D980=(N980+O980),NOT(O980=0)),0,IF(D980&gt;=M980,N980/(1+O980),N980/(1-O980)))))</f>
        <v/>
      </c>
      <c r="Q980" s="155">
        <f>IF(B980="","", IF(D980=0,F980*P980/B980, L980*P980/B980))</f>
        <v/>
      </c>
      <c r="R980" s="155">
        <f>IF(B980="","", Q980+I980)</f>
        <v/>
      </c>
      <c r="S980" s="155">
        <f>IF(A980="","",IF(Q980&gt;0,-Q980*B980*(1+BID_OFFER_SPREAD/2),-Q980*B980*(1-BID_OFFER_SPREAD/2)))</f>
        <v/>
      </c>
      <c r="T980" s="155">
        <f>IF(B980="","", K980+S980)</f>
        <v/>
      </c>
      <c r="U980" s="155">
        <f>IF(B980="","", R980*B980)</f>
        <v/>
      </c>
      <c r="V980" s="155">
        <f>IF(E980="","",U980/(U980+T980))</f>
        <v/>
      </c>
      <c r="W980" s="86">
        <f>IF(B980="","", IF(ROUND(V980,10)=ROUND(D980,10),"Correct", "Error"))</f>
        <v/>
      </c>
      <c r="X980" s="156">
        <f>IF(B980="","", T980+U980)</f>
        <v/>
      </c>
    </row>
    <row customHeight="1" ht="13.5" r="981" s="75">
      <c r="A981" s="124">
        <f>IF('Time Series Inputs'!A981="","",'Time Series Inputs'!A981)</f>
        <v/>
      </c>
      <c r="B981" s="155">
        <f>IF('Time Series Inputs'!B981="","",'Time Series Inputs'!B981)</f>
        <v/>
      </c>
      <c r="C981" s="155">
        <f>IF('Time Series Inputs'!C981="","",'Time Series Inputs'!C981)</f>
        <v/>
      </c>
      <c r="D981" s="155">
        <f>IF(A981="","",'Apply Constraints'!A981)</f>
        <v/>
      </c>
      <c r="E981" s="155">
        <f>IF(B981="","",(V980*B981/B980/(1+V980*(B981/B980-1))))</f>
        <v/>
      </c>
      <c r="F981" s="155">
        <f>IF(B981="","",R980*B981+T980)</f>
        <v/>
      </c>
      <c r="G981" s="155">
        <f>IF(B981="","", E981*F981)</f>
        <v/>
      </c>
      <c r="H981" s="155">
        <f>IF(B981="","", F981 - R980*B981)</f>
        <v/>
      </c>
      <c r="I981" s="155">
        <f>IF(B981="","", G981/B981)</f>
        <v/>
      </c>
      <c r="J981" s="155">
        <f>IF(B981="","", -F981* (1-(1-ANNUAL_STRATEGY_FEE)^(1/252)))</f>
        <v/>
      </c>
      <c r="K981" s="155">
        <f>IF(B981="","", H981+J981)</f>
        <v/>
      </c>
      <c r="L981" s="155">
        <f>IF(B981="","", K981+G981)</f>
        <v/>
      </c>
      <c r="M981" s="155">
        <f>IF(B981="","", G981/L981)</f>
        <v/>
      </c>
      <c r="N981" s="155">
        <f>IF(B981="","",(D981-M981))</f>
        <v/>
      </c>
      <c r="O981" s="155">
        <f>IF(B981="","",BID_OFFER_SPREAD/2*D981)</f>
        <v/>
      </c>
      <c r="P981" s="155">
        <f>IF(A981="","",IF(D981=0,-E981,IF(AND(D981=(N981+O981),NOT(O981=0)),0,IF(D981&gt;=M981,N981/(1+O981),N981/(1-O981)))))</f>
        <v/>
      </c>
      <c r="Q981" s="155">
        <f>IF(B981="","", IF(D981=0,F981*P981/B981, L981*P981/B981))</f>
        <v/>
      </c>
      <c r="R981" s="155">
        <f>IF(B981="","", Q981+I981)</f>
        <v/>
      </c>
      <c r="S981" s="155">
        <f>IF(A981="","",IF(Q981&gt;0,-Q981*B981*(1+BID_OFFER_SPREAD/2),-Q981*B981*(1-BID_OFFER_SPREAD/2)))</f>
        <v/>
      </c>
      <c r="T981" s="155">
        <f>IF(B981="","", K981+S981)</f>
        <v/>
      </c>
      <c r="U981" s="155">
        <f>IF(B981="","", R981*B981)</f>
        <v/>
      </c>
      <c r="V981" s="155">
        <f>IF(E981="","",U981/(U981+T981))</f>
        <v/>
      </c>
      <c r="W981" s="86">
        <f>IF(B981="","", IF(ROUND(V981,10)=ROUND(D981,10),"Correct", "Error"))</f>
        <v/>
      </c>
      <c r="X981" s="156">
        <f>IF(B981="","", T981+U981)</f>
        <v/>
      </c>
    </row>
    <row customHeight="1" ht="13.5" r="982" s="75">
      <c r="A982" s="124">
        <f>IF('Time Series Inputs'!A982="","",'Time Series Inputs'!A982)</f>
        <v/>
      </c>
      <c r="B982" s="155">
        <f>IF('Time Series Inputs'!B982="","",'Time Series Inputs'!B982)</f>
        <v/>
      </c>
      <c r="C982" s="155">
        <f>IF('Time Series Inputs'!C982="","",'Time Series Inputs'!C982)</f>
        <v/>
      </c>
      <c r="D982" s="155">
        <f>IF(A982="","",'Apply Constraints'!A982)</f>
        <v/>
      </c>
      <c r="E982" s="155">
        <f>IF(B982="","",(V981*B982/B981/(1+V981*(B982/B981-1))))</f>
        <v/>
      </c>
      <c r="F982" s="155">
        <f>IF(B982="","",R981*B982+T981)</f>
        <v/>
      </c>
      <c r="G982" s="155">
        <f>IF(B982="","", E982*F982)</f>
        <v/>
      </c>
      <c r="H982" s="155">
        <f>IF(B982="","", F982 - R981*B982)</f>
        <v/>
      </c>
      <c r="I982" s="155">
        <f>IF(B982="","", G982/B982)</f>
        <v/>
      </c>
      <c r="J982" s="155">
        <f>IF(B982="","", -F982* (1-(1-ANNUAL_STRATEGY_FEE)^(1/252)))</f>
        <v/>
      </c>
      <c r="K982" s="155">
        <f>IF(B982="","", H982+J982)</f>
        <v/>
      </c>
      <c r="L982" s="155">
        <f>IF(B982="","", K982+G982)</f>
        <v/>
      </c>
      <c r="M982" s="155">
        <f>IF(B982="","", G982/L982)</f>
        <v/>
      </c>
      <c r="N982" s="155">
        <f>IF(B982="","",(D982-M982))</f>
        <v/>
      </c>
      <c r="O982" s="155">
        <f>IF(B982="","",BID_OFFER_SPREAD/2*D982)</f>
        <v/>
      </c>
      <c r="P982" s="155">
        <f>IF(A982="","",IF(D982=0,-E982,IF(AND(D982=(N982+O982),NOT(O982=0)),0,IF(D982&gt;=M982,N982/(1+O982),N982/(1-O982)))))</f>
        <v/>
      </c>
      <c r="Q982" s="155">
        <f>IF(B982="","", IF(D982=0,F982*P982/B982, L982*P982/B982))</f>
        <v/>
      </c>
      <c r="R982" s="155">
        <f>IF(B982="","", Q982+I982)</f>
        <v/>
      </c>
      <c r="S982" s="155">
        <f>IF(A982="","",IF(Q982&gt;0,-Q982*B982*(1+BID_OFFER_SPREAD/2),-Q982*B982*(1-BID_OFFER_SPREAD/2)))</f>
        <v/>
      </c>
      <c r="T982" s="155">
        <f>IF(B982="","", K982+S982)</f>
        <v/>
      </c>
      <c r="U982" s="155">
        <f>IF(B982="","", R982*B982)</f>
        <v/>
      </c>
      <c r="V982" s="155">
        <f>IF(E982="","",U982/(U982+T982))</f>
        <v/>
      </c>
      <c r="W982" s="86">
        <f>IF(B982="","", IF(ROUND(V982,10)=ROUND(D982,10),"Correct", "Error"))</f>
        <v/>
      </c>
      <c r="X982" s="156">
        <f>IF(B982="","", T982+U982)</f>
        <v/>
      </c>
    </row>
    <row customHeight="1" ht="13.5" r="983" s="75">
      <c r="A983" s="124">
        <f>IF('Time Series Inputs'!A983="","",'Time Series Inputs'!A983)</f>
        <v/>
      </c>
      <c r="B983" s="155">
        <f>IF('Time Series Inputs'!B983="","",'Time Series Inputs'!B983)</f>
        <v/>
      </c>
      <c r="C983" s="155">
        <f>IF('Time Series Inputs'!C983="","",'Time Series Inputs'!C983)</f>
        <v/>
      </c>
      <c r="D983" s="155">
        <f>IF(A983="","",'Apply Constraints'!A983)</f>
        <v/>
      </c>
      <c r="E983" s="155">
        <f>IF(B983="","",(V982*B983/B982/(1+V982*(B983/B982-1))))</f>
        <v/>
      </c>
      <c r="F983" s="155">
        <f>IF(B983="","",R982*B983+T982)</f>
        <v/>
      </c>
      <c r="G983" s="155">
        <f>IF(B983="","", E983*F983)</f>
        <v/>
      </c>
      <c r="H983" s="155">
        <f>IF(B983="","", F983 - R982*B983)</f>
        <v/>
      </c>
      <c r="I983" s="155">
        <f>IF(B983="","", G983/B983)</f>
        <v/>
      </c>
      <c r="J983" s="155">
        <f>IF(B983="","", -F983* (1-(1-ANNUAL_STRATEGY_FEE)^(1/252)))</f>
        <v/>
      </c>
      <c r="K983" s="155">
        <f>IF(B983="","", H983+J983)</f>
        <v/>
      </c>
      <c r="L983" s="155">
        <f>IF(B983="","", K983+G983)</f>
        <v/>
      </c>
      <c r="M983" s="155">
        <f>IF(B983="","", G983/L983)</f>
        <v/>
      </c>
      <c r="N983" s="155">
        <f>IF(B983="","",(D983-M983))</f>
        <v/>
      </c>
      <c r="O983" s="155">
        <f>IF(B983="","",BID_OFFER_SPREAD/2*D983)</f>
        <v/>
      </c>
      <c r="P983" s="155">
        <f>IF(A983="","",IF(D983=0,-E983,IF(AND(D983=(N983+O983),NOT(O983=0)),0,IF(D983&gt;=M983,N983/(1+O983),N983/(1-O983)))))</f>
        <v/>
      </c>
      <c r="Q983" s="155">
        <f>IF(B983="","", IF(D983=0,F983*P983/B983, L983*P983/B983))</f>
        <v/>
      </c>
      <c r="R983" s="155">
        <f>IF(B983="","", Q983+I983)</f>
        <v/>
      </c>
      <c r="S983" s="155">
        <f>IF(A983="","",IF(Q983&gt;0,-Q983*B983*(1+BID_OFFER_SPREAD/2),-Q983*B983*(1-BID_OFFER_SPREAD/2)))</f>
        <v/>
      </c>
      <c r="T983" s="155">
        <f>IF(B983="","", K983+S983)</f>
        <v/>
      </c>
      <c r="U983" s="155">
        <f>IF(B983="","", R983*B983)</f>
        <v/>
      </c>
      <c r="V983" s="155">
        <f>IF(E983="","",U983/(U983+T983))</f>
        <v/>
      </c>
      <c r="W983" s="86">
        <f>IF(B983="","", IF(ROUND(V983,10)=ROUND(D983,10),"Correct", "Error"))</f>
        <v/>
      </c>
      <c r="X983" s="156">
        <f>IF(B983="","", T983+U983)</f>
        <v/>
      </c>
    </row>
    <row customHeight="1" ht="13.5" r="984" s="75">
      <c r="A984" s="124">
        <f>IF('Time Series Inputs'!A984="","",'Time Series Inputs'!A984)</f>
        <v/>
      </c>
      <c r="B984" s="155">
        <f>IF('Time Series Inputs'!B984="","",'Time Series Inputs'!B984)</f>
        <v/>
      </c>
      <c r="C984" s="155">
        <f>IF('Time Series Inputs'!C984="","",'Time Series Inputs'!C984)</f>
        <v/>
      </c>
      <c r="D984" s="155">
        <f>IF(A984="","",'Apply Constraints'!A984)</f>
        <v/>
      </c>
      <c r="E984" s="155">
        <f>IF(B984="","",(V983*B984/B983/(1+V983*(B984/B983-1))))</f>
        <v/>
      </c>
      <c r="F984" s="155">
        <f>IF(B984="","",R983*B984+T983)</f>
        <v/>
      </c>
      <c r="G984" s="155">
        <f>IF(B984="","", E984*F984)</f>
        <v/>
      </c>
      <c r="H984" s="155">
        <f>IF(B984="","", F984 - R983*B984)</f>
        <v/>
      </c>
      <c r="I984" s="155">
        <f>IF(B984="","", G984/B984)</f>
        <v/>
      </c>
      <c r="J984" s="155">
        <f>IF(B984="","", -F984* (1-(1-ANNUAL_STRATEGY_FEE)^(1/252)))</f>
        <v/>
      </c>
      <c r="K984" s="155">
        <f>IF(B984="","", H984+J984)</f>
        <v/>
      </c>
      <c r="L984" s="155">
        <f>IF(B984="","", K984+G984)</f>
        <v/>
      </c>
      <c r="M984" s="155">
        <f>IF(B984="","", G984/L984)</f>
        <v/>
      </c>
      <c r="N984" s="155">
        <f>IF(B984="","",(D984-M984))</f>
        <v/>
      </c>
      <c r="O984" s="155">
        <f>IF(B984="","",BID_OFFER_SPREAD/2*D984)</f>
        <v/>
      </c>
      <c r="P984" s="155">
        <f>IF(A984="","",IF(D984=0,-E984,IF(AND(D984=(N984+O984),NOT(O984=0)),0,IF(D984&gt;=M984,N984/(1+O984),N984/(1-O984)))))</f>
        <v/>
      </c>
      <c r="Q984" s="155">
        <f>IF(B984="","", IF(D984=0,F984*P984/B984, L984*P984/B984))</f>
        <v/>
      </c>
      <c r="R984" s="155">
        <f>IF(B984="","", Q984+I984)</f>
        <v/>
      </c>
      <c r="S984" s="155">
        <f>IF(A984="","",IF(Q984&gt;0,-Q984*B984*(1+BID_OFFER_SPREAD/2),-Q984*B984*(1-BID_OFFER_SPREAD/2)))</f>
        <v/>
      </c>
      <c r="T984" s="155">
        <f>IF(B984="","", K984+S984)</f>
        <v/>
      </c>
      <c r="U984" s="155">
        <f>IF(B984="","", R984*B984)</f>
        <v/>
      </c>
      <c r="V984" s="155">
        <f>IF(E984="","",U984/(U984+T984))</f>
        <v/>
      </c>
      <c r="W984" s="86">
        <f>IF(B984="","", IF(ROUND(V984,10)=ROUND(D984,10),"Correct", "Error"))</f>
        <v/>
      </c>
      <c r="X984" s="156">
        <f>IF(B984="","", T984+U984)</f>
        <v/>
      </c>
    </row>
    <row customHeight="1" ht="13.5" r="985" s="75">
      <c r="A985" s="124">
        <f>IF('Time Series Inputs'!A985="","",'Time Series Inputs'!A985)</f>
        <v/>
      </c>
      <c r="B985" s="155">
        <f>IF('Time Series Inputs'!B985="","",'Time Series Inputs'!B985)</f>
        <v/>
      </c>
      <c r="C985" s="155">
        <f>IF('Time Series Inputs'!C985="","",'Time Series Inputs'!C985)</f>
        <v/>
      </c>
      <c r="D985" s="155">
        <f>IF(A985="","",'Apply Constraints'!A985)</f>
        <v/>
      </c>
      <c r="E985" s="155">
        <f>IF(B985="","",(V984*B985/B984/(1+V984*(B985/B984-1))))</f>
        <v/>
      </c>
      <c r="F985" s="155">
        <f>IF(B985="","",R984*B985+T984)</f>
        <v/>
      </c>
      <c r="G985" s="155">
        <f>IF(B985="","", E985*F985)</f>
        <v/>
      </c>
      <c r="H985" s="155">
        <f>IF(B985="","", F985 - R984*B985)</f>
        <v/>
      </c>
      <c r="I985" s="155">
        <f>IF(B985="","", G985/B985)</f>
        <v/>
      </c>
      <c r="J985" s="155">
        <f>IF(B985="","", -F985* (1-(1-ANNUAL_STRATEGY_FEE)^(1/252)))</f>
        <v/>
      </c>
      <c r="K985" s="155">
        <f>IF(B985="","", H985+J985)</f>
        <v/>
      </c>
      <c r="L985" s="155">
        <f>IF(B985="","", K985+G985)</f>
        <v/>
      </c>
      <c r="M985" s="155">
        <f>IF(B985="","", G985/L985)</f>
        <v/>
      </c>
      <c r="N985" s="155">
        <f>IF(B985="","",(D985-M985))</f>
        <v/>
      </c>
      <c r="O985" s="155">
        <f>IF(B985="","",BID_OFFER_SPREAD/2*D985)</f>
        <v/>
      </c>
      <c r="P985" s="155">
        <f>IF(A985="","",IF(D985=0,-E985,IF(AND(D985=(N985+O985),NOT(O985=0)),0,IF(D985&gt;=M985,N985/(1+O985),N985/(1-O985)))))</f>
        <v/>
      </c>
      <c r="Q985" s="155">
        <f>IF(B985="","", IF(D985=0,F985*P985/B985, L985*P985/B985))</f>
        <v/>
      </c>
      <c r="R985" s="155">
        <f>IF(B985="","", Q985+I985)</f>
        <v/>
      </c>
      <c r="S985" s="155">
        <f>IF(A985="","",IF(Q985&gt;0,-Q985*B985*(1+BID_OFFER_SPREAD/2),-Q985*B985*(1-BID_OFFER_SPREAD/2)))</f>
        <v/>
      </c>
      <c r="T985" s="155">
        <f>IF(B985="","", K985+S985)</f>
        <v/>
      </c>
      <c r="U985" s="155">
        <f>IF(B985="","", R985*B985)</f>
        <v/>
      </c>
      <c r="V985" s="155">
        <f>IF(E985="","",U985/(U985+T985))</f>
        <v/>
      </c>
      <c r="W985" s="86">
        <f>IF(B985="","", IF(ROUND(V985,10)=ROUND(D985,10),"Correct", "Error"))</f>
        <v/>
      </c>
      <c r="X985" s="156">
        <f>IF(B985="","", T985+U985)</f>
        <v/>
      </c>
    </row>
    <row customHeight="1" ht="13.5" r="986" s="75">
      <c r="A986" s="124">
        <f>IF('Time Series Inputs'!A986="","",'Time Series Inputs'!A986)</f>
        <v/>
      </c>
      <c r="B986" s="155">
        <f>IF('Time Series Inputs'!B986="","",'Time Series Inputs'!B986)</f>
        <v/>
      </c>
      <c r="C986" s="155">
        <f>IF('Time Series Inputs'!C986="","",'Time Series Inputs'!C986)</f>
        <v/>
      </c>
      <c r="D986" s="155">
        <f>IF(A986="","",'Apply Constraints'!A986)</f>
        <v/>
      </c>
      <c r="E986" s="155">
        <f>IF(B986="","",(V985*B986/B985/(1+V985*(B986/B985-1))))</f>
        <v/>
      </c>
      <c r="F986" s="155">
        <f>IF(B986="","",R985*B986+T985)</f>
        <v/>
      </c>
      <c r="G986" s="155">
        <f>IF(B986="","", E986*F986)</f>
        <v/>
      </c>
      <c r="H986" s="155">
        <f>IF(B986="","", F986 - R985*B986)</f>
        <v/>
      </c>
      <c r="I986" s="155">
        <f>IF(B986="","", G986/B986)</f>
        <v/>
      </c>
      <c r="J986" s="155">
        <f>IF(B986="","", -F986* (1-(1-ANNUAL_STRATEGY_FEE)^(1/252)))</f>
        <v/>
      </c>
      <c r="K986" s="155">
        <f>IF(B986="","", H986+J986)</f>
        <v/>
      </c>
      <c r="L986" s="155">
        <f>IF(B986="","", K986+G986)</f>
        <v/>
      </c>
      <c r="M986" s="155">
        <f>IF(B986="","", G986/L986)</f>
        <v/>
      </c>
      <c r="N986" s="155">
        <f>IF(B986="","",(D986-M986))</f>
        <v/>
      </c>
      <c r="O986" s="155">
        <f>IF(B986="","",BID_OFFER_SPREAD/2*D986)</f>
        <v/>
      </c>
      <c r="P986" s="155">
        <f>IF(A986="","",IF(D986=0,-E986,IF(AND(D986=(N986+O986),NOT(O986=0)),0,IF(D986&gt;=M986,N986/(1+O986),N986/(1-O986)))))</f>
        <v/>
      </c>
      <c r="Q986" s="155">
        <f>IF(B986="","", IF(D986=0,F986*P986/B986, L986*P986/B986))</f>
        <v/>
      </c>
      <c r="R986" s="155">
        <f>IF(B986="","", Q986+I986)</f>
        <v/>
      </c>
      <c r="S986" s="155">
        <f>IF(A986="","",IF(Q986&gt;0,-Q986*B986*(1+BID_OFFER_SPREAD/2),-Q986*B986*(1-BID_OFFER_SPREAD/2)))</f>
        <v/>
      </c>
      <c r="T986" s="155">
        <f>IF(B986="","", K986+S986)</f>
        <v/>
      </c>
      <c r="U986" s="155">
        <f>IF(B986="","", R986*B986)</f>
        <v/>
      </c>
      <c r="V986" s="155">
        <f>IF(E986="","",U986/(U986+T986))</f>
        <v/>
      </c>
      <c r="W986" s="86">
        <f>IF(B986="","", IF(ROUND(V986,10)=ROUND(D986,10),"Correct", "Error"))</f>
        <v/>
      </c>
      <c r="X986" s="156">
        <f>IF(B986="","", T986+U986)</f>
        <v/>
      </c>
    </row>
    <row customHeight="1" ht="13.5" r="987" s="75">
      <c r="A987" s="124">
        <f>IF('Time Series Inputs'!A987="","",'Time Series Inputs'!A987)</f>
        <v/>
      </c>
      <c r="B987" s="155">
        <f>IF('Time Series Inputs'!B987="","",'Time Series Inputs'!B987)</f>
        <v/>
      </c>
      <c r="C987" s="155">
        <f>IF('Time Series Inputs'!C987="","",'Time Series Inputs'!C987)</f>
        <v/>
      </c>
      <c r="D987" s="155">
        <f>IF(A987="","",'Apply Constraints'!A987)</f>
        <v/>
      </c>
      <c r="E987" s="155">
        <f>IF(B987="","",(V986*B987/B986/(1+V986*(B987/B986-1))))</f>
        <v/>
      </c>
      <c r="F987" s="155">
        <f>IF(B987="","",R986*B987+T986)</f>
        <v/>
      </c>
      <c r="G987" s="155">
        <f>IF(B987="","", E987*F987)</f>
        <v/>
      </c>
      <c r="H987" s="155">
        <f>IF(B987="","", F987 - R986*B987)</f>
        <v/>
      </c>
      <c r="I987" s="155">
        <f>IF(B987="","", G987/B987)</f>
        <v/>
      </c>
      <c r="J987" s="155">
        <f>IF(B987="","", -F987* (1-(1-ANNUAL_STRATEGY_FEE)^(1/252)))</f>
        <v/>
      </c>
      <c r="K987" s="155">
        <f>IF(B987="","", H987+J987)</f>
        <v/>
      </c>
      <c r="L987" s="155">
        <f>IF(B987="","", K987+G987)</f>
        <v/>
      </c>
      <c r="M987" s="155">
        <f>IF(B987="","", G987/L987)</f>
        <v/>
      </c>
      <c r="N987" s="155">
        <f>IF(B987="","",(D987-M987))</f>
        <v/>
      </c>
      <c r="O987" s="155">
        <f>IF(B987="","",BID_OFFER_SPREAD/2*D987)</f>
        <v/>
      </c>
      <c r="P987" s="155">
        <f>IF(A987="","",IF(D987=0,-E987,IF(AND(D987=(N987+O987),NOT(O987=0)),0,IF(D987&gt;=M987,N987/(1+O987),N987/(1-O987)))))</f>
        <v/>
      </c>
      <c r="Q987" s="155">
        <f>IF(B987="","", IF(D987=0,F987*P987/B987, L987*P987/B987))</f>
        <v/>
      </c>
      <c r="R987" s="155">
        <f>IF(B987="","", Q987+I987)</f>
        <v/>
      </c>
      <c r="S987" s="155">
        <f>IF(A987="","",IF(Q987&gt;0,-Q987*B987*(1+BID_OFFER_SPREAD/2),-Q987*B987*(1-BID_OFFER_SPREAD/2)))</f>
        <v/>
      </c>
      <c r="T987" s="155">
        <f>IF(B987="","", K987+S987)</f>
        <v/>
      </c>
      <c r="U987" s="155">
        <f>IF(B987="","", R987*B987)</f>
        <v/>
      </c>
      <c r="V987" s="155">
        <f>IF(E987="","",U987/(U987+T987))</f>
        <v/>
      </c>
      <c r="W987" s="86">
        <f>IF(B987="","", IF(ROUND(V987,10)=ROUND(D987,10),"Correct", "Error"))</f>
        <v/>
      </c>
      <c r="X987" s="156">
        <f>IF(B987="","", T987+U987)</f>
        <v/>
      </c>
    </row>
    <row customHeight="1" ht="13.5" r="988" s="75">
      <c r="A988" s="124">
        <f>IF('Time Series Inputs'!A988="","",'Time Series Inputs'!A988)</f>
        <v/>
      </c>
      <c r="B988" s="155">
        <f>IF('Time Series Inputs'!B988="","",'Time Series Inputs'!B988)</f>
        <v/>
      </c>
      <c r="C988" s="155">
        <f>IF('Time Series Inputs'!C988="","",'Time Series Inputs'!C988)</f>
        <v/>
      </c>
      <c r="D988" s="155">
        <f>IF(A988="","",'Apply Constraints'!A988)</f>
        <v/>
      </c>
      <c r="E988" s="155">
        <f>IF(B988="","",(V987*B988/B987/(1+V987*(B988/B987-1))))</f>
        <v/>
      </c>
      <c r="F988" s="155">
        <f>IF(B988="","",R987*B988+T987)</f>
        <v/>
      </c>
      <c r="G988" s="155">
        <f>IF(B988="","", E988*F988)</f>
        <v/>
      </c>
      <c r="H988" s="155">
        <f>IF(B988="","", F988 - R987*B988)</f>
        <v/>
      </c>
      <c r="I988" s="155">
        <f>IF(B988="","", G988/B988)</f>
        <v/>
      </c>
      <c r="J988" s="155">
        <f>IF(B988="","", -F988* (1-(1-ANNUAL_STRATEGY_FEE)^(1/252)))</f>
        <v/>
      </c>
      <c r="K988" s="155">
        <f>IF(B988="","", H988+J988)</f>
        <v/>
      </c>
      <c r="L988" s="155">
        <f>IF(B988="","", K988+G988)</f>
        <v/>
      </c>
      <c r="M988" s="155">
        <f>IF(B988="","", G988/L988)</f>
        <v/>
      </c>
      <c r="N988" s="155">
        <f>IF(B988="","",(D988-M988))</f>
        <v/>
      </c>
      <c r="O988" s="155">
        <f>IF(B988="","",BID_OFFER_SPREAD/2*D988)</f>
        <v/>
      </c>
      <c r="P988" s="155">
        <f>IF(A988="","",IF(D988=0,-E988,IF(AND(D988=(N988+O988),NOT(O988=0)),0,IF(D988&gt;=M988,N988/(1+O988),N988/(1-O988)))))</f>
        <v/>
      </c>
      <c r="Q988" s="155">
        <f>IF(B988="","", IF(D988=0,F988*P988/B988, L988*P988/B988))</f>
        <v/>
      </c>
      <c r="R988" s="155">
        <f>IF(B988="","", Q988+I988)</f>
        <v/>
      </c>
      <c r="S988" s="155">
        <f>IF(A988="","",IF(Q988&gt;0,-Q988*B988*(1+BID_OFFER_SPREAD/2),-Q988*B988*(1-BID_OFFER_SPREAD/2)))</f>
        <v/>
      </c>
      <c r="T988" s="155">
        <f>IF(B988="","", K988+S988)</f>
        <v/>
      </c>
      <c r="U988" s="155">
        <f>IF(B988="","", R988*B988)</f>
        <v/>
      </c>
      <c r="V988" s="155">
        <f>IF(E988="","",U988/(U988+T988))</f>
        <v/>
      </c>
      <c r="W988" s="86">
        <f>IF(B988="","", IF(ROUND(V988,10)=ROUND(D988,10),"Correct", "Error"))</f>
        <v/>
      </c>
      <c r="X988" s="156">
        <f>IF(B988="","", T988+U988)</f>
        <v/>
      </c>
    </row>
    <row customHeight="1" ht="13.5" r="989" s="75">
      <c r="A989" s="124">
        <f>IF('Time Series Inputs'!A989="","",'Time Series Inputs'!A989)</f>
        <v/>
      </c>
      <c r="B989" s="155">
        <f>IF('Time Series Inputs'!B989="","",'Time Series Inputs'!B989)</f>
        <v/>
      </c>
      <c r="C989" s="155">
        <f>IF('Time Series Inputs'!C989="","",'Time Series Inputs'!C989)</f>
        <v/>
      </c>
      <c r="D989" s="155">
        <f>IF(A989="","",'Apply Constraints'!A989)</f>
        <v/>
      </c>
      <c r="E989" s="155">
        <f>IF(B989="","",(V988*B989/B988/(1+V988*(B989/B988-1))))</f>
        <v/>
      </c>
      <c r="F989" s="155">
        <f>IF(B989="","",R988*B989+T988)</f>
        <v/>
      </c>
      <c r="G989" s="155">
        <f>IF(B989="","", E989*F989)</f>
        <v/>
      </c>
      <c r="H989" s="155">
        <f>IF(B989="","", F989 - R988*B989)</f>
        <v/>
      </c>
      <c r="I989" s="155">
        <f>IF(B989="","", G989/B989)</f>
        <v/>
      </c>
      <c r="J989" s="155">
        <f>IF(B989="","", -F989* (1-(1-ANNUAL_STRATEGY_FEE)^(1/252)))</f>
        <v/>
      </c>
      <c r="K989" s="155">
        <f>IF(B989="","", H989+J989)</f>
        <v/>
      </c>
      <c r="L989" s="155">
        <f>IF(B989="","", K989+G989)</f>
        <v/>
      </c>
      <c r="M989" s="155">
        <f>IF(B989="","", G989/L989)</f>
        <v/>
      </c>
      <c r="N989" s="155">
        <f>IF(B989="","",(D989-M989))</f>
        <v/>
      </c>
      <c r="O989" s="155">
        <f>IF(B989="","",BID_OFFER_SPREAD/2*D989)</f>
        <v/>
      </c>
      <c r="P989" s="155">
        <f>IF(A989="","",IF(D989=0,-E989,IF(AND(D989=(N989+O989),NOT(O989=0)),0,IF(D989&gt;=M989,N989/(1+O989),N989/(1-O989)))))</f>
        <v/>
      </c>
      <c r="Q989" s="155">
        <f>IF(B989="","", IF(D989=0,F989*P989/B989, L989*P989/B989))</f>
        <v/>
      </c>
      <c r="R989" s="155">
        <f>IF(B989="","", Q989+I989)</f>
        <v/>
      </c>
      <c r="S989" s="155">
        <f>IF(A989="","",IF(Q989&gt;0,-Q989*B989*(1+BID_OFFER_SPREAD/2),-Q989*B989*(1-BID_OFFER_SPREAD/2)))</f>
        <v/>
      </c>
      <c r="T989" s="155">
        <f>IF(B989="","", K989+S989)</f>
        <v/>
      </c>
      <c r="U989" s="155">
        <f>IF(B989="","", R989*B989)</f>
        <v/>
      </c>
      <c r="V989" s="155">
        <f>IF(E989="","",U989/(U989+T989))</f>
        <v/>
      </c>
      <c r="W989" s="86">
        <f>IF(B989="","", IF(ROUND(V989,10)=ROUND(D989,10),"Correct", "Error"))</f>
        <v/>
      </c>
      <c r="X989" s="156">
        <f>IF(B989="","", T989+U989)</f>
        <v/>
      </c>
    </row>
    <row customHeight="1" ht="13.5" r="990" s="75">
      <c r="A990" s="124">
        <f>IF('Time Series Inputs'!A990="","",'Time Series Inputs'!A990)</f>
        <v/>
      </c>
      <c r="B990" s="155">
        <f>IF('Time Series Inputs'!B990="","",'Time Series Inputs'!B990)</f>
        <v/>
      </c>
      <c r="C990" s="155">
        <f>IF('Time Series Inputs'!C990="","",'Time Series Inputs'!C990)</f>
        <v/>
      </c>
      <c r="D990" s="155">
        <f>IF(A990="","",'Apply Constraints'!A990)</f>
        <v/>
      </c>
      <c r="E990" s="155">
        <f>IF(B990="","",(V989*B990/B989/(1+V989*(B990/B989-1))))</f>
        <v/>
      </c>
      <c r="F990" s="155">
        <f>IF(B990="","",R989*B990+T989)</f>
        <v/>
      </c>
      <c r="G990" s="155">
        <f>IF(B990="","", E990*F990)</f>
        <v/>
      </c>
      <c r="H990" s="155">
        <f>IF(B990="","", F990 - R989*B990)</f>
        <v/>
      </c>
      <c r="I990" s="155">
        <f>IF(B990="","", G990/B990)</f>
        <v/>
      </c>
      <c r="J990" s="155">
        <f>IF(B990="","", -F990* (1-(1-ANNUAL_STRATEGY_FEE)^(1/252)))</f>
        <v/>
      </c>
      <c r="K990" s="155">
        <f>IF(B990="","", H990+J990)</f>
        <v/>
      </c>
      <c r="L990" s="155">
        <f>IF(B990="","", K990+G990)</f>
        <v/>
      </c>
      <c r="M990" s="155">
        <f>IF(B990="","", G990/L990)</f>
        <v/>
      </c>
      <c r="N990" s="155">
        <f>IF(B990="","",(D990-M990))</f>
        <v/>
      </c>
      <c r="O990" s="155">
        <f>IF(B990="","",BID_OFFER_SPREAD/2*D990)</f>
        <v/>
      </c>
      <c r="P990" s="155">
        <f>IF(A990="","",IF(D990=0,-E990,IF(AND(D990=(N990+O990),NOT(O990=0)),0,IF(D990&gt;=M990,N990/(1+O990),N990/(1-O990)))))</f>
        <v/>
      </c>
      <c r="Q990" s="155">
        <f>IF(B990="","", IF(D990=0,F990*P990/B990, L990*P990/B990))</f>
        <v/>
      </c>
      <c r="R990" s="155">
        <f>IF(B990="","", Q990+I990)</f>
        <v/>
      </c>
      <c r="S990" s="155">
        <f>IF(A990="","",IF(Q990&gt;0,-Q990*B990*(1+BID_OFFER_SPREAD/2),-Q990*B990*(1-BID_OFFER_SPREAD/2)))</f>
        <v/>
      </c>
      <c r="T990" s="155">
        <f>IF(B990="","", K990+S990)</f>
        <v/>
      </c>
      <c r="U990" s="155">
        <f>IF(B990="","", R990*B990)</f>
        <v/>
      </c>
      <c r="V990" s="155">
        <f>IF(E990="","",U990/(U990+T990))</f>
        <v/>
      </c>
      <c r="W990" s="86">
        <f>IF(B990="","", IF(ROUND(V990,10)=ROUND(D990,10),"Correct", "Error"))</f>
        <v/>
      </c>
      <c r="X990" s="156">
        <f>IF(B990="","", T990+U990)</f>
        <v/>
      </c>
    </row>
    <row customHeight="1" ht="13.5" r="991" s="75">
      <c r="A991" s="124">
        <f>IF('Time Series Inputs'!A991="","",'Time Series Inputs'!A991)</f>
        <v/>
      </c>
      <c r="B991" s="155">
        <f>IF('Time Series Inputs'!B991="","",'Time Series Inputs'!B991)</f>
        <v/>
      </c>
      <c r="C991" s="155">
        <f>IF('Time Series Inputs'!C991="","",'Time Series Inputs'!C991)</f>
        <v/>
      </c>
      <c r="D991" s="155">
        <f>IF(A991="","",'Apply Constraints'!A991)</f>
        <v/>
      </c>
      <c r="E991" s="155">
        <f>IF(B991="","",(V990*B991/B990/(1+V990*(B991/B990-1))))</f>
        <v/>
      </c>
      <c r="F991" s="155">
        <f>IF(B991="","",R990*B991+T990)</f>
        <v/>
      </c>
      <c r="G991" s="155">
        <f>IF(B991="","", E991*F991)</f>
        <v/>
      </c>
      <c r="H991" s="155">
        <f>IF(B991="","", F991 - R990*B991)</f>
        <v/>
      </c>
      <c r="I991" s="155">
        <f>IF(B991="","", G991/B991)</f>
        <v/>
      </c>
      <c r="J991" s="155">
        <f>IF(B991="","", -F991* (1-(1-ANNUAL_STRATEGY_FEE)^(1/252)))</f>
        <v/>
      </c>
      <c r="K991" s="155">
        <f>IF(B991="","", H991+J991)</f>
        <v/>
      </c>
      <c r="L991" s="155">
        <f>IF(B991="","", K991+G991)</f>
        <v/>
      </c>
      <c r="M991" s="155">
        <f>IF(B991="","", G991/L991)</f>
        <v/>
      </c>
      <c r="N991" s="155">
        <f>IF(B991="","",(D991-M991))</f>
        <v/>
      </c>
      <c r="O991" s="155">
        <f>IF(B991="","",BID_OFFER_SPREAD/2*D991)</f>
        <v/>
      </c>
      <c r="P991" s="155">
        <f>IF(A991="","",IF(D991=0,-E991,IF(AND(D991=(N991+O991),NOT(O991=0)),0,IF(D991&gt;=M991,N991/(1+O991),N991/(1-O991)))))</f>
        <v/>
      </c>
      <c r="Q991" s="155">
        <f>IF(B991="","", IF(D991=0,F991*P991/B991, L991*P991/B991))</f>
        <v/>
      </c>
      <c r="R991" s="155">
        <f>IF(B991="","", Q991+I991)</f>
        <v/>
      </c>
      <c r="S991" s="155">
        <f>IF(A991="","",IF(Q991&gt;0,-Q991*B991*(1+BID_OFFER_SPREAD/2),-Q991*B991*(1-BID_OFFER_SPREAD/2)))</f>
        <v/>
      </c>
      <c r="T991" s="155">
        <f>IF(B991="","", K991+S991)</f>
        <v/>
      </c>
      <c r="U991" s="155">
        <f>IF(B991="","", R991*B991)</f>
        <v/>
      </c>
      <c r="V991" s="155">
        <f>IF(E991="","",U991/(U991+T991))</f>
        <v/>
      </c>
      <c r="W991" s="86">
        <f>IF(B991="","", IF(ROUND(V991,10)=ROUND(D991,10),"Correct", "Error"))</f>
        <v/>
      </c>
      <c r="X991" s="156">
        <f>IF(B991="","", T991+U991)</f>
        <v/>
      </c>
    </row>
    <row customHeight="1" ht="13.5" r="992" s="75">
      <c r="A992" s="124">
        <f>IF('Time Series Inputs'!A992="","",'Time Series Inputs'!A992)</f>
        <v/>
      </c>
      <c r="B992" s="155">
        <f>IF('Time Series Inputs'!B992="","",'Time Series Inputs'!B992)</f>
        <v/>
      </c>
      <c r="C992" s="155">
        <f>IF('Time Series Inputs'!C992="","",'Time Series Inputs'!C992)</f>
        <v/>
      </c>
      <c r="D992" s="155">
        <f>IF(A992="","",'Apply Constraints'!A992)</f>
        <v/>
      </c>
      <c r="E992" s="155">
        <f>IF(B992="","",(V991*B992/B991/(1+V991*(B992/B991-1))))</f>
        <v/>
      </c>
      <c r="F992" s="155">
        <f>IF(B992="","",R991*B992+T991)</f>
        <v/>
      </c>
      <c r="G992" s="155">
        <f>IF(B992="","", E992*F992)</f>
        <v/>
      </c>
      <c r="H992" s="155">
        <f>IF(B992="","", F992 - R991*B992)</f>
        <v/>
      </c>
      <c r="I992" s="155">
        <f>IF(B992="","", G992/B992)</f>
        <v/>
      </c>
      <c r="J992" s="155">
        <f>IF(B992="","", -F992* (1-(1-ANNUAL_STRATEGY_FEE)^(1/252)))</f>
        <v/>
      </c>
      <c r="K992" s="155">
        <f>IF(B992="","", H992+J992)</f>
        <v/>
      </c>
      <c r="L992" s="155">
        <f>IF(B992="","", K992+G992)</f>
        <v/>
      </c>
      <c r="M992" s="155">
        <f>IF(B992="","", G992/L992)</f>
        <v/>
      </c>
      <c r="N992" s="155">
        <f>IF(B992="","",(D992-M992))</f>
        <v/>
      </c>
      <c r="O992" s="155">
        <f>IF(B992="","",BID_OFFER_SPREAD/2*D992)</f>
        <v/>
      </c>
      <c r="P992" s="155">
        <f>IF(A992="","",IF(D992=0,-E992,IF(AND(D992=(N992+O992),NOT(O992=0)),0,IF(D992&gt;=M992,N992/(1+O992),N992/(1-O992)))))</f>
        <v/>
      </c>
      <c r="Q992" s="155">
        <f>IF(B992="","", IF(D992=0,F992*P992/B992, L992*P992/B992))</f>
        <v/>
      </c>
      <c r="R992" s="155">
        <f>IF(B992="","", Q992+I992)</f>
        <v/>
      </c>
      <c r="S992" s="155">
        <f>IF(A992="","",IF(Q992&gt;0,-Q992*B992*(1+BID_OFFER_SPREAD/2),-Q992*B992*(1-BID_OFFER_SPREAD/2)))</f>
        <v/>
      </c>
      <c r="T992" s="155">
        <f>IF(B992="","", K992+S992)</f>
        <v/>
      </c>
      <c r="U992" s="155">
        <f>IF(B992="","", R992*B992)</f>
        <v/>
      </c>
      <c r="V992" s="155">
        <f>IF(E992="","",U992/(U992+T992))</f>
        <v/>
      </c>
      <c r="W992" s="86">
        <f>IF(B992="","", IF(ROUND(V992,10)=ROUND(D992,10),"Correct", "Error"))</f>
        <v/>
      </c>
      <c r="X992" s="156">
        <f>IF(B992="","", T992+U992)</f>
        <v/>
      </c>
    </row>
    <row customHeight="1" ht="13.5" r="993" s="75">
      <c r="A993" s="124">
        <f>IF('Time Series Inputs'!A993="","",'Time Series Inputs'!A993)</f>
        <v/>
      </c>
      <c r="B993" s="155">
        <f>IF('Time Series Inputs'!B993="","",'Time Series Inputs'!B993)</f>
        <v/>
      </c>
      <c r="C993" s="155">
        <f>IF('Time Series Inputs'!C993="","",'Time Series Inputs'!C993)</f>
        <v/>
      </c>
      <c r="D993" s="155">
        <f>IF(A993="","",'Apply Constraints'!A993)</f>
        <v/>
      </c>
      <c r="E993" s="155">
        <f>IF(B993="","",(V992*B993/B992/(1+V992*(B993/B992-1))))</f>
        <v/>
      </c>
      <c r="F993" s="155">
        <f>IF(B993="","",R992*B993+T992)</f>
        <v/>
      </c>
      <c r="G993" s="155">
        <f>IF(B993="","", E993*F993)</f>
        <v/>
      </c>
      <c r="H993" s="155">
        <f>IF(B993="","", F993 - R992*B993)</f>
        <v/>
      </c>
      <c r="I993" s="155">
        <f>IF(B993="","", G993/B993)</f>
        <v/>
      </c>
      <c r="J993" s="155">
        <f>IF(B993="","", -F993* (1-(1-ANNUAL_STRATEGY_FEE)^(1/252)))</f>
        <v/>
      </c>
      <c r="K993" s="155">
        <f>IF(B993="","", H993+J993)</f>
        <v/>
      </c>
      <c r="L993" s="155">
        <f>IF(B993="","", K993+G993)</f>
        <v/>
      </c>
      <c r="M993" s="155">
        <f>IF(B993="","", G993/L993)</f>
        <v/>
      </c>
      <c r="N993" s="155">
        <f>IF(B993="","",(D993-M993))</f>
        <v/>
      </c>
      <c r="O993" s="155">
        <f>IF(B993="","",BID_OFFER_SPREAD/2*D993)</f>
        <v/>
      </c>
      <c r="P993" s="155">
        <f>IF(A993="","",IF(D993=0,-E993,IF(AND(D993=(N993+O993),NOT(O993=0)),0,IF(D993&gt;=M993,N993/(1+O993),N993/(1-O993)))))</f>
        <v/>
      </c>
      <c r="Q993" s="155">
        <f>IF(B993="","", IF(D993=0,F993*P993/B993, L993*P993/B993))</f>
        <v/>
      </c>
      <c r="R993" s="155">
        <f>IF(B993="","", Q993+I993)</f>
        <v/>
      </c>
      <c r="S993" s="155">
        <f>IF(A993="","",IF(Q993&gt;0,-Q993*B993*(1+BID_OFFER_SPREAD/2),-Q993*B993*(1-BID_OFFER_SPREAD/2)))</f>
        <v/>
      </c>
      <c r="T993" s="155">
        <f>IF(B993="","", K993+S993)</f>
        <v/>
      </c>
      <c r="U993" s="155">
        <f>IF(B993="","", R993*B993)</f>
        <v/>
      </c>
      <c r="V993" s="155">
        <f>IF(E993="","",U993/(U993+T993))</f>
        <v/>
      </c>
      <c r="W993" s="86">
        <f>IF(B993="","", IF(ROUND(V993,10)=ROUND(D993,10),"Correct", "Error"))</f>
        <v/>
      </c>
      <c r="X993" s="156">
        <f>IF(B993="","", T993+U993)</f>
        <v/>
      </c>
    </row>
    <row customHeight="1" ht="13.5" r="994" s="75">
      <c r="A994" s="124">
        <f>IF('Time Series Inputs'!A994="","",'Time Series Inputs'!A994)</f>
        <v/>
      </c>
      <c r="B994" s="155">
        <f>IF('Time Series Inputs'!B994="","",'Time Series Inputs'!B994)</f>
        <v/>
      </c>
      <c r="C994" s="155">
        <f>IF('Time Series Inputs'!C994="","",'Time Series Inputs'!C994)</f>
        <v/>
      </c>
      <c r="D994" s="155">
        <f>IF(A994="","",'Apply Constraints'!A994)</f>
        <v/>
      </c>
      <c r="E994" s="155">
        <f>IF(B994="","",(V993*B994/B993/(1+V993*(B994/B993-1))))</f>
        <v/>
      </c>
      <c r="F994" s="155">
        <f>IF(B994="","",R993*B994+T993)</f>
        <v/>
      </c>
      <c r="G994" s="155">
        <f>IF(B994="","", E994*F994)</f>
        <v/>
      </c>
      <c r="H994" s="155">
        <f>IF(B994="","", F994 - R993*B994)</f>
        <v/>
      </c>
      <c r="I994" s="155">
        <f>IF(B994="","", G994/B994)</f>
        <v/>
      </c>
      <c r="J994" s="155">
        <f>IF(B994="","", -F994* (1-(1-ANNUAL_STRATEGY_FEE)^(1/252)))</f>
        <v/>
      </c>
      <c r="K994" s="155">
        <f>IF(B994="","", H994+J994)</f>
        <v/>
      </c>
      <c r="L994" s="155">
        <f>IF(B994="","", K994+G994)</f>
        <v/>
      </c>
      <c r="M994" s="155">
        <f>IF(B994="","", G994/L994)</f>
        <v/>
      </c>
      <c r="N994" s="155">
        <f>IF(B994="","",(D994-M994))</f>
        <v/>
      </c>
      <c r="O994" s="155">
        <f>IF(B994="","",BID_OFFER_SPREAD/2*D994)</f>
        <v/>
      </c>
      <c r="P994" s="155">
        <f>IF(A994="","",IF(D994=0,-E994,IF(AND(D994=(N994+O994),NOT(O994=0)),0,IF(D994&gt;=M994,N994/(1+O994),N994/(1-O994)))))</f>
        <v/>
      </c>
      <c r="Q994" s="155">
        <f>IF(B994="","", IF(D994=0,F994*P994/B994, L994*P994/B994))</f>
        <v/>
      </c>
      <c r="R994" s="155">
        <f>IF(B994="","", Q994+I994)</f>
        <v/>
      </c>
      <c r="S994" s="155">
        <f>IF(A994="","",IF(Q994&gt;0,-Q994*B994*(1+BID_OFFER_SPREAD/2),-Q994*B994*(1-BID_OFFER_SPREAD/2)))</f>
        <v/>
      </c>
      <c r="T994" s="155">
        <f>IF(B994="","", K994+S994)</f>
        <v/>
      </c>
      <c r="U994" s="155">
        <f>IF(B994="","", R994*B994)</f>
        <v/>
      </c>
      <c r="V994" s="155">
        <f>IF(E994="","",U994/(U994+T994))</f>
        <v/>
      </c>
      <c r="W994" s="86">
        <f>IF(B994="","", IF(ROUND(V994,10)=ROUND(D994,10),"Correct", "Error"))</f>
        <v/>
      </c>
      <c r="X994" s="156">
        <f>IF(B994="","", T994+U994)</f>
        <v/>
      </c>
    </row>
    <row customHeight="1" ht="13.5" r="995" s="75">
      <c r="A995" s="124">
        <f>IF('Time Series Inputs'!A995="","",'Time Series Inputs'!A995)</f>
        <v/>
      </c>
      <c r="B995" s="155">
        <f>IF('Time Series Inputs'!B995="","",'Time Series Inputs'!B995)</f>
        <v/>
      </c>
      <c r="C995" s="155">
        <f>IF('Time Series Inputs'!C995="","",'Time Series Inputs'!C995)</f>
        <v/>
      </c>
      <c r="D995" s="155">
        <f>IF(A995="","",'Apply Constraints'!A995)</f>
        <v/>
      </c>
      <c r="E995" s="155">
        <f>IF(B995="","",(V994*B995/B994/(1+V994*(B995/B994-1))))</f>
        <v/>
      </c>
      <c r="F995" s="155">
        <f>IF(B995="","",R994*B995+T994)</f>
        <v/>
      </c>
      <c r="G995" s="155">
        <f>IF(B995="","", E995*F995)</f>
        <v/>
      </c>
      <c r="H995" s="155">
        <f>IF(B995="","", F995 - R994*B995)</f>
        <v/>
      </c>
      <c r="I995" s="155">
        <f>IF(B995="","", G995/B995)</f>
        <v/>
      </c>
      <c r="J995" s="155">
        <f>IF(B995="","", -F995* (1-(1-ANNUAL_STRATEGY_FEE)^(1/252)))</f>
        <v/>
      </c>
      <c r="K995" s="155">
        <f>IF(B995="","", H995+J995)</f>
        <v/>
      </c>
      <c r="L995" s="155">
        <f>IF(B995="","", K995+G995)</f>
        <v/>
      </c>
      <c r="M995" s="155">
        <f>IF(B995="","", G995/L995)</f>
        <v/>
      </c>
      <c r="N995" s="155">
        <f>IF(B995="","",(D995-M995))</f>
        <v/>
      </c>
      <c r="O995" s="155">
        <f>IF(B995="","",BID_OFFER_SPREAD/2*D995)</f>
        <v/>
      </c>
      <c r="P995" s="155">
        <f>IF(A995="","",IF(D995=0,-E995,IF(AND(D995=(N995+O995),NOT(O995=0)),0,IF(D995&gt;=M995,N995/(1+O995),N995/(1-O995)))))</f>
        <v/>
      </c>
      <c r="Q995" s="155">
        <f>IF(B995="","", IF(D995=0,F995*P995/B995, L995*P995/B995))</f>
        <v/>
      </c>
      <c r="R995" s="155">
        <f>IF(B995="","", Q995+I995)</f>
        <v/>
      </c>
      <c r="S995" s="155">
        <f>IF(A995="","",IF(Q995&gt;0,-Q995*B995*(1+BID_OFFER_SPREAD/2),-Q995*B995*(1-BID_OFFER_SPREAD/2)))</f>
        <v/>
      </c>
      <c r="T995" s="155">
        <f>IF(B995="","", K995+S995)</f>
        <v/>
      </c>
      <c r="U995" s="155">
        <f>IF(B995="","", R995*B995)</f>
        <v/>
      </c>
      <c r="V995" s="155">
        <f>IF(E995="","",U995/(U995+T995))</f>
        <v/>
      </c>
      <c r="W995" s="86">
        <f>IF(B995="","", IF(ROUND(V995,10)=ROUND(D995,10),"Correct", "Error"))</f>
        <v/>
      </c>
      <c r="X995" s="156">
        <f>IF(B995="","", T995+U995)</f>
        <v/>
      </c>
    </row>
    <row customHeight="1" ht="13.5" r="996" s="75">
      <c r="A996" s="124">
        <f>IF('Time Series Inputs'!A996="","",'Time Series Inputs'!A996)</f>
        <v/>
      </c>
      <c r="B996" s="155">
        <f>IF('Time Series Inputs'!B996="","",'Time Series Inputs'!B996)</f>
        <v/>
      </c>
      <c r="C996" s="155">
        <f>IF('Time Series Inputs'!C996="","",'Time Series Inputs'!C996)</f>
        <v/>
      </c>
      <c r="D996" s="155">
        <f>IF(A996="","",'Apply Constraints'!A996)</f>
        <v/>
      </c>
      <c r="E996" s="155">
        <f>IF(B996="","",(V995*B996/B995/(1+V995*(B996/B995-1))))</f>
        <v/>
      </c>
      <c r="F996" s="155">
        <f>IF(B996="","",R995*B996+T995)</f>
        <v/>
      </c>
      <c r="G996" s="155">
        <f>IF(B996="","", E996*F996)</f>
        <v/>
      </c>
      <c r="H996" s="155">
        <f>IF(B996="","", F996 - R995*B996)</f>
        <v/>
      </c>
      <c r="I996" s="155">
        <f>IF(B996="","", G996/B996)</f>
        <v/>
      </c>
      <c r="J996" s="155">
        <f>IF(B996="","", -F996* (1-(1-ANNUAL_STRATEGY_FEE)^(1/252)))</f>
        <v/>
      </c>
      <c r="K996" s="155">
        <f>IF(B996="","", H996+J996)</f>
        <v/>
      </c>
      <c r="L996" s="155">
        <f>IF(B996="","", K996+G996)</f>
        <v/>
      </c>
      <c r="M996" s="155">
        <f>IF(B996="","", G996/L996)</f>
        <v/>
      </c>
      <c r="N996" s="155">
        <f>IF(B996="","",(D996-M996))</f>
        <v/>
      </c>
      <c r="O996" s="155">
        <f>IF(B996="","",BID_OFFER_SPREAD/2*D996)</f>
        <v/>
      </c>
      <c r="P996" s="155">
        <f>IF(A996="","",IF(D996=0,-E996,IF(AND(D996=(N996+O996),NOT(O996=0)),0,IF(D996&gt;=M996,N996/(1+O996),N996/(1-O996)))))</f>
        <v/>
      </c>
      <c r="Q996" s="155">
        <f>IF(B996="","", IF(D996=0,F996*P996/B996, L996*P996/B996))</f>
        <v/>
      </c>
      <c r="R996" s="155">
        <f>IF(B996="","", Q996+I996)</f>
        <v/>
      </c>
      <c r="S996" s="155">
        <f>IF(A996="","",IF(Q996&gt;0,-Q996*B996*(1+BID_OFFER_SPREAD/2),-Q996*B996*(1-BID_OFFER_SPREAD/2)))</f>
        <v/>
      </c>
      <c r="T996" s="155">
        <f>IF(B996="","", K996+S996)</f>
        <v/>
      </c>
      <c r="U996" s="155">
        <f>IF(B996="","", R996*B996)</f>
        <v/>
      </c>
      <c r="V996" s="155">
        <f>IF(E996="","",U996/(U996+T996))</f>
        <v/>
      </c>
      <c r="W996" s="86">
        <f>IF(B996="","", IF(ROUND(V996,10)=ROUND(D996,10),"Correct", "Error"))</f>
        <v/>
      </c>
      <c r="X996" s="156">
        <f>IF(B996="","", T996+U996)</f>
        <v/>
      </c>
    </row>
    <row customHeight="1" ht="13.5" r="997" s="75">
      <c r="A997" s="124">
        <f>IF('Time Series Inputs'!A997="","",'Time Series Inputs'!A997)</f>
        <v/>
      </c>
      <c r="B997" s="155">
        <f>IF('Time Series Inputs'!B997="","",'Time Series Inputs'!B997)</f>
        <v/>
      </c>
      <c r="C997" s="155">
        <f>IF('Time Series Inputs'!C997="","",'Time Series Inputs'!C997)</f>
        <v/>
      </c>
      <c r="D997" s="155">
        <f>IF(A997="","",'Apply Constraints'!A997)</f>
        <v/>
      </c>
      <c r="E997" s="155">
        <f>IF(B997="","",(V996*B997/B996/(1+V996*(B997/B996-1))))</f>
        <v/>
      </c>
      <c r="F997" s="155">
        <f>IF(B997="","",R996*B997+T996)</f>
        <v/>
      </c>
      <c r="G997" s="155">
        <f>IF(B997="","", E997*F997)</f>
        <v/>
      </c>
      <c r="H997" s="155">
        <f>IF(B997="","", F997 - R996*B997)</f>
        <v/>
      </c>
      <c r="I997" s="155">
        <f>IF(B997="","", G997/B997)</f>
        <v/>
      </c>
      <c r="J997" s="155">
        <f>IF(B997="","", -F997* (1-(1-ANNUAL_STRATEGY_FEE)^(1/252)))</f>
        <v/>
      </c>
      <c r="K997" s="155">
        <f>IF(B997="","", H997+J997)</f>
        <v/>
      </c>
      <c r="L997" s="155">
        <f>IF(B997="","", K997+G997)</f>
        <v/>
      </c>
      <c r="M997" s="155">
        <f>IF(B997="","", G997/L997)</f>
        <v/>
      </c>
      <c r="N997" s="155">
        <f>IF(B997="","",(D997-M997))</f>
        <v/>
      </c>
      <c r="O997" s="155">
        <f>IF(B997="","",BID_OFFER_SPREAD/2*D997)</f>
        <v/>
      </c>
      <c r="P997" s="155">
        <f>IF(A997="","",IF(D997=0,-E997,IF(AND(D997=(N997+O997),NOT(O997=0)),0,IF(D997&gt;=M997,N997/(1+O997),N997/(1-O997)))))</f>
        <v/>
      </c>
      <c r="Q997" s="155">
        <f>IF(B997="","", IF(D997=0,F997*P997/B997, L997*P997/B997))</f>
        <v/>
      </c>
      <c r="R997" s="155">
        <f>IF(B997="","", Q997+I997)</f>
        <v/>
      </c>
      <c r="S997" s="155">
        <f>IF(A997="","",IF(Q997&gt;0,-Q997*B997*(1+BID_OFFER_SPREAD/2),-Q997*B997*(1-BID_OFFER_SPREAD/2)))</f>
        <v/>
      </c>
      <c r="T997" s="155">
        <f>IF(B997="","", K997+S997)</f>
        <v/>
      </c>
      <c r="U997" s="155">
        <f>IF(B997="","", R997*B997)</f>
        <v/>
      </c>
      <c r="V997" s="155">
        <f>IF(E997="","",U997/(U997+T997))</f>
        <v/>
      </c>
      <c r="W997" s="86">
        <f>IF(B997="","", IF(ROUND(V997,10)=ROUND(D997,10),"Correct", "Error"))</f>
        <v/>
      </c>
      <c r="X997" s="156">
        <f>IF(B997="","", T997+U997)</f>
        <v/>
      </c>
    </row>
    <row customHeight="1" ht="13.5" r="998" s="75">
      <c r="A998" s="124">
        <f>IF('Time Series Inputs'!A998="","",'Time Series Inputs'!A998)</f>
        <v/>
      </c>
      <c r="B998" s="155">
        <f>IF('Time Series Inputs'!B998="","",'Time Series Inputs'!B998)</f>
        <v/>
      </c>
      <c r="C998" s="155">
        <f>IF('Time Series Inputs'!C998="","",'Time Series Inputs'!C998)</f>
        <v/>
      </c>
      <c r="D998" s="155">
        <f>IF(A998="","",'Apply Constraints'!A998)</f>
        <v/>
      </c>
      <c r="E998" s="155">
        <f>IF(B998="","",(V997*B998/B997/(1+V997*(B998/B997-1))))</f>
        <v/>
      </c>
      <c r="F998" s="155">
        <f>IF(B998="","",R997*B998+T997)</f>
        <v/>
      </c>
      <c r="G998" s="155">
        <f>IF(B998="","", E998*F998)</f>
        <v/>
      </c>
      <c r="H998" s="155">
        <f>IF(B998="","", F998 - R997*B998)</f>
        <v/>
      </c>
      <c r="I998" s="155">
        <f>IF(B998="","", G998/B998)</f>
        <v/>
      </c>
      <c r="J998" s="155">
        <f>IF(B998="","", -F998* (1-(1-ANNUAL_STRATEGY_FEE)^(1/252)))</f>
        <v/>
      </c>
      <c r="K998" s="155">
        <f>IF(B998="","", H998+J998)</f>
        <v/>
      </c>
      <c r="L998" s="155">
        <f>IF(B998="","", K998+G998)</f>
        <v/>
      </c>
      <c r="M998" s="155">
        <f>IF(B998="","", G998/L998)</f>
        <v/>
      </c>
      <c r="N998" s="155">
        <f>IF(B998="","",(D998-M998))</f>
        <v/>
      </c>
      <c r="O998" s="155">
        <f>IF(B998="","",BID_OFFER_SPREAD/2*D998)</f>
        <v/>
      </c>
      <c r="P998" s="155">
        <f>IF(A998="","",IF(D998=0,-E998,IF(AND(D998=(N998+O998),NOT(O998=0)),0,IF(D998&gt;=M998,N998/(1+O998),N998/(1-O998)))))</f>
        <v/>
      </c>
      <c r="Q998" s="155">
        <f>IF(B998="","", IF(D998=0,F998*P998/B998, L998*P998/B998))</f>
        <v/>
      </c>
      <c r="R998" s="155">
        <f>IF(B998="","", Q998+I998)</f>
        <v/>
      </c>
      <c r="S998" s="155">
        <f>IF(A998="","",IF(Q998&gt;0,-Q998*B998*(1+BID_OFFER_SPREAD/2),-Q998*B998*(1-BID_OFFER_SPREAD/2)))</f>
        <v/>
      </c>
      <c r="T998" s="155">
        <f>IF(B998="","", K998+S998)</f>
        <v/>
      </c>
      <c r="U998" s="155">
        <f>IF(B998="","", R998*B998)</f>
        <v/>
      </c>
      <c r="V998" s="155">
        <f>IF(E998="","",U998/(U998+T998))</f>
        <v/>
      </c>
      <c r="W998" s="86">
        <f>IF(B998="","", IF(ROUND(V998,10)=ROUND(D998,10),"Correct", "Error"))</f>
        <v/>
      </c>
      <c r="X998" s="156">
        <f>IF(B998="","", T998+U998)</f>
        <v/>
      </c>
    </row>
    <row customHeight="1" ht="13.5" r="999" s="75">
      <c r="A999" s="124">
        <f>IF('Time Series Inputs'!A999="","",'Time Series Inputs'!A999)</f>
        <v/>
      </c>
      <c r="B999" s="155">
        <f>IF('Time Series Inputs'!B999="","",'Time Series Inputs'!B999)</f>
        <v/>
      </c>
      <c r="C999" s="155">
        <f>IF('Time Series Inputs'!C999="","",'Time Series Inputs'!C999)</f>
        <v/>
      </c>
      <c r="D999" s="155">
        <f>IF(A999="","",'Apply Constraints'!A999)</f>
        <v/>
      </c>
      <c r="E999" s="155">
        <f>IF(B999="","",(V998*B999/B998/(1+V998*(B999/B998-1))))</f>
        <v/>
      </c>
      <c r="F999" s="155">
        <f>IF(B999="","",R998*B999+T998)</f>
        <v/>
      </c>
      <c r="G999" s="155">
        <f>IF(B999="","", E999*F999)</f>
        <v/>
      </c>
      <c r="H999" s="155">
        <f>IF(B999="","", F999 - R998*B999)</f>
        <v/>
      </c>
      <c r="I999" s="155">
        <f>IF(B999="","", G999/B999)</f>
        <v/>
      </c>
      <c r="J999" s="155">
        <f>IF(B999="","", -F999* (1-(1-ANNUAL_STRATEGY_FEE)^(1/252)))</f>
        <v/>
      </c>
      <c r="K999" s="155">
        <f>IF(B999="","", H999+J999)</f>
        <v/>
      </c>
      <c r="L999" s="155">
        <f>IF(B999="","", K999+G999)</f>
        <v/>
      </c>
      <c r="M999" s="155">
        <f>IF(B999="","", G999/L999)</f>
        <v/>
      </c>
      <c r="N999" s="155">
        <f>IF(B999="","",(D999-M999))</f>
        <v/>
      </c>
      <c r="O999" s="155">
        <f>IF(B999="","",BID_OFFER_SPREAD/2*D999)</f>
        <v/>
      </c>
      <c r="P999" s="155">
        <f>IF(A999="","",IF(D999=0,-E999,IF(AND(D999=(N999+O999),NOT(O999=0)),0,IF(D999&gt;=M999,N999/(1+O999),N999/(1-O999)))))</f>
        <v/>
      </c>
      <c r="Q999" s="155">
        <f>IF(B999="","", IF(D999=0,F999*P999/B999, L999*P999/B999))</f>
        <v/>
      </c>
      <c r="R999" s="155">
        <f>IF(B999="","", Q999+I999)</f>
        <v/>
      </c>
      <c r="S999" s="155">
        <f>IF(A999="","",IF(Q999&gt;0,-Q999*B999*(1+BID_OFFER_SPREAD/2),-Q999*B999*(1-BID_OFFER_SPREAD/2)))</f>
        <v/>
      </c>
      <c r="T999" s="155">
        <f>IF(B999="","", K999+S999)</f>
        <v/>
      </c>
      <c r="U999" s="155">
        <f>IF(B999="","", R999*B999)</f>
        <v/>
      </c>
      <c r="V999" s="155">
        <f>IF(E999="","",U999/(U999+T999))</f>
        <v/>
      </c>
      <c r="W999" s="86">
        <f>IF(B999="","", IF(ROUND(V999,10)=ROUND(D999,10),"Correct", "Error"))</f>
        <v/>
      </c>
      <c r="X999" s="156">
        <f>IF(B999="","", T999+U999)</f>
        <v/>
      </c>
    </row>
    <row customHeight="1" ht="13.5" r="1000" s="75">
      <c r="A1000" s="124">
        <f>IF('Time Series Inputs'!A1000="","",'Time Series Inputs'!A1000)</f>
        <v/>
      </c>
      <c r="B1000" s="155">
        <f>IF('Time Series Inputs'!B1000="","",'Time Series Inputs'!B1000)</f>
        <v/>
      </c>
      <c r="C1000" s="155">
        <f>IF('Time Series Inputs'!C1000="","",'Time Series Inputs'!C1000)</f>
        <v/>
      </c>
      <c r="D1000" s="155">
        <f>IF(A1000="","",'Apply Constraints'!A1000)</f>
        <v/>
      </c>
      <c r="E1000" s="155">
        <f>IF(B1000="","",(V999*B1000/B999/(1+V999*(B1000/B999-1))))</f>
        <v/>
      </c>
      <c r="F1000" s="155">
        <f>IF(B1000="","",R999*B1000+T999)</f>
        <v/>
      </c>
      <c r="G1000" s="155">
        <f>IF(B1000="","", E1000*F1000)</f>
        <v/>
      </c>
      <c r="H1000" s="155">
        <f>IF(B1000="","", F1000 - R999*B1000)</f>
        <v/>
      </c>
      <c r="I1000" s="155">
        <f>IF(B1000="","", G1000/B1000)</f>
        <v/>
      </c>
      <c r="J1000" s="155">
        <f>IF(B1000="","", -F1000* (1-(1-ANNUAL_STRATEGY_FEE)^(1/252)))</f>
        <v/>
      </c>
      <c r="K1000" s="155">
        <f>IF(B1000="","", H1000+J1000)</f>
        <v/>
      </c>
      <c r="L1000" s="155">
        <f>IF(B1000="","", K1000+G1000)</f>
        <v/>
      </c>
      <c r="M1000" s="155">
        <f>IF(B1000="","", G1000/L1000)</f>
        <v/>
      </c>
      <c r="N1000" s="155">
        <f>IF(B1000="","",(D1000-M1000))</f>
        <v/>
      </c>
      <c r="O1000" s="155">
        <f>IF(B1000="","",BID_OFFER_SPREAD/2*D1000)</f>
        <v/>
      </c>
      <c r="P1000" s="155">
        <f>IF(A1000="","",IF(D1000=0,-E1000,IF(AND(D1000=(N1000+O1000),NOT(O1000=0)),0,IF(D1000&gt;=M1000,N1000/(1+O1000),N1000/(1-O1000)))))</f>
        <v/>
      </c>
      <c r="Q1000" s="155">
        <f>IF(B1000="","", IF(D1000=0,F1000*P1000/B1000, L1000*P1000/B1000))</f>
        <v/>
      </c>
      <c r="R1000" s="155">
        <f>IF(B1000="","", Q1000+I1000)</f>
        <v/>
      </c>
      <c r="S1000" s="155">
        <f>IF(A1000="","",IF(Q1000&gt;0,-Q1000*B1000*(1+BID_OFFER_SPREAD/2),-Q1000*B1000*(1-BID_OFFER_SPREAD/2)))</f>
        <v/>
      </c>
      <c r="T1000" s="155">
        <f>IF(B1000="","", K1000+S1000)</f>
        <v/>
      </c>
      <c r="U1000" s="155">
        <f>IF(B1000="","", R1000*B1000)</f>
        <v/>
      </c>
      <c r="V1000" s="155">
        <f>IF(E1000="","",U1000/(U1000+T1000))</f>
        <v/>
      </c>
      <c r="W1000" s="86">
        <f>IF(B1000="","", IF(ROUND(V1000,10)=ROUND(D1000,10),"Correct", "Error"))</f>
        <v/>
      </c>
      <c r="X1000" s="156">
        <f>IF(B1000="","", T1000+U1000)</f>
        <v/>
      </c>
    </row>
    <row customHeight="1" ht="13.5" r="1001" s="75">
      <c r="A1001" s="124">
        <f>IF('Time Series Inputs'!A1001="","",'Time Series Inputs'!A1001)</f>
        <v/>
      </c>
      <c r="B1001" s="155">
        <f>IF('Time Series Inputs'!B1001="","",'Time Series Inputs'!B1001)</f>
        <v/>
      </c>
      <c r="C1001" s="155">
        <f>IF('Time Series Inputs'!C1001="","",'Time Series Inputs'!C1001)</f>
        <v/>
      </c>
      <c r="D1001" s="155">
        <f>IF(A1001="","",'Apply Constraints'!A1001)</f>
        <v/>
      </c>
      <c r="E1001" s="155">
        <f>IF(B1001="","",(V1000*B1001/B1000/(1+V1000*(B1001/B1000-1))))</f>
        <v/>
      </c>
      <c r="F1001" s="155">
        <f>IF(B1001="","",R1000*B1001+T1000)</f>
        <v/>
      </c>
      <c r="G1001" s="155">
        <f>IF(B1001="","", E1001*F1001)</f>
        <v/>
      </c>
      <c r="H1001" s="155">
        <f>IF(B1001="","", F1001 - R1000*B1001)</f>
        <v/>
      </c>
      <c r="I1001" s="155">
        <f>IF(B1001="","", G1001/B1001)</f>
        <v/>
      </c>
      <c r="J1001" s="155">
        <f>IF(B1001="","", -F1001* (1-(1-ANNUAL_STRATEGY_FEE)^(1/252)))</f>
        <v/>
      </c>
      <c r="K1001" s="155">
        <f>IF(B1001="","", H1001+J1001)</f>
        <v/>
      </c>
      <c r="L1001" s="155">
        <f>IF(B1001="","", K1001+G1001)</f>
        <v/>
      </c>
      <c r="M1001" s="155">
        <f>IF(B1001="","", G1001/L1001)</f>
        <v/>
      </c>
      <c r="N1001" s="155">
        <f>IF(B1001="","",(D1001-M1001))</f>
        <v/>
      </c>
      <c r="O1001" s="155">
        <f>IF(B1001="","",BID_OFFER_SPREAD/2*D1001)</f>
        <v/>
      </c>
      <c r="P1001" s="155">
        <f>IF(A1001="","",IF(D1001=0,-E1001,IF(AND(D1001=(N1001+O1001),NOT(O1001=0)),0,IF(D1001&gt;=M1001,N1001/(1+O1001),N1001/(1-O1001)))))</f>
        <v/>
      </c>
      <c r="Q1001" s="155">
        <f>IF(B1001="","", IF(D1001=0,F1001*P1001/B1001, L1001*P1001/B1001))</f>
        <v/>
      </c>
      <c r="R1001" s="155">
        <f>IF(B1001="","", Q1001+I1001)</f>
        <v/>
      </c>
      <c r="S1001" s="155">
        <f>IF(A1001="","",IF(Q1001&gt;0,-Q1001*B1001*(1+BID_OFFER_SPREAD/2),-Q1001*B1001*(1-BID_OFFER_SPREAD/2)))</f>
        <v/>
      </c>
      <c r="T1001" s="155">
        <f>IF(B1001="","", K1001+S1001)</f>
        <v/>
      </c>
      <c r="U1001" s="155">
        <f>IF(B1001="","", R1001*B1001)</f>
        <v/>
      </c>
      <c r="V1001" s="155">
        <f>IF(E1001="","",U1001/(U1001+T1001))</f>
        <v/>
      </c>
      <c r="W1001" s="86">
        <f>IF(B1001="","", IF(ROUND(V1001,10)=ROUND(D1001,10),"Correct", "Error"))</f>
        <v/>
      </c>
      <c r="X1001" s="156">
        <f>IF(B1001="","", T1001+U1001)</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worksheet>
</file>

<file path=xl/worksheets/sheet9.xml><?xml version="1.0" encoding="utf-8"?>
<worksheet xmlns="http://schemas.openxmlformats.org/spreadsheetml/2006/main">
  <sheetPr filterMode="0">
    <outlinePr summaryBelow="1" summaryRight="1"/>
    <pageSetUpPr fitToPage="0"/>
  </sheetPr>
  <dimension ref="A2:V4"/>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2"/>
    <col customWidth="1" max="2" min="2" style="74" width="61.9"/>
    <col customWidth="1" max="3" min="3" style="74" width="1.2"/>
    <col customWidth="1" hidden="1" max="22" min="4" style="74" width="10.5"/>
    <col customWidth="1" max="1025" min="23" style="74" width="12.6"/>
  </cols>
  <sheetData>
    <row customHeight="1" ht="6" r="1" s="75"/>
    <row customHeight="1" ht="22.5" r="2" s="75">
      <c r="A2" s="74" t="n"/>
      <c r="B2" s="160" t="inlineStr">
        <is>
          <t>LICENCE – INFERSTAT LTD TO USER</t>
        </is>
      </c>
      <c r="C2" s="74" t="n"/>
      <c r="D2" s="74" t="n"/>
      <c r="E2" s="74" t="n"/>
      <c r="F2" s="74" t="n"/>
      <c r="G2" s="74" t="n"/>
      <c r="H2" s="74" t="n"/>
      <c r="I2" s="74" t="n"/>
      <c r="J2" s="74" t="n"/>
      <c r="K2" s="74" t="n"/>
      <c r="L2" s="74" t="n"/>
      <c r="M2" s="74" t="n"/>
      <c r="N2" s="74" t="n"/>
      <c r="O2" s="74" t="n"/>
      <c r="P2" s="74" t="n"/>
      <c r="Q2" s="74" t="n"/>
      <c r="R2" s="74" t="n"/>
      <c r="S2" s="74" t="n"/>
      <c r="T2" s="74" t="n"/>
      <c r="U2" s="74" t="n"/>
      <c r="V2" s="74" t="n"/>
    </row>
    <row customHeight="1" ht="7.5" r="3" s="75">
      <c r="A3" s="74" t="n"/>
      <c r="B3" s="161" t="n"/>
      <c r="C3" s="74" t="n"/>
      <c r="D3" s="74" t="n"/>
      <c r="E3" s="74" t="n"/>
      <c r="F3" s="74" t="n"/>
      <c r="G3" s="74" t="n"/>
      <c r="H3" s="74" t="n"/>
      <c r="I3" s="74" t="n"/>
      <c r="J3" s="74" t="n"/>
      <c r="K3" s="74" t="n"/>
      <c r="L3" s="74" t="n"/>
      <c r="M3" s="74" t="n"/>
      <c r="N3" s="74" t="n"/>
      <c r="O3" s="74" t="n"/>
      <c r="P3" s="74" t="n"/>
      <c r="Q3" s="74" t="n"/>
      <c r="R3" s="74" t="n"/>
      <c r="S3" s="74" t="n"/>
      <c r="T3" s="74" t="n"/>
      <c r="U3" s="74" t="n"/>
      <c r="V3" s="74" t="n"/>
    </row>
    <row customHeight="1" ht="291" r="4" s="75">
      <c r="B4" s="162" t="inlineStr">
        <is>
          <t>InferStat Ltd grants permission for you to use, modify and adapt this spreadsheet for any purpose, personal, academic or commercial, without restriction or requirement for attribution.  
Copyright 2020 InferStat Ltd -  Permission is hereby granted, free of charge, to any person obtaining a copy of this spreadsheet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(Adapted from the MIT licence https://opensource.org/licenses/MIT with removal of attribution requirements)</t>
        </is>
      </c>
    </row>
    <row customHeight="1" ht="6" r="5" s="75"/>
    <row customHeight="1" ht="13.5" r="6" s="75"/>
    <row customHeight="1" ht="13.5" r="7" s="75"/>
    <row customHeight="1" ht="13.5" r="8" s="75"/>
    <row customHeight="1" ht="13.5"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025" footer="0" header="0" left="0.7875" right="0.7875" top="1.025"/>
  <pageSetup blackAndWhite="0" copies="1" draft="0" firstPageNumber="0" fitToHeight="1" fitToWidth="1" horizontalDpi="300" orientation="portrait" pageOrder="downThenOver" paperSize="9" scale="100" useFirstPageNumber="0" verticalDpi="300"/>
  <headerFooter differentFirst="0" differentOddEven="0">
    <oddHeader>&amp;C&amp;A</oddHeader>
    <oddFooter>&amp;CPage &amp;P</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language>en-GB</dc:language>
  <dcterms:created xsi:type="dcterms:W3CDTF">2021-03-04T13:06:57Z</dcterms:created>
  <dcterms:modified xsi:type="dcterms:W3CDTF">2021-03-04T13:05:53Z</dcterms:modified>
  <cp:revision>10</cp:revision>
</cp:coreProperties>
</file>