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\Documents\CS-111\Project\"/>
    </mc:Choice>
  </mc:AlternateContent>
  <xr:revisionPtr revIDLastSave="0" documentId="8_{202491B7-B317-41ED-B7E9-62B32540D33F}" xr6:coauthVersionLast="46" xr6:coauthVersionMax="46" xr10:uidLastSave="{00000000-0000-0000-0000-000000000000}"/>
  <bookViews>
    <workbookView xWindow="132" yWindow="168" windowWidth="11148" windowHeight="11928" firstSheet="4" activeTab="6" xr2:uid="{E26DF75B-8621-4931-9E00-2E187FAFED06}"/>
  </bookViews>
  <sheets>
    <sheet name="PATIENT" sheetId="1" r:id="rId1"/>
    <sheet name="EMERGENCY CONTACT" sheetId="6" r:id="rId2"/>
    <sheet name="PAYMENT" sheetId="4" r:id="rId3"/>
    <sheet name="INSURANCE" sheetId="12" r:id="rId4"/>
    <sheet name="TREATMENT" sheetId="5" r:id="rId5"/>
    <sheet name="DOCTOR" sheetId="3" r:id="rId6"/>
    <sheet name="Nurse" sheetId="10" r:id="rId7"/>
    <sheet name="Room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2" l="1"/>
  <c r="E4" i="12" s="1"/>
  <c r="E5" i="12" s="1"/>
  <c r="A3" i="12"/>
  <c r="A4" i="12" s="1"/>
  <c r="A5" i="12" s="1"/>
  <c r="A5" i="3"/>
  <c r="M2" i="1"/>
  <c r="M3" i="1"/>
  <c r="M4" i="1"/>
  <c r="M5" i="1"/>
  <c r="A4" i="4"/>
  <c r="A5" i="4" s="1"/>
  <c r="A3" i="4"/>
  <c r="C5" i="9"/>
  <c r="A3" i="10"/>
  <c r="A4" i="10" s="1"/>
  <c r="A5" i="10" s="1"/>
  <c r="A3" i="3"/>
  <c r="A4" i="3" s="1"/>
  <c r="C3" i="9"/>
  <c r="C4" i="9" s="1"/>
  <c r="A4" i="5"/>
  <c r="A5" i="5" s="1"/>
  <c r="A3" i="5"/>
  <c r="B3" i="4"/>
  <c r="B4" i="4" s="1"/>
  <c r="B5" i="4" s="1"/>
  <c r="B4" i="6"/>
  <c r="B5" i="6" s="1"/>
  <c r="B3" i="6"/>
  <c r="A3" i="1"/>
  <c r="A4" i="1" s="1"/>
  <c r="A5" i="1" s="1"/>
</calcChain>
</file>

<file path=xl/sharedStrings.xml><?xml version="1.0" encoding="utf-8"?>
<sst xmlns="http://schemas.openxmlformats.org/spreadsheetml/2006/main" count="222" uniqueCount="158">
  <si>
    <t>patient_id</t>
  </si>
  <si>
    <t>patient_name</t>
  </si>
  <si>
    <t>dob</t>
  </si>
  <si>
    <t>SS_no</t>
  </si>
  <si>
    <t>p_address</t>
  </si>
  <si>
    <t>p_phone_no</t>
  </si>
  <si>
    <t>sex</t>
  </si>
  <si>
    <t>marital_status</t>
  </si>
  <si>
    <t>PatientID</t>
  </si>
  <si>
    <t>relation</t>
  </si>
  <si>
    <t>c_phone_no</t>
  </si>
  <si>
    <t>primary_care_dr</t>
  </si>
  <si>
    <t>admission_dt_tm</t>
  </si>
  <si>
    <t>payment_due</t>
  </si>
  <si>
    <t>paid</t>
  </si>
  <si>
    <t>prior_med_cond</t>
  </si>
  <si>
    <t>discharge_dt_tm</t>
  </si>
  <si>
    <t>contact_name</t>
  </si>
  <si>
    <t>treatment</t>
  </si>
  <si>
    <t>disease/injury</t>
  </si>
  <si>
    <t>surgury</t>
  </si>
  <si>
    <t>dr_id</t>
  </si>
  <si>
    <t>dr_name</t>
  </si>
  <si>
    <t>dr_dob</t>
  </si>
  <si>
    <t>dr_SS_no</t>
  </si>
  <si>
    <t>dr_address</t>
  </si>
  <si>
    <t>dr_phone_no</t>
  </si>
  <si>
    <t>certification</t>
  </si>
  <si>
    <t>department</t>
  </si>
  <si>
    <t>position</t>
  </si>
  <si>
    <t>salary</t>
  </si>
  <si>
    <t>rm_no</t>
  </si>
  <si>
    <t>rm_type</t>
  </si>
  <si>
    <t>n_id</t>
  </si>
  <si>
    <t>n_name</t>
  </si>
  <si>
    <t>n_dob</t>
  </si>
  <si>
    <t>n_SS_no</t>
  </si>
  <si>
    <t>n_address</t>
  </si>
  <si>
    <t>n_phone_no</t>
  </si>
  <si>
    <t>t_amount</t>
  </si>
  <si>
    <t>patientID</t>
  </si>
  <si>
    <t>Sade Almond</t>
  </si>
  <si>
    <t>Zain Chambers</t>
  </si>
  <si>
    <t>Cynthia Denton</t>
  </si>
  <si>
    <t>Mariana Cullen</t>
  </si>
  <si>
    <t>Jarred Whyte</t>
  </si>
  <si>
    <t>Madeleine Horton</t>
  </si>
  <si>
    <t>Piotr Alston</t>
  </si>
  <si>
    <t>Noor Zuniga</t>
  </si>
  <si>
    <t>Elisabeth Haley</t>
  </si>
  <si>
    <t>Todd Hayward</t>
  </si>
  <si>
    <t>Anushka Barr</t>
  </si>
  <si>
    <t>Callie Branch</t>
  </si>
  <si>
    <t>Kiah Almond</t>
  </si>
  <si>
    <t>Matthew Chambers</t>
  </si>
  <si>
    <t>Kaiya Denton</t>
  </si>
  <si>
    <t>Aaron Cullen</t>
  </si>
  <si>
    <t>N54</t>
  </si>
  <si>
    <t>I21</t>
  </si>
  <si>
    <t>G60</t>
  </si>
  <si>
    <t>intensive care</t>
  </si>
  <si>
    <t>F</t>
  </si>
  <si>
    <t>M</t>
  </si>
  <si>
    <t>married</t>
  </si>
  <si>
    <t>single</t>
  </si>
  <si>
    <t>reason_for_admission</t>
  </si>
  <si>
    <t>c_address</t>
  </si>
  <si>
    <t>payment_bill_id</t>
  </si>
  <si>
    <t>payment_method</t>
  </si>
  <si>
    <t>paid_date</t>
  </si>
  <si>
    <t>payment_status</t>
  </si>
  <si>
    <t xml:space="preserve">twin </t>
  </si>
  <si>
    <t>1337  Cooks Mine Road</t>
  </si>
  <si>
    <t>3425  American Drive</t>
  </si>
  <si>
    <t>1214  James Street</t>
  </si>
  <si>
    <t>1051  Trymore Road</t>
  </si>
  <si>
    <t>507-642-5979</t>
  </si>
  <si>
    <t>585-636-4620</t>
  </si>
  <si>
    <t>850-984-9979</t>
  </si>
  <si>
    <t>505-735-0063</t>
  </si>
  <si>
    <t>Dr. Radomira</t>
  </si>
  <si>
    <t>Dr. Sotiroula</t>
  </si>
  <si>
    <t>Dr. Bongani</t>
  </si>
  <si>
    <t>Dr. Pratap</t>
  </si>
  <si>
    <t>Breast Cancer</t>
  </si>
  <si>
    <t>Lung Cancer</t>
  </si>
  <si>
    <t>none</t>
  </si>
  <si>
    <t>Cancer Treatment</t>
  </si>
  <si>
    <t>Car Acident</t>
  </si>
  <si>
    <t>Pneumonia</t>
  </si>
  <si>
    <t>Spouce</t>
  </si>
  <si>
    <t>Parent</t>
  </si>
  <si>
    <t>507-257-0128</t>
  </si>
  <si>
    <t>585 753-3333</t>
  </si>
  <si>
    <t>850-499-2865</t>
  </si>
  <si>
    <t>505-200-5251</t>
  </si>
  <si>
    <t>hormone therapy, chemotherapy</t>
  </si>
  <si>
    <t>chemotherapy</t>
  </si>
  <si>
    <t>antibiotics, oxygen therapy</t>
  </si>
  <si>
    <t>credit</t>
  </si>
  <si>
    <t>on track</t>
  </si>
  <si>
    <t>Broken Leg, Comma</t>
  </si>
  <si>
    <t>surgury, stay</t>
  </si>
  <si>
    <t>chemotherapy, hormone therapy,stay</t>
  </si>
  <si>
    <t>oxygen therapy, antibiotics,stay</t>
  </si>
  <si>
    <t>chemotherapy, stay</t>
  </si>
  <si>
    <t>1564  Heron Way</t>
  </si>
  <si>
    <t>503-815-6647</t>
  </si>
  <si>
    <t>541-884-2060</t>
  </si>
  <si>
    <t>3065  Skinner Hollow Road</t>
  </si>
  <si>
    <t>801-828-7396</t>
  </si>
  <si>
    <t>1164  Kemper Lane</t>
  </si>
  <si>
    <t xml:space="preserve">	542113981</t>
  </si>
  <si>
    <t>3158  Brown Avenue</t>
  </si>
  <si>
    <t>864-977-2008</t>
  </si>
  <si>
    <t>Board Certified</t>
  </si>
  <si>
    <t>Emergency Department</t>
  </si>
  <si>
    <t>Intensive Care Unit</t>
  </si>
  <si>
    <t>Emergency Physicians</t>
  </si>
  <si>
    <t>Anesthesiologist</t>
  </si>
  <si>
    <t xml:space="preserve"> Oncology Department</t>
  </si>
  <si>
    <t>Oncology Hospitalist</t>
  </si>
  <si>
    <t>Radiologist</t>
  </si>
  <si>
    <t>Radiology</t>
  </si>
  <si>
    <t>1159  Godfrey Street</t>
  </si>
  <si>
    <t>503-614-2582</t>
  </si>
  <si>
    <t>Critical Care Nurse</t>
  </si>
  <si>
    <t>1439  Hurry Street</t>
  </si>
  <si>
    <t>540-283-3821</t>
  </si>
  <si>
    <t>Nursing License</t>
  </si>
  <si>
    <t>Registered Nurse</t>
  </si>
  <si>
    <t>CRNA Certification</t>
  </si>
  <si>
    <t>Certified Registered Nurse Anesthetist</t>
  </si>
  <si>
    <t>Certification in Advanced Cardiac Life Support</t>
  </si>
  <si>
    <t>Onocology Nurse</t>
  </si>
  <si>
    <t>1000 hr of RN training</t>
  </si>
  <si>
    <t>2395  Centennial Farm Road</t>
  </si>
  <si>
    <t>712-526-3016</t>
  </si>
  <si>
    <t>1396  Melrose Street</t>
  </si>
  <si>
    <t>509-889-6169</t>
  </si>
  <si>
    <t>twin</t>
  </si>
  <si>
    <t>2021-28-01</t>
  </si>
  <si>
    <t>2021-22-02</t>
  </si>
  <si>
    <t>2021-25-02</t>
  </si>
  <si>
    <t>n_sex</t>
  </si>
  <si>
    <t xml:space="preserve"> </t>
  </si>
  <si>
    <t>the</t>
  </si>
  <si>
    <t>patient id</t>
  </si>
  <si>
    <t>insurance card holder</t>
  </si>
  <si>
    <t>identification number</t>
  </si>
  <si>
    <t>gropu number</t>
  </si>
  <si>
    <t>insurance type</t>
  </si>
  <si>
    <t>bcbs</t>
  </si>
  <si>
    <t>C7ATR0V8OJCI</t>
  </si>
  <si>
    <t>LAW0IWAFPZ6D</t>
  </si>
  <si>
    <t>OSVQM0SQWF44</t>
  </si>
  <si>
    <t>M5OYUFYQSMJZ</t>
  </si>
  <si>
    <t xml:space="preserve">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</si>
</sst>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14" fontId="1" fillId="0" borderId="0" xfId="0" applyNumberFormat="1" applyFont="1"/>
    <xf numFmtId="3" fontId="0" fillId="0" borderId="0" xfId="0" applyNumberFormat="1"/>
    <xf numFmtId="14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 vertical="center" wrapText="1"/>
    </xf>
  </cellXfs>
  <cellStyles count="1">
    <cellStyle name="Normal" xfId="0" builtinId="0"/>
  </cellStyles>
  <dxfs count="37"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</dxf>
    <dxf>
      <font>
        <strike val="0"/>
        <outline val="0"/>
        <shadow val="0"/>
        <u val="none"/>
        <vertAlign val="baseline"/>
        <sz val="9"/>
        <color rgb="FF000000"/>
        <name val="Arial"/>
        <family val="2"/>
        <scheme val="none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800B36-5ADB-415F-B26D-D28A178CB9A8}" name="Table7" displayName="Table7" ref="A1:M5" totalsRowShown="0" headerRowDxfId="36">
  <autoFilter ref="A1:M5" xr:uid="{97C47157-D4D3-46DF-9591-3BA0D6E6097D}"/>
  <tableColumns count="13">
    <tableColumn id="1" xr3:uid="{6C790B4A-F293-4ED2-832C-3204F8358BF9}" name="patient_id"/>
    <tableColumn id="2" xr3:uid="{53892411-6B5F-4DF1-89C5-C145645AFDB2}" name="patient_name"/>
    <tableColumn id="3" xr3:uid="{253C49E5-3D8A-4B45-8E78-892D3C8D4EF6}" name="dob"/>
    <tableColumn id="4" xr3:uid="{CD3595CD-B37C-41C0-A689-6D9BB546BB6A}" name="SS_no"/>
    <tableColumn id="5" xr3:uid="{17D1AC44-3725-4459-B0CA-8EC1CED91017}" name="p_address"/>
    <tableColumn id="6" xr3:uid="{8DE46AF3-B2B1-42CD-A9EF-241C96F62146}" name="p_phone_no"/>
    <tableColumn id="7" xr3:uid="{1EAE4A23-1DD1-4B62-90B1-3D61F3DE1E19}" name="sex"/>
    <tableColumn id="8" xr3:uid="{FC72B6C6-BAC0-4F8B-A731-A34B687A018D}" name="marital_status"/>
    <tableColumn id="9" xr3:uid="{9DAE7B40-ADD5-45DD-8523-7F322E72B809}" name="primary_care_dr"/>
    <tableColumn id="10" xr3:uid="{548F7F8E-DE39-4A91-98BA-8803C0243276}" name="prior_med_cond"/>
    <tableColumn id="14" xr3:uid="{C1C13AF3-35A9-4791-B9C8-258F72104145}" name="reason_for_admission"/>
    <tableColumn id="11" xr3:uid="{3DBAE6A8-D70E-4AC9-9F13-94CAF03A3278}" name="admission_dt_tm" dataDxfId="35"/>
    <tableColumn id="12" xr3:uid="{D4F9785F-A1C1-4C46-AF5A-B84DF24E4B7A}" name="discharge_dt_tm" dataDxfId="34">
      <calculatedColumnFormula>Table7[[#This Row],[admission_dt_tm]]+5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B26B2D-5542-4B4D-9F2B-CEC2281684F5}" name="Table8" displayName="Table8" ref="A1:E5" totalsRowShown="0" headerRowDxfId="33">
  <autoFilter ref="A1:E5" xr:uid="{88256B75-C964-4C14-B33F-ECE28175950B}"/>
  <tableColumns count="5">
    <tableColumn id="1" xr3:uid="{5463C918-968D-4D6C-8B30-7370DB57F04A}" name="contact_name"/>
    <tableColumn id="2" xr3:uid="{067B9510-10DB-426A-AB77-8FD305D1BB76}" name="PatientID"/>
    <tableColumn id="4" xr3:uid="{0BFF1584-F5E6-49F5-BF66-84675E7DD605}" name="relation"/>
    <tableColumn id="7" xr3:uid="{FF777135-9DE6-4453-97A7-B0644DD7C1E0}" name="c_address"/>
    <tableColumn id="5" xr3:uid="{4C4CB4CC-CFDA-4421-93F2-903BCC3DF1BE}" name="c_phone_no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2F0E5A-58EC-424C-BE45-B5CAB6667417}" name="Table9" displayName="Table9" ref="A1:I5" totalsRowShown="0">
  <autoFilter ref="A1:I5" xr:uid="{124D3254-C8D6-44BF-BA78-CFABFC3E7D98}"/>
  <tableColumns count="9">
    <tableColumn id="2" xr3:uid="{388EF63C-F06D-4C75-949F-A85993ED1DDB}" name="payment_bill_id"/>
    <tableColumn id="1" xr3:uid="{A01787F0-AFA6-401B-B2FF-138C33D60789}" name="patient_id"/>
    <tableColumn id="3" xr3:uid="{2BE6A759-1938-4712-B29A-4F39E1178451}" name="patient_name"/>
    <tableColumn id="5" xr3:uid="{0A621788-8DD7-44EE-99DC-812BFDA9E988}" name="treatment"/>
    <tableColumn id="6" xr3:uid="{FFDC599A-A090-46A8-9DF4-E6EA8CE0CD16}" name="payment_due"/>
    <tableColumn id="4" xr3:uid="{DA65F468-DA54-464B-900B-EE45E4D721F8}" name="payment_method"/>
    <tableColumn id="8" xr3:uid="{AF026A69-5E72-40DA-A29E-E203F8F1A5E3}" name="paid_date"/>
    <tableColumn id="9" xr3:uid="{53C61332-D282-4E3A-A38F-DC395418BC59}" name="payment_status"/>
    <tableColumn id="7" xr3:uid="{2722E925-539C-4C1E-AC55-B64958B5393F}" name="pai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FE18D2-3FDE-4B23-87F5-9189D4D4C36C}" name="Table3" displayName="Table3" ref="A1:F5" totalsRowShown="0" headerRowDxfId="32" dataDxfId="31">
  <autoFilter ref="A1:F5" xr:uid="{06474F1A-106F-447C-A4C5-416D8510C625}"/>
  <tableColumns count="6">
    <tableColumn id="1" xr3:uid="{AF819461-2E31-44B4-BE35-E2C3685AE43A}" name="patient id" dataDxfId="30">
      <calculatedColumnFormula>A1+1</calculatedColumnFormula>
    </tableColumn>
    <tableColumn id="2" xr3:uid="{EC375F7B-0AD8-42C2-B310-FCFD2A34069F}" name="insurance type" dataDxfId="29"/>
    <tableColumn id="3" xr3:uid="{7ED985D5-696C-4977-8B88-F1EC469A87BC}" name="insurance card holder" dataDxfId="28"/>
    <tableColumn id="4" xr3:uid="{340E9DEA-9C4D-4C6D-8E67-C68A9EA889D8}" name="relation" dataDxfId="27"/>
    <tableColumn id="5" xr3:uid="{359C98D4-2763-43BC-B7D1-D9B15600D750}" name="identification number" dataDxfId="26">
      <calculatedColumnFormula>E1+2</calculatedColumnFormula>
    </tableColumn>
    <tableColumn id="6" xr3:uid="{57AB9918-0408-4BB3-8867-21C0B7E38DDA}" name="gropu number" dataDxfId="2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F636D3-6EDA-4E79-900B-10C05BA2FAC7}" name="Table10" displayName="Table10" ref="A1:D5" totalsRowShown="0">
  <autoFilter ref="A1:D5" xr:uid="{F02039D6-C967-4E3F-B2B4-C92C599F3BBC}"/>
  <tableColumns count="4">
    <tableColumn id="1" xr3:uid="{EFF805D0-64E5-41F4-ABE2-B764A550AE00}" name="patient_id"/>
    <tableColumn id="2" xr3:uid="{6E4B2E68-B738-47AC-9FC9-127D8B4B8CA5}" name="disease/injury"/>
    <tableColumn id="5" xr3:uid="{F0C093B8-AEB8-4671-AA49-6A4CCF02C72B}" name="treatment"/>
    <tableColumn id="8" xr3:uid="{41077009-F243-4D10-B689-A93E8BB4D99F}" name="t_amount" dataDxfId="2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F9706C-A5DC-44D9-B99C-C148CD651C02}" name="Table5" displayName="Table5" ref="A1:K5" totalsRowShown="0" headerRowDxfId="23">
  <autoFilter ref="A1:K5" xr:uid="{7A7C0645-90F3-443A-A81E-BF57AFFDD3A6}"/>
  <tableColumns count="11">
    <tableColumn id="1" xr3:uid="{B2BFE836-2C48-46DF-83C8-DFA0C4537168}" name="dr_id"/>
    <tableColumn id="2" xr3:uid="{A56A80C6-4723-4DD3-BCBE-03B1860D72DF}" name="dr_name" dataDxfId="22"/>
    <tableColumn id="3" xr3:uid="{5E95BA0B-07CA-436B-BFD7-E83F3811DFE2}" name="dr_dob" dataDxfId="21"/>
    <tableColumn id="4" xr3:uid="{628A127C-E666-454C-850E-113B0295DFA0}" name="dr_SS_no" dataDxfId="20"/>
    <tableColumn id="5" xr3:uid="{4098ADB7-F92D-48A3-8F23-F776139564D7}" name="dr_address" dataDxfId="19"/>
    <tableColumn id="6" xr3:uid="{1BF65044-B9B7-4FB9-87FA-B9BA7211EF47}" name="dr_phone_no" dataDxfId="18"/>
    <tableColumn id="7" xr3:uid="{E2711699-E58A-4FF8-8639-8EE93CC22A60}" name="sex" dataDxfId="17"/>
    <tableColumn id="8" xr3:uid="{9BDCE4A2-5F00-4CEF-8AC2-80759ACEF531}" name="certification" dataDxfId="16"/>
    <tableColumn id="9" xr3:uid="{7C21E94A-FC19-47D0-B3D7-80DBE1256829}" name="department" dataDxfId="15"/>
    <tableColumn id="10" xr3:uid="{6F76EFA0-7DBB-47B0-A480-42257332180B}" name="position" dataDxfId="14"/>
    <tableColumn id="11" xr3:uid="{C0271556-28CF-4F5C-BA43-17DE8823751E}" name="salary" dataDxfId="1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04983-D28A-4EE6-B817-5CC388FEE22E}" name="Table1" displayName="Table1" ref="A1:J5" totalsRowShown="0" headerRowDxfId="12" dataDxfId="11">
  <autoFilter ref="A1:J5" xr:uid="{62A56A5D-5DD2-4060-B64D-9CA7FF24341D}"/>
  <tableColumns count="10">
    <tableColumn id="1" xr3:uid="{74D6DC3D-86A4-48C3-867A-F26371D12DAF}" name="n_id" dataDxfId="10"/>
    <tableColumn id="2" xr3:uid="{DEF1AEE8-8396-4E9B-95CA-AA7A726D5B5D}" name="n_name" dataDxfId="9"/>
    <tableColumn id="3" xr3:uid="{CBC9F145-B910-4CBF-8B51-7B917C2A7989}" name="n_dob" dataDxfId="8"/>
    <tableColumn id="4" xr3:uid="{427E3CEE-F154-46FD-8C1C-5747F6332BBF}" name="n_SS_no" dataDxfId="7"/>
    <tableColumn id="5" xr3:uid="{71D9B75E-6C8E-4B22-90F9-CE3448CDA541}" name="n_address" dataDxfId="6"/>
    <tableColumn id="6" xr3:uid="{DEFFCF19-F59E-4F71-B7E5-FD3BE8B6162A}" name="n_phone_no" dataDxfId="5"/>
    <tableColumn id="9" xr3:uid="{5FF5DFC8-7EFC-4EA6-965D-5FE2192457C0}" name="n_sex" dataDxfId="4"/>
    <tableColumn id="8" xr3:uid="{7D2C80B8-0852-4EE7-9232-1292C0566371}" name="certification" dataDxfId="3"/>
    <tableColumn id="10" xr3:uid="{272A79FD-3B24-4553-B589-C1D5B6297333}" name="position" dataDxfId="2"/>
    <tableColumn id="11" xr3:uid="{8FAC2867-3E60-4B5F-B531-A6947A7C6644}" name="salary" dataDxfId="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80A30C-74A2-47B4-916B-CCD60A826E7F}" name="Table2" displayName="Table2" ref="A1:D5" totalsRowShown="0">
  <autoFilter ref="A1:D5" xr:uid="{C7D6E8AD-BE58-420E-A1D9-992D0A5D2049}"/>
  <tableColumns count="4">
    <tableColumn id="1" xr3:uid="{6A59271F-7699-4D31-9026-AD87AAAAEF97}" name="rm_no"/>
    <tableColumn id="2" xr3:uid="{E41080F9-E26E-4C2F-AF68-894242A8363C}" name="rm_type"/>
    <tableColumn id="4" xr3:uid="{7787152D-F85C-4CB2-9E04-0BE3C8779E6E}" name="patientID"/>
    <tableColumn id="3" xr3:uid="{459D5280-15E4-49B5-BC5B-4A94F269364F}" name="n_na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randomphonenumbers.com/us_phone_number/850499-xxxx" TargetMode="External"/><Relationship Id="rId1" Type="http://schemas.openxmlformats.org/officeDocument/2006/relationships/hyperlink" Target="https://www.randomphonenumbers.com/us_phone_number/507257-xxx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3DD9-AEF7-463A-96D9-6C84D3600840}">
  <dimension ref="A1:O5"/>
  <sheetViews>
    <sheetView zoomScale="63" zoomScaleNormal="70" workbookViewId="0">
      <selection activeCell="F5" sqref="F5"/>
    </sheetView>
  </sheetViews>
  <sheetFormatPr defaultColWidth="16.44140625" defaultRowHeight="14.4" x14ac:dyDescent="0.3"/>
  <cols>
    <col min="1" max="4" width="16.44140625" customWidth="1"/>
    <col min="5" max="5" width="21.88671875" bestFit="1" customWidth="1"/>
    <col min="6" max="11" width="16.44140625" customWidth="1"/>
    <col min="12" max="12" width="16.88671875" customWidth="1"/>
    <col min="13" max="13" width="16.44140625" customWidth="1"/>
    <col min="14" max="15" width="10.77734375" customWidth="1"/>
  </cols>
  <sheetData>
    <row r="1" spans="1:1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15</v>
      </c>
      <c r="K1" s="1" t="s">
        <v>65</v>
      </c>
      <c r="L1" s="1" t="s">
        <v>12</v>
      </c>
      <c r="M1" s="1" t="s">
        <v>16</v>
      </c>
      <c r="N1" s="1"/>
      <c r="O1" s="1"/>
    </row>
    <row r="2" spans="1:15" x14ac:dyDescent="0.3">
      <c r="A2">
        <v>3373240</v>
      </c>
      <c r="B2" t="s">
        <v>41</v>
      </c>
      <c r="C2" s="3">
        <v>34813</v>
      </c>
      <c r="D2">
        <v>193751721</v>
      </c>
      <c r="E2" t="s">
        <v>72</v>
      </c>
      <c r="F2" t="s">
        <v>76</v>
      </c>
      <c r="G2" t="s">
        <v>61</v>
      </c>
      <c r="H2" t="s">
        <v>64</v>
      </c>
      <c r="I2" t="s">
        <v>80</v>
      </c>
      <c r="J2" t="s">
        <v>84</v>
      </c>
      <c r="K2" t="s">
        <v>87</v>
      </c>
      <c r="L2" s="4">
        <v>44203</v>
      </c>
      <c r="M2" s="3">
        <f>Table7[[#This Row],[admission_dt_tm]]+5</f>
        <v>44208</v>
      </c>
      <c r="N2" s="1"/>
      <c r="O2" s="1"/>
    </row>
    <row r="3" spans="1:15" x14ac:dyDescent="0.3">
      <c r="A3">
        <f>A2+1</f>
        <v>3373241</v>
      </c>
      <c r="B3" t="s">
        <v>42</v>
      </c>
      <c r="C3" s="3">
        <v>34343</v>
      </c>
      <c r="D3">
        <v>640788407</v>
      </c>
      <c r="E3" t="s">
        <v>73</v>
      </c>
      <c r="F3" t="s">
        <v>77</v>
      </c>
      <c r="G3" t="s">
        <v>62</v>
      </c>
      <c r="H3" t="s">
        <v>63</v>
      </c>
      <c r="I3" t="s">
        <v>81</v>
      </c>
      <c r="J3" t="s">
        <v>86</v>
      </c>
      <c r="K3" t="s">
        <v>88</v>
      </c>
      <c r="L3" s="4">
        <v>44216</v>
      </c>
      <c r="M3" s="3">
        <f>Table7[[#This Row],[admission_dt_tm]]+20</f>
        <v>44236</v>
      </c>
    </row>
    <row r="4" spans="1:15" x14ac:dyDescent="0.3">
      <c r="A4">
        <f t="shared" ref="A4:A5" si="0">A3+1</f>
        <v>3373242</v>
      </c>
      <c r="B4" t="s">
        <v>43</v>
      </c>
      <c r="C4" s="3">
        <v>36394</v>
      </c>
      <c r="D4">
        <v>64651552</v>
      </c>
      <c r="E4" t="s">
        <v>74</v>
      </c>
      <c r="F4" t="s">
        <v>78</v>
      </c>
      <c r="G4" t="s">
        <v>61</v>
      </c>
      <c r="H4" t="s">
        <v>63</v>
      </c>
      <c r="I4" t="s">
        <v>82</v>
      </c>
      <c r="J4" t="s">
        <v>86</v>
      </c>
      <c r="K4" t="s">
        <v>89</v>
      </c>
      <c r="L4" s="4">
        <v>44230</v>
      </c>
      <c r="M4" s="3">
        <f>Table7[[#This Row],[admission_dt_tm]]+5</f>
        <v>44235</v>
      </c>
    </row>
    <row r="5" spans="1:15" x14ac:dyDescent="0.3">
      <c r="A5">
        <f t="shared" si="0"/>
        <v>3373243</v>
      </c>
      <c r="B5" t="s">
        <v>44</v>
      </c>
      <c r="C5" s="3">
        <v>36145</v>
      </c>
      <c r="D5">
        <v>26515806</v>
      </c>
      <c r="E5" t="s">
        <v>75</v>
      </c>
      <c r="F5" t="s">
        <v>79</v>
      </c>
      <c r="G5" t="s">
        <v>61</v>
      </c>
      <c r="H5" t="s">
        <v>64</v>
      </c>
      <c r="I5" t="s">
        <v>83</v>
      </c>
      <c r="J5" t="s">
        <v>85</v>
      </c>
      <c r="K5" t="s">
        <v>87</v>
      </c>
      <c r="L5" s="4">
        <v>44243</v>
      </c>
      <c r="M5" s="3">
        <f>Table7[[#This Row],[admission_dt_tm]]+5</f>
        <v>44248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ACC8-4176-47CD-9119-23E9CB424721}">
  <dimension ref="A1:E5"/>
  <sheetViews>
    <sheetView zoomScale="91" workbookViewId="0">
      <selection activeCell="C2" sqref="C2:C5"/>
    </sheetView>
  </sheetViews>
  <sheetFormatPr defaultRowHeight="14.4" x14ac:dyDescent="0.3"/>
  <cols>
    <col min="1" max="5" width="16.44140625" customWidth="1"/>
  </cols>
  <sheetData>
    <row r="1" spans="1:5" x14ac:dyDescent="0.3">
      <c r="A1" s="1" t="s">
        <v>17</v>
      </c>
      <c r="B1" s="1" t="s">
        <v>8</v>
      </c>
      <c r="C1" s="1" t="s">
        <v>9</v>
      </c>
      <c r="D1" s="1" t="s">
        <v>66</v>
      </c>
      <c r="E1" s="1" t="s">
        <v>10</v>
      </c>
    </row>
    <row r="2" spans="1:5" x14ac:dyDescent="0.3">
      <c r="A2" t="s">
        <v>53</v>
      </c>
      <c r="B2">
        <v>3373240</v>
      </c>
      <c r="C2" s="1" t="s">
        <v>91</v>
      </c>
      <c r="D2" t="s">
        <v>72</v>
      </c>
      <c r="E2" t="s">
        <v>92</v>
      </c>
    </row>
    <row r="3" spans="1:5" x14ac:dyDescent="0.3">
      <c r="A3" t="s">
        <v>54</v>
      </c>
      <c r="B3">
        <f>B2+1</f>
        <v>3373241</v>
      </c>
      <c r="C3" s="1" t="s">
        <v>90</v>
      </c>
      <c r="D3" t="s">
        <v>73</v>
      </c>
      <c r="E3" t="s">
        <v>93</v>
      </c>
    </row>
    <row r="4" spans="1:5" x14ac:dyDescent="0.3">
      <c r="A4" t="s">
        <v>55</v>
      </c>
      <c r="B4">
        <f t="shared" ref="B4:B5" si="0">B3+1</f>
        <v>3373242</v>
      </c>
      <c r="C4" s="1" t="s">
        <v>90</v>
      </c>
      <c r="D4" t="s">
        <v>74</v>
      </c>
      <c r="E4" t="s">
        <v>94</v>
      </c>
    </row>
    <row r="5" spans="1:5" x14ac:dyDescent="0.3">
      <c r="A5" t="s">
        <v>56</v>
      </c>
      <c r="B5">
        <f t="shared" si="0"/>
        <v>3373243</v>
      </c>
      <c r="C5" s="1" t="s">
        <v>91</v>
      </c>
      <c r="D5" t="s">
        <v>75</v>
      </c>
      <c r="E5" t="s">
        <v>95</v>
      </c>
    </row>
  </sheetData>
  <hyperlinks>
    <hyperlink ref="E2" r:id="rId1" display="https://www.randomphonenumbers.com/us_phone_number/507257-xxxx" xr:uid="{82107426-3437-49F3-84A8-2E73C0272BD4}"/>
    <hyperlink ref="E4" r:id="rId2" display="https://www.randomphonenumbers.com/us_phone_number/850499-xxxx" xr:uid="{75696B1D-3C57-478F-9D8E-7C637E8ED94A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A9A6-F1D2-4983-8CA0-E6E197CC6B62}">
  <dimension ref="A1:I5"/>
  <sheetViews>
    <sheetView workbookViewId="0">
      <selection activeCell="B28" sqref="B28"/>
    </sheetView>
  </sheetViews>
  <sheetFormatPr defaultRowHeight="14.4" x14ac:dyDescent="0.3"/>
  <cols>
    <col min="1" max="2" width="16.44140625" customWidth="1"/>
    <col min="3" max="3" width="16.77734375" customWidth="1"/>
    <col min="4" max="4" width="28.21875" bestFit="1" customWidth="1"/>
    <col min="5" max="10" width="16.44140625" customWidth="1"/>
  </cols>
  <sheetData>
    <row r="1" spans="1:9" x14ac:dyDescent="0.3">
      <c r="A1" t="s">
        <v>67</v>
      </c>
      <c r="B1" t="s">
        <v>0</v>
      </c>
      <c r="C1" t="s">
        <v>1</v>
      </c>
      <c r="D1" t="s">
        <v>18</v>
      </c>
      <c r="E1" t="s">
        <v>13</v>
      </c>
      <c r="F1" t="s">
        <v>68</v>
      </c>
      <c r="G1" t="s">
        <v>69</v>
      </c>
      <c r="H1" t="s">
        <v>70</v>
      </c>
      <c r="I1" t="s">
        <v>14</v>
      </c>
    </row>
    <row r="2" spans="1:9" x14ac:dyDescent="0.3">
      <c r="A2">
        <v>4289028</v>
      </c>
      <c r="B2">
        <v>3373240</v>
      </c>
      <c r="C2" t="s">
        <v>41</v>
      </c>
      <c r="D2" t="s">
        <v>96</v>
      </c>
      <c r="E2" s="5">
        <v>60000</v>
      </c>
      <c r="F2" t="s">
        <v>99</v>
      </c>
      <c r="G2" s="3" t="s">
        <v>141</v>
      </c>
      <c r="H2" t="s">
        <v>100</v>
      </c>
      <c r="I2" s="5">
        <v>2500</v>
      </c>
    </row>
    <row r="3" spans="1:9" x14ac:dyDescent="0.3">
      <c r="A3">
        <f>A2+1</f>
        <v>4289029</v>
      </c>
      <c r="B3">
        <f>B2+1</f>
        <v>3373241</v>
      </c>
      <c r="C3" t="s">
        <v>42</v>
      </c>
      <c r="D3" t="s">
        <v>20</v>
      </c>
      <c r="E3" s="5">
        <v>20000</v>
      </c>
      <c r="F3" t="s">
        <v>99</v>
      </c>
      <c r="G3" s="3" t="s">
        <v>142</v>
      </c>
      <c r="H3" t="s">
        <v>100</v>
      </c>
      <c r="I3">
        <v>667</v>
      </c>
    </row>
    <row r="4" spans="1:9" x14ac:dyDescent="0.3">
      <c r="A4">
        <f t="shared" ref="A4:A5" si="0">A3+1</f>
        <v>4289030</v>
      </c>
      <c r="B4">
        <f t="shared" ref="B4:B5" si="1">B3+1</f>
        <v>3373242</v>
      </c>
      <c r="C4" t="s">
        <v>43</v>
      </c>
      <c r="D4" t="s">
        <v>98</v>
      </c>
      <c r="E4">
        <v>6042</v>
      </c>
      <c r="F4" t="s">
        <v>99</v>
      </c>
      <c r="G4" s="3" t="s">
        <v>143</v>
      </c>
      <c r="H4" t="s">
        <v>100</v>
      </c>
      <c r="I4">
        <v>235</v>
      </c>
    </row>
    <row r="5" spans="1:9" x14ac:dyDescent="0.3">
      <c r="A5">
        <f t="shared" si="0"/>
        <v>4289031</v>
      </c>
      <c r="B5">
        <f t="shared" si="1"/>
        <v>3373243</v>
      </c>
      <c r="C5" t="s">
        <v>44</v>
      </c>
      <c r="D5" t="s">
        <v>97</v>
      </c>
      <c r="E5" s="5">
        <v>13000</v>
      </c>
      <c r="F5" t="s">
        <v>99</v>
      </c>
      <c r="G5" s="3" t="s">
        <v>143</v>
      </c>
      <c r="H5" t="s">
        <v>100</v>
      </c>
      <c r="I5">
        <v>645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9A25-F595-4163-9B93-846684B7676A}">
  <dimension ref="A1:F5"/>
  <sheetViews>
    <sheetView workbookViewId="0">
      <selection activeCell="E9" sqref="E9"/>
    </sheetView>
  </sheetViews>
  <sheetFormatPr defaultRowHeight="14.4" x14ac:dyDescent="0.3"/>
  <cols>
    <col min="1" max="1" width="9" bestFit="1" customWidth="1"/>
    <col min="2" max="2" width="13.44140625" bestFit="1" customWidth="1"/>
    <col min="3" max="3" width="19.33203125" bestFit="1" customWidth="1"/>
    <col min="4" max="4" width="7.44140625" bestFit="1" customWidth="1"/>
    <col min="5" max="5" width="19.44140625" bestFit="1" customWidth="1"/>
    <col min="6" max="6" width="15.33203125" bestFit="1" customWidth="1"/>
  </cols>
  <sheetData>
    <row r="1" spans="1:6" x14ac:dyDescent="0.3">
      <c r="A1" s="2" t="s">
        <v>147</v>
      </c>
      <c r="B1" s="2" t="s">
        <v>151</v>
      </c>
      <c r="C1" s="2" t="s">
        <v>148</v>
      </c>
      <c r="D1" s="2" t="s">
        <v>9</v>
      </c>
      <c r="E1" s="2" t="s">
        <v>149</v>
      </c>
      <c r="F1" s="2" t="s">
        <v>150</v>
      </c>
    </row>
    <row r="2" spans="1:6" x14ac:dyDescent="0.3">
      <c r="A2" s="8">
        <v>3373240</v>
      </c>
      <c r="B2" s="2" t="s">
        <v>152</v>
      </c>
      <c r="C2" s="9" t="s">
        <v>53</v>
      </c>
      <c r="D2" s="10" t="s">
        <v>91</v>
      </c>
      <c r="E2" s="9">
        <v>18404431</v>
      </c>
      <c r="F2" s="9" t="s">
        <v>153</v>
      </c>
    </row>
    <row r="3" spans="1:6" x14ac:dyDescent="0.3">
      <c r="A3" s="8">
        <f>A2+1</f>
        <v>3373241</v>
      </c>
      <c r="B3" s="2" t="s">
        <v>152</v>
      </c>
      <c r="C3" s="9" t="s">
        <v>54</v>
      </c>
      <c r="D3" s="10" t="s">
        <v>90</v>
      </c>
      <c r="E3" s="9">
        <f>E2+2</f>
        <v>18404433</v>
      </c>
      <c r="F3" s="9" t="s">
        <v>154</v>
      </c>
    </row>
    <row r="4" spans="1:6" x14ac:dyDescent="0.3">
      <c r="A4" s="8">
        <f t="shared" ref="A4:A5" si="0">A3+1</f>
        <v>3373242</v>
      </c>
      <c r="B4" s="2" t="s">
        <v>152</v>
      </c>
      <c r="C4" s="9" t="s">
        <v>55</v>
      </c>
      <c r="D4" s="10" t="s">
        <v>90</v>
      </c>
      <c r="E4" s="9">
        <f t="shared" ref="E4:E5" si="1">E3+2</f>
        <v>18404435</v>
      </c>
      <c r="F4" s="9" t="s">
        <v>155</v>
      </c>
    </row>
    <row r="5" spans="1:6" x14ac:dyDescent="0.3">
      <c r="A5" s="11">
        <f t="shared" si="0"/>
        <v>3373243</v>
      </c>
      <c r="B5" s="2" t="s">
        <v>152</v>
      </c>
      <c r="C5" s="12" t="s">
        <v>56</v>
      </c>
      <c r="D5" s="13" t="s">
        <v>91</v>
      </c>
      <c r="E5" s="9">
        <f t="shared" si="1"/>
        <v>18404437</v>
      </c>
      <c r="F5" s="9" t="s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314C-0C8E-4CDE-A00C-8FF7D58C78D0}">
  <dimension ref="A1:D5"/>
  <sheetViews>
    <sheetView workbookViewId="0">
      <selection activeCell="D5" sqref="D5"/>
    </sheetView>
  </sheetViews>
  <sheetFormatPr defaultRowHeight="14.4" x14ac:dyDescent="0.3"/>
  <cols>
    <col min="1" max="2" width="16.44140625" customWidth="1"/>
    <col min="3" max="3" width="28.21875" bestFit="1" customWidth="1"/>
    <col min="4" max="4" width="16.44140625" customWidth="1"/>
  </cols>
  <sheetData>
    <row r="1" spans="1:4" x14ac:dyDescent="0.3">
      <c r="A1" t="s">
        <v>0</v>
      </c>
      <c r="B1" t="s">
        <v>19</v>
      </c>
      <c r="C1" t="s">
        <v>18</v>
      </c>
      <c r="D1" t="s">
        <v>39</v>
      </c>
    </row>
    <row r="2" spans="1:4" x14ac:dyDescent="0.3">
      <c r="A2">
        <v>3373240</v>
      </c>
      <c r="B2" t="s">
        <v>84</v>
      </c>
      <c r="C2" t="s">
        <v>103</v>
      </c>
      <c r="D2" s="5">
        <v>60000</v>
      </c>
    </row>
    <row r="3" spans="1:4" x14ac:dyDescent="0.3">
      <c r="A3">
        <f>A2+1</f>
        <v>3373241</v>
      </c>
      <c r="B3" t="s">
        <v>101</v>
      </c>
      <c r="C3" t="s">
        <v>102</v>
      </c>
      <c r="D3" s="5">
        <v>20000</v>
      </c>
    </row>
    <row r="4" spans="1:4" x14ac:dyDescent="0.3">
      <c r="A4">
        <f t="shared" ref="A4:A5" si="0">A3+1</f>
        <v>3373242</v>
      </c>
      <c r="B4" t="s">
        <v>89</v>
      </c>
      <c r="C4" t="s">
        <v>104</v>
      </c>
      <c r="D4">
        <v>6042</v>
      </c>
    </row>
    <row r="5" spans="1:4" x14ac:dyDescent="0.3">
      <c r="A5">
        <f t="shared" si="0"/>
        <v>3373243</v>
      </c>
      <c r="B5" t="s">
        <v>85</v>
      </c>
      <c r="C5" t="s">
        <v>105</v>
      </c>
      <c r="D5" s="5" t="s">
        <v>157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CB6D-6218-408C-AE2C-42AA88FB51F0}">
  <dimension ref="A1:L5"/>
  <sheetViews>
    <sheetView topLeftCell="H3" workbookViewId="0">
      <selection activeCell="J20" sqref="J20"/>
    </sheetView>
  </sheetViews>
  <sheetFormatPr defaultRowHeight="14.4" x14ac:dyDescent="0.3"/>
  <cols>
    <col min="1" max="12" width="16.44140625" customWidth="1"/>
  </cols>
  <sheetData>
    <row r="1" spans="1:12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6</v>
      </c>
      <c r="H1" s="1" t="s">
        <v>27</v>
      </c>
      <c r="I1" s="1" t="s">
        <v>28</v>
      </c>
      <c r="J1" s="1" t="s">
        <v>29</v>
      </c>
      <c r="K1" s="1" t="s">
        <v>30</v>
      </c>
      <c r="L1" s="1"/>
    </row>
    <row r="2" spans="1:12" ht="28.8" x14ac:dyDescent="0.3">
      <c r="A2" s="2">
        <v>6436110</v>
      </c>
      <c r="B2" s="2" t="s">
        <v>45</v>
      </c>
      <c r="C2" s="6">
        <v>25994</v>
      </c>
      <c r="D2" s="2" t="s">
        <v>112</v>
      </c>
      <c r="E2" s="2" t="s">
        <v>106</v>
      </c>
      <c r="F2" s="2" t="s">
        <v>107</v>
      </c>
      <c r="G2" s="2" t="s">
        <v>62</v>
      </c>
      <c r="H2" s="2" t="s">
        <v>115</v>
      </c>
      <c r="I2" s="2" t="s">
        <v>116</v>
      </c>
      <c r="J2" s="2" t="s">
        <v>118</v>
      </c>
      <c r="K2" s="7">
        <v>197700</v>
      </c>
      <c r="L2" s="1"/>
    </row>
    <row r="3" spans="1:12" ht="28.8" x14ac:dyDescent="0.3">
      <c r="A3">
        <f>A2+1</f>
        <v>6436111</v>
      </c>
      <c r="B3" s="2" t="s">
        <v>46</v>
      </c>
      <c r="C3" s="6">
        <v>6334</v>
      </c>
      <c r="D3" s="2">
        <v>541249299</v>
      </c>
      <c r="E3" s="2" t="s">
        <v>109</v>
      </c>
      <c r="F3" s="2" t="s">
        <v>108</v>
      </c>
      <c r="G3" s="2" t="s">
        <v>61</v>
      </c>
      <c r="H3" s="2" t="s">
        <v>115</v>
      </c>
      <c r="I3" s="2" t="s">
        <v>117</v>
      </c>
      <c r="J3" s="2" t="s">
        <v>119</v>
      </c>
      <c r="K3" s="7">
        <v>386251</v>
      </c>
    </row>
    <row r="4" spans="1:12" ht="28.8" x14ac:dyDescent="0.3">
      <c r="A4">
        <f t="shared" ref="A4" si="0">A3+1</f>
        <v>6436112</v>
      </c>
      <c r="B4" s="2" t="s">
        <v>47</v>
      </c>
      <c r="C4" s="6">
        <v>26157</v>
      </c>
      <c r="D4" s="2">
        <v>529806172</v>
      </c>
      <c r="E4" s="2" t="s">
        <v>111</v>
      </c>
      <c r="F4" s="2" t="s">
        <v>110</v>
      </c>
      <c r="G4" s="2" t="s">
        <v>62</v>
      </c>
      <c r="H4" s="2" t="s">
        <v>115</v>
      </c>
      <c r="I4" s="2" t="s">
        <v>120</v>
      </c>
      <c r="J4" s="2" t="s">
        <v>121</v>
      </c>
      <c r="K4" s="7">
        <v>296126</v>
      </c>
    </row>
    <row r="5" spans="1:12" ht="28.8" x14ac:dyDescent="0.3">
      <c r="A5">
        <f>A4+1</f>
        <v>6436113</v>
      </c>
      <c r="B5" s="2" t="s">
        <v>48</v>
      </c>
      <c r="C5" s="6">
        <v>26282</v>
      </c>
      <c r="D5" s="2">
        <v>655056688</v>
      </c>
      <c r="E5" s="2" t="s">
        <v>113</v>
      </c>
      <c r="F5" s="2" t="s">
        <v>114</v>
      </c>
      <c r="G5" s="2" t="s">
        <v>61</v>
      </c>
      <c r="H5" s="2" t="s">
        <v>115</v>
      </c>
      <c r="I5" s="2" t="s">
        <v>123</v>
      </c>
      <c r="J5" s="2" t="s">
        <v>122</v>
      </c>
      <c r="K5" s="7">
        <v>206920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8DCA-8B55-471F-9B24-DD7609A7381E}">
  <dimension ref="A1:J9"/>
  <sheetViews>
    <sheetView tabSelected="1" topLeftCell="D1" workbookViewId="0">
      <selection activeCell="H5" sqref="H5"/>
    </sheetView>
  </sheetViews>
  <sheetFormatPr defaultRowHeight="14.4" x14ac:dyDescent="0.3"/>
  <cols>
    <col min="1" max="1" width="8" bestFit="1" customWidth="1"/>
    <col min="2" max="2" width="13.44140625" bestFit="1" customWidth="1"/>
    <col min="3" max="3" width="9.5546875" bestFit="1" customWidth="1"/>
    <col min="4" max="4" width="10" bestFit="1" customWidth="1"/>
    <col min="5" max="5" width="15.77734375" bestFit="1" customWidth="1"/>
    <col min="6" max="6" width="12.33203125" bestFit="1" customWidth="1"/>
    <col min="7" max="7" width="5.77734375" customWidth="1"/>
    <col min="8" max="8" width="13.33203125" customWidth="1"/>
    <col min="9" max="9" width="16.21875" bestFit="1" customWidth="1"/>
    <col min="10" max="10" width="7" bestFit="1" customWidth="1"/>
    <col min="11" max="11" width="16.44140625" customWidth="1"/>
  </cols>
  <sheetData>
    <row r="1" spans="1:10" ht="28.8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144</v>
      </c>
      <c r="H1" s="1" t="s">
        <v>27</v>
      </c>
      <c r="I1" s="1" t="s">
        <v>29</v>
      </c>
      <c r="J1" s="1" t="s">
        <v>30</v>
      </c>
    </row>
    <row r="2" spans="1:10" ht="56.4" customHeight="1" x14ac:dyDescent="0.3">
      <c r="A2" s="2">
        <v>4356820</v>
      </c>
      <c r="B2" s="2" t="s">
        <v>49</v>
      </c>
      <c r="C2" s="6">
        <v>28178</v>
      </c>
      <c r="D2" s="2">
        <v>543120817</v>
      </c>
      <c r="E2" s="2" t="s">
        <v>124</v>
      </c>
      <c r="F2" s="2" t="s">
        <v>125</v>
      </c>
      <c r="G2" s="2" t="s">
        <v>61</v>
      </c>
      <c r="H2" s="2" t="s">
        <v>133</v>
      </c>
      <c r="I2" s="2" t="s">
        <v>126</v>
      </c>
      <c r="J2" s="2">
        <v>71694</v>
      </c>
    </row>
    <row r="3" spans="1:10" ht="43.2" x14ac:dyDescent="0.3">
      <c r="A3" s="2">
        <f>A2+1</f>
        <v>4356821</v>
      </c>
      <c r="B3" s="2" t="s">
        <v>50</v>
      </c>
      <c r="C3" s="6">
        <v>30861</v>
      </c>
      <c r="D3" s="2">
        <v>478209897</v>
      </c>
      <c r="E3" s="2" t="s">
        <v>136</v>
      </c>
      <c r="F3" s="2" t="s">
        <v>137</v>
      </c>
      <c r="G3" s="2" t="s">
        <v>62</v>
      </c>
      <c r="H3" s="2" t="s">
        <v>131</v>
      </c>
      <c r="I3" s="2" t="s">
        <v>132</v>
      </c>
      <c r="J3" s="2">
        <v>153780</v>
      </c>
    </row>
    <row r="4" spans="1:10" ht="28.8" x14ac:dyDescent="0.3">
      <c r="A4" s="2">
        <f t="shared" ref="A4:A5" si="0">A3+1</f>
        <v>4356822</v>
      </c>
      <c r="B4" s="2" t="s">
        <v>51</v>
      </c>
      <c r="C4" s="6">
        <v>28207</v>
      </c>
      <c r="D4" s="2">
        <v>699013781</v>
      </c>
      <c r="E4" s="2" t="s">
        <v>127</v>
      </c>
      <c r="F4" s="2" t="s">
        <v>128</v>
      </c>
      <c r="G4" s="2" t="s">
        <v>61</v>
      </c>
      <c r="H4" s="2" t="s">
        <v>129</v>
      </c>
      <c r="I4" s="2" t="s">
        <v>130</v>
      </c>
      <c r="J4" s="2">
        <v>68100</v>
      </c>
    </row>
    <row r="5" spans="1:10" ht="28.8" x14ac:dyDescent="0.3">
      <c r="A5" s="2">
        <f t="shared" si="0"/>
        <v>4356823</v>
      </c>
      <c r="B5" s="2" t="s">
        <v>52</v>
      </c>
      <c r="C5" s="6">
        <v>30903</v>
      </c>
      <c r="D5" s="2">
        <v>536270954</v>
      </c>
      <c r="E5" s="2" t="s">
        <v>138</v>
      </c>
      <c r="F5" s="2" t="s">
        <v>139</v>
      </c>
      <c r="G5" s="2" t="s">
        <v>61</v>
      </c>
      <c r="H5" s="2" t="s">
        <v>135</v>
      </c>
      <c r="I5" s="2" t="s">
        <v>134</v>
      </c>
      <c r="J5" s="7">
        <v>65470</v>
      </c>
    </row>
    <row r="9" spans="1:10" x14ac:dyDescent="0.3">
      <c r="G9" t="s">
        <v>145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2FC9-ACC4-42C1-BFC6-15EBF61376D0}">
  <dimension ref="A1:D8"/>
  <sheetViews>
    <sheetView workbookViewId="0">
      <selection activeCell="C8" sqref="C8"/>
    </sheetView>
  </sheetViews>
  <sheetFormatPr defaultRowHeight="14.4" x14ac:dyDescent="0.3"/>
  <cols>
    <col min="1" max="4" width="16.44140625" customWidth="1"/>
  </cols>
  <sheetData>
    <row r="1" spans="1:4" x14ac:dyDescent="0.3">
      <c r="A1" t="s">
        <v>31</v>
      </c>
      <c r="B1" t="s">
        <v>32</v>
      </c>
      <c r="C1" t="s">
        <v>40</v>
      </c>
      <c r="D1" t="s">
        <v>34</v>
      </c>
    </row>
    <row r="2" spans="1:4" x14ac:dyDescent="0.3">
      <c r="A2" t="s">
        <v>57</v>
      </c>
      <c r="B2" t="s">
        <v>71</v>
      </c>
      <c r="C2">
        <v>3373240</v>
      </c>
      <c r="D2" s="2" t="s">
        <v>49</v>
      </c>
    </row>
    <row r="3" spans="1:4" x14ac:dyDescent="0.3">
      <c r="A3" t="s">
        <v>58</v>
      </c>
      <c r="B3" t="s">
        <v>60</v>
      </c>
      <c r="C3">
        <f>C2+1</f>
        <v>3373241</v>
      </c>
      <c r="D3" s="2" t="s">
        <v>50</v>
      </c>
    </row>
    <row r="4" spans="1:4" x14ac:dyDescent="0.3">
      <c r="A4" t="s">
        <v>59</v>
      </c>
      <c r="B4" t="s">
        <v>60</v>
      </c>
      <c r="C4">
        <f t="shared" ref="C4:C5" si="0">C3+1</f>
        <v>3373242</v>
      </c>
      <c r="D4" s="2" t="s">
        <v>52</v>
      </c>
    </row>
    <row r="5" spans="1:4" x14ac:dyDescent="0.3">
      <c r="A5" t="s">
        <v>57</v>
      </c>
      <c r="B5" t="s">
        <v>140</v>
      </c>
      <c r="C5">
        <f t="shared" si="0"/>
        <v>3373243</v>
      </c>
      <c r="D5" s="2" t="s">
        <v>51</v>
      </c>
    </row>
    <row r="8" spans="1:4" x14ac:dyDescent="0.3">
      <c r="C8" t="s">
        <v>146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D684CCC24A1F43B7EC9053CB84D5B5" ma:contentTypeVersion="4" ma:contentTypeDescription="Create a new document." ma:contentTypeScope="" ma:versionID="199bb5d6571a33ebcc996b5fb2dcf7c1">
  <xsd:schema xmlns:xsd="http://www.w3.org/2001/XMLSchema" xmlns:xs="http://www.w3.org/2001/XMLSchema" xmlns:p="http://schemas.microsoft.com/office/2006/metadata/properties" xmlns:ns3="073c4010-bfdf-42d6-af29-aab540f63d0c" targetNamespace="http://schemas.microsoft.com/office/2006/metadata/properties" ma:root="true" ma:fieldsID="31c371166eb5f0712216486388dc442d" ns3:_="">
    <xsd:import namespace="073c4010-bfdf-42d6-af29-aab540f63d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c4010-bfdf-42d6-af29-aab540f63d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5C6582-AAA8-4A08-86C0-DACD87208C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3c4010-bfdf-42d6-af29-aab540f63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D276F9-0F83-4915-A125-BAEE1A5E2CA9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073c4010-bfdf-42d6-af29-aab540f63d0c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46C277A-6F29-437D-B258-140A6001B0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</vt:lpstr>
      <vt:lpstr>EMERGENCY CONTACT</vt:lpstr>
      <vt:lpstr>PAYMENT</vt:lpstr>
      <vt:lpstr>INSURANCE</vt:lpstr>
      <vt:lpstr>TREATMENT</vt:lpstr>
      <vt:lpstr>DOCTOR</vt:lpstr>
      <vt:lpstr>Nurse</vt:lpstr>
      <vt:lpstr>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</dc:creator>
  <cp:lastModifiedBy>Liliana Holguin</cp:lastModifiedBy>
  <dcterms:created xsi:type="dcterms:W3CDTF">2021-04-21T20:17:57Z</dcterms:created>
  <dcterms:modified xsi:type="dcterms:W3CDTF">2021-05-07T04:17:21Z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0x01010040D684CCC24A1F43B7EC9053CB84D5B5</vt:lpwstr>
  </property>
</Properties>
</file>