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ata_from_home_Ubuntu\JupyterLab\GIS and ML algoritms\6_Est_RN&amp;biomass_all_site_Sentinel\Pre_GIS_data\"/>
    </mc:Choice>
  </mc:AlternateContent>
  <xr:revisionPtr revIDLastSave="0" documentId="13_ncr:1_{26F188CB-64F5-4932-8800-5169E79615D7}" xr6:coauthVersionLast="47" xr6:coauthVersionMax="47" xr10:uidLastSave="{00000000-0000-0000-0000-000000000000}"/>
  <bookViews>
    <workbookView xWindow="25635" yWindow="4680" windowWidth="28800" windowHeight="15435" xr2:uid="{00000000-000D-0000-FFFF-FFFF00000000}"/>
  </bookViews>
  <sheets>
    <sheet name="Site_with_bands_data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6" i="1" l="1"/>
  <c r="K107" i="1"/>
  <c r="K108" i="1"/>
  <c r="K109" i="1"/>
  <c r="K110" i="1"/>
  <c r="K111" i="1"/>
  <c r="K112" i="1"/>
  <c r="K113" i="1"/>
  <c r="AC113" i="1" s="1"/>
  <c r="K114" i="1"/>
  <c r="K115" i="1"/>
  <c r="K116" i="1"/>
  <c r="K117" i="1"/>
  <c r="K118" i="1"/>
  <c r="K119" i="1"/>
  <c r="K120" i="1"/>
  <c r="K121" i="1"/>
  <c r="AC121" i="1" s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AC136" i="1" s="1"/>
  <c r="K137" i="1"/>
  <c r="AC137" i="1" s="1"/>
  <c r="K138" i="1"/>
  <c r="K139" i="1"/>
  <c r="K140" i="1"/>
  <c r="K141" i="1"/>
  <c r="K142" i="1"/>
  <c r="K143" i="1"/>
  <c r="K144" i="1"/>
  <c r="K145" i="1"/>
  <c r="AC145" i="1" s="1"/>
  <c r="K146" i="1"/>
  <c r="K147" i="1"/>
  <c r="K148" i="1"/>
  <c r="K149" i="1"/>
  <c r="K150" i="1"/>
  <c r="K151" i="1"/>
  <c r="K152" i="1"/>
  <c r="K153" i="1"/>
  <c r="AC153" i="1" s="1"/>
  <c r="K154" i="1"/>
  <c r="K155" i="1"/>
  <c r="K156" i="1"/>
  <c r="K157" i="1"/>
  <c r="K158" i="1"/>
  <c r="K159" i="1"/>
  <c r="K160" i="1"/>
  <c r="K161" i="1"/>
  <c r="K162" i="1"/>
  <c r="K163" i="1"/>
  <c r="K164" i="1"/>
  <c r="K165" i="1"/>
  <c r="AC165" i="1" s="1"/>
  <c r="K166" i="1"/>
  <c r="K167" i="1"/>
  <c r="K168" i="1"/>
  <c r="K169" i="1"/>
  <c r="AC169" i="1" s="1"/>
  <c r="K170" i="1"/>
  <c r="K171" i="1"/>
  <c r="K172" i="1"/>
  <c r="K173" i="1"/>
  <c r="K174" i="1"/>
  <c r="K175" i="1"/>
  <c r="AC175" i="1" s="1"/>
  <c r="K176" i="1"/>
  <c r="K177" i="1"/>
  <c r="AC177" i="1" s="1"/>
  <c r="K178" i="1"/>
  <c r="AC178" i="1" s="1"/>
  <c r="K179" i="1"/>
  <c r="K180" i="1"/>
  <c r="K181" i="1"/>
  <c r="K182" i="1"/>
  <c r="K183" i="1"/>
  <c r="K184" i="1"/>
  <c r="K185" i="1"/>
  <c r="AC185" i="1" s="1"/>
  <c r="K186" i="1"/>
  <c r="AC186" i="1" s="1"/>
  <c r="K187" i="1"/>
  <c r="K188" i="1"/>
  <c r="K189" i="1"/>
  <c r="K190" i="1"/>
  <c r="K191" i="1"/>
  <c r="K192" i="1"/>
  <c r="K193" i="1"/>
  <c r="K194" i="1"/>
  <c r="AC194" i="1" s="1"/>
  <c r="K195" i="1"/>
  <c r="K196" i="1"/>
  <c r="K197" i="1"/>
  <c r="K198" i="1"/>
  <c r="K199" i="1"/>
  <c r="K200" i="1"/>
  <c r="K201" i="1"/>
  <c r="AC201" i="1" s="1"/>
  <c r="K202" i="1"/>
  <c r="K203" i="1"/>
  <c r="K204" i="1"/>
  <c r="K205" i="1"/>
  <c r="K206" i="1"/>
  <c r="AA106" i="1"/>
  <c r="AB106" i="1"/>
  <c r="AF106" i="1" s="1"/>
  <c r="AC106" i="1"/>
  <c r="AD106" i="1"/>
  <c r="AE106" i="1"/>
  <c r="AA107" i="1"/>
  <c r="AB107" i="1"/>
  <c r="AC107" i="1"/>
  <c r="AD107" i="1"/>
  <c r="AE107" i="1"/>
  <c r="AA108" i="1"/>
  <c r="AB108" i="1"/>
  <c r="AC108" i="1"/>
  <c r="AD108" i="1"/>
  <c r="AE108" i="1"/>
  <c r="AA109" i="1"/>
  <c r="AB109" i="1"/>
  <c r="AC109" i="1"/>
  <c r="AD109" i="1"/>
  <c r="AE109" i="1"/>
  <c r="AA110" i="1"/>
  <c r="AB110" i="1"/>
  <c r="AC110" i="1"/>
  <c r="AD110" i="1"/>
  <c r="AE110" i="1"/>
  <c r="AA111" i="1"/>
  <c r="AB111" i="1"/>
  <c r="AF111" i="1" s="1"/>
  <c r="AC111" i="1"/>
  <c r="AD111" i="1"/>
  <c r="AE111" i="1"/>
  <c r="AA112" i="1"/>
  <c r="AB112" i="1"/>
  <c r="AC112" i="1"/>
  <c r="AD112" i="1"/>
  <c r="AF112" i="1" s="1"/>
  <c r="AE112" i="1"/>
  <c r="AA113" i="1"/>
  <c r="AB113" i="1"/>
  <c r="AD113" i="1"/>
  <c r="AE113" i="1"/>
  <c r="AA114" i="1"/>
  <c r="AB114" i="1"/>
  <c r="AC114" i="1"/>
  <c r="AD114" i="1"/>
  <c r="AE114" i="1"/>
  <c r="AA115" i="1"/>
  <c r="AB115" i="1"/>
  <c r="AC115" i="1"/>
  <c r="AD115" i="1"/>
  <c r="AE115" i="1"/>
  <c r="AA116" i="1"/>
  <c r="AB116" i="1"/>
  <c r="AC116" i="1"/>
  <c r="AD116" i="1"/>
  <c r="AE116" i="1"/>
  <c r="AA117" i="1"/>
  <c r="AB117" i="1"/>
  <c r="AC117" i="1"/>
  <c r="AD117" i="1"/>
  <c r="AE117" i="1"/>
  <c r="AA118" i="1"/>
  <c r="AB118" i="1"/>
  <c r="AC118" i="1"/>
  <c r="AD118" i="1"/>
  <c r="AE118" i="1"/>
  <c r="AA119" i="1"/>
  <c r="AB119" i="1"/>
  <c r="AF119" i="1" s="1"/>
  <c r="AC119" i="1"/>
  <c r="AD119" i="1"/>
  <c r="AE119" i="1"/>
  <c r="AA120" i="1"/>
  <c r="AB120" i="1"/>
  <c r="AC120" i="1"/>
  <c r="AD120" i="1"/>
  <c r="AF120" i="1" s="1"/>
  <c r="AE120" i="1"/>
  <c r="AA121" i="1"/>
  <c r="AB121" i="1"/>
  <c r="AD121" i="1"/>
  <c r="AE121" i="1"/>
  <c r="AA122" i="1"/>
  <c r="AB122" i="1"/>
  <c r="AC122" i="1"/>
  <c r="AD122" i="1"/>
  <c r="AE122" i="1"/>
  <c r="AA123" i="1"/>
  <c r="AB123" i="1"/>
  <c r="AC123" i="1"/>
  <c r="AD123" i="1"/>
  <c r="AE123" i="1"/>
  <c r="AA124" i="1"/>
  <c r="AB124" i="1"/>
  <c r="AC124" i="1"/>
  <c r="AD124" i="1"/>
  <c r="AE124" i="1"/>
  <c r="AA125" i="1"/>
  <c r="AB125" i="1"/>
  <c r="AC125" i="1"/>
  <c r="AD125" i="1"/>
  <c r="AE125" i="1"/>
  <c r="AA126" i="1"/>
  <c r="AB126" i="1"/>
  <c r="AF126" i="1" s="1"/>
  <c r="AC126" i="1"/>
  <c r="AD126" i="1"/>
  <c r="AE126" i="1"/>
  <c r="AA127" i="1"/>
  <c r="AB127" i="1"/>
  <c r="AC127" i="1"/>
  <c r="AD127" i="1"/>
  <c r="AE127" i="1"/>
  <c r="AA128" i="1"/>
  <c r="AB128" i="1"/>
  <c r="AC128" i="1"/>
  <c r="AD128" i="1"/>
  <c r="AE128" i="1"/>
  <c r="AA129" i="1"/>
  <c r="AB129" i="1"/>
  <c r="AF129" i="1" s="1"/>
  <c r="AC129" i="1"/>
  <c r="AD129" i="1"/>
  <c r="AE129" i="1"/>
  <c r="AA130" i="1"/>
  <c r="AB130" i="1"/>
  <c r="AC130" i="1"/>
  <c r="AD130" i="1"/>
  <c r="AE130" i="1"/>
  <c r="AA131" i="1"/>
  <c r="AB131" i="1"/>
  <c r="AC131" i="1"/>
  <c r="AD131" i="1"/>
  <c r="AE131" i="1"/>
  <c r="AA132" i="1"/>
  <c r="AB132" i="1"/>
  <c r="AC132" i="1"/>
  <c r="AD132" i="1"/>
  <c r="AE132" i="1"/>
  <c r="AA133" i="1"/>
  <c r="AB133" i="1"/>
  <c r="AC133" i="1"/>
  <c r="AD133" i="1"/>
  <c r="AE133" i="1"/>
  <c r="AA134" i="1"/>
  <c r="AB134" i="1"/>
  <c r="AF134" i="1" s="1"/>
  <c r="AC134" i="1"/>
  <c r="AD134" i="1"/>
  <c r="AE134" i="1"/>
  <c r="AA135" i="1"/>
  <c r="AB135" i="1"/>
  <c r="AC135" i="1"/>
  <c r="AD135" i="1"/>
  <c r="AE135" i="1"/>
  <c r="AA136" i="1"/>
  <c r="AB136" i="1"/>
  <c r="AD136" i="1"/>
  <c r="AE136" i="1"/>
  <c r="AA137" i="1"/>
  <c r="AB137" i="1"/>
  <c r="AD137" i="1"/>
  <c r="AF137" i="1" s="1"/>
  <c r="AE137" i="1"/>
  <c r="AA138" i="1"/>
  <c r="AB138" i="1"/>
  <c r="AC138" i="1"/>
  <c r="AD138" i="1"/>
  <c r="AE138" i="1"/>
  <c r="AA139" i="1"/>
  <c r="AB139" i="1"/>
  <c r="AF139" i="1" s="1"/>
  <c r="AC139" i="1"/>
  <c r="AD139" i="1"/>
  <c r="AE139" i="1"/>
  <c r="AA140" i="1"/>
  <c r="AB140" i="1"/>
  <c r="AC140" i="1"/>
  <c r="AD140" i="1"/>
  <c r="AE140" i="1"/>
  <c r="AA141" i="1"/>
  <c r="AB141" i="1"/>
  <c r="AC141" i="1"/>
  <c r="AD141" i="1"/>
  <c r="AE141" i="1"/>
  <c r="AA142" i="1"/>
  <c r="AB142" i="1"/>
  <c r="AF142" i="1" s="1"/>
  <c r="AC142" i="1"/>
  <c r="AD142" i="1"/>
  <c r="AE142" i="1"/>
  <c r="AA143" i="1"/>
  <c r="AB143" i="1"/>
  <c r="AC143" i="1"/>
  <c r="AD143" i="1"/>
  <c r="AE143" i="1"/>
  <c r="AA144" i="1"/>
  <c r="AB144" i="1"/>
  <c r="AC144" i="1"/>
  <c r="AD144" i="1"/>
  <c r="AE144" i="1"/>
  <c r="AA145" i="1"/>
  <c r="AB145" i="1"/>
  <c r="AD145" i="1"/>
  <c r="AE145" i="1"/>
  <c r="AA146" i="1"/>
  <c r="AB146" i="1"/>
  <c r="AC146" i="1"/>
  <c r="AD146" i="1"/>
  <c r="AE146" i="1"/>
  <c r="AA147" i="1"/>
  <c r="AB147" i="1"/>
  <c r="AF147" i="1" s="1"/>
  <c r="AC147" i="1"/>
  <c r="AD147" i="1"/>
  <c r="AE147" i="1"/>
  <c r="AA148" i="1"/>
  <c r="AB148" i="1"/>
  <c r="AC148" i="1"/>
  <c r="AD148" i="1"/>
  <c r="AE148" i="1"/>
  <c r="AA149" i="1"/>
  <c r="AB149" i="1"/>
  <c r="AC149" i="1"/>
  <c r="AD149" i="1"/>
  <c r="AE149" i="1"/>
  <c r="AA150" i="1"/>
  <c r="AB150" i="1"/>
  <c r="AC150" i="1"/>
  <c r="AD150" i="1"/>
  <c r="AE150" i="1"/>
  <c r="AA151" i="1"/>
  <c r="AB151" i="1"/>
  <c r="AC151" i="1"/>
  <c r="AD151" i="1"/>
  <c r="AE151" i="1"/>
  <c r="AA152" i="1"/>
  <c r="AB152" i="1"/>
  <c r="AC152" i="1"/>
  <c r="AD152" i="1"/>
  <c r="AE152" i="1"/>
  <c r="AA153" i="1"/>
  <c r="AB153" i="1"/>
  <c r="AD153" i="1"/>
  <c r="AE153" i="1"/>
  <c r="AA154" i="1"/>
  <c r="AB154" i="1"/>
  <c r="AC154" i="1"/>
  <c r="AD154" i="1"/>
  <c r="AE154" i="1"/>
  <c r="AA155" i="1"/>
  <c r="AB155" i="1"/>
  <c r="AC155" i="1"/>
  <c r="AD155" i="1"/>
  <c r="AE155" i="1"/>
  <c r="AA156" i="1"/>
  <c r="AB156" i="1"/>
  <c r="AC156" i="1"/>
  <c r="AD156" i="1"/>
  <c r="AE156" i="1"/>
  <c r="AA157" i="1"/>
  <c r="AB157" i="1"/>
  <c r="AF157" i="1" s="1"/>
  <c r="AC157" i="1"/>
  <c r="AD157" i="1"/>
  <c r="AE157" i="1"/>
  <c r="AA158" i="1"/>
  <c r="AB158" i="1"/>
  <c r="AC158" i="1"/>
  <c r="AD158" i="1"/>
  <c r="AE158" i="1"/>
  <c r="AA159" i="1"/>
  <c r="AB159" i="1"/>
  <c r="AC159" i="1"/>
  <c r="AD159" i="1"/>
  <c r="AE159" i="1"/>
  <c r="AA160" i="1"/>
  <c r="AB160" i="1"/>
  <c r="AC160" i="1"/>
  <c r="AD160" i="1"/>
  <c r="AE160" i="1"/>
  <c r="AA161" i="1"/>
  <c r="AB161" i="1"/>
  <c r="AC161" i="1"/>
  <c r="AD161" i="1"/>
  <c r="AE161" i="1"/>
  <c r="AA162" i="1"/>
  <c r="AB162" i="1"/>
  <c r="AC162" i="1"/>
  <c r="AD162" i="1"/>
  <c r="AE162" i="1"/>
  <c r="AA163" i="1"/>
  <c r="AB163" i="1"/>
  <c r="AC163" i="1"/>
  <c r="AD163" i="1"/>
  <c r="AE163" i="1"/>
  <c r="AA164" i="1"/>
  <c r="AB164" i="1"/>
  <c r="AC164" i="1"/>
  <c r="AD164" i="1"/>
  <c r="AE164" i="1"/>
  <c r="AA165" i="1"/>
  <c r="AB165" i="1"/>
  <c r="AF165" i="1" s="1"/>
  <c r="AD165" i="1"/>
  <c r="AE165" i="1"/>
  <c r="AA166" i="1"/>
  <c r="AB166" i="1"/>
  <c r="AC166" i="1"/>
  <c r="AD166" i="1"/>
  <c r="AE166" i="1"/>
  <c r="AA167" i="1"/>
  <c r="AB167" i="1"/>
  <c r="AF167" i="1" s="1"/>
  <c r="AC167" i="1"/>
  <c r="AD167" i="1"/>
  <c r="AE167" i="1"/>
  <c r="AA168" i="1"/>
  <c r="AB168" i="1"/>
  <c r="AC168" i="1"/>
  <c r="AD168" i="1"/>
  <c r="AE168" i="1"/>
  <c r="AA169" i="1"/>
  <c r="AB169" i="1"/>
  <c r="AD169" i="1"/>
  <c r="AE169" i="1"/>
  <c r="AA170" i="1"/>
  <c r="AB170" i="1"/>
  <c r="AC170" i="1"/>
  <c r="AD170" i="1"/>
  <c r="AE170" i="1"/>
  <c r="AA171" i="1"/>
  <c r="AB171" i="1"/>
  <c r="AC171" i="1"/>
  <c r="AD171" i="1"/>
  <c r="AE171" i="1"/>
  <c r="AA172" i="1"/>
  <c r="AB172" i="1"/>
  <c r="AC172" i="1"/>
  <c r="AD172" i="1"/>
  <c r="AE172" i="1"/>
  <c r="AA173" i="1"/>
  <c r="AB173" i="1"/>
  <c r="AC173" i="1"/>
  <c r="AD173" i="1"/>
  <c r="AE173" i="1"/>
  <c r="AA174" i="1"/>
  <c r="AB174" i="1"/>
  <c r="AC174" i="1"/>
  <c r="AD174" i="1"/>
  <c r="AE174" i="1"/>
  <c r="AA175" i="1"/>
  <c r="AB175" i="1"/>
  <c r="AD175" i="1"/>
  <c r="AE175" i="1"/>
  <c r="AA176" i="1"/>
  <c r="AB176" i="1"/>
  <c r="AC176" i="1"/>
  <c r="AD176" i="1"/>
  <c r="AE176" i="1"/>
  <c r="AA177" i="1"/>
  <c r="AB177" i="1"/>
  <c r="AF177" i="1" s="1"/>
  <c r="AD177" i="1"/>
  <c r="AE177" i="1"/>
  <c r="AA178" i="1"/>
  <c r="AB178" i="1"/>
  <c r="AD178" i="1"/>
  <c r="AE178" i="1"/>
  <c r="AA179" i="1"/>
  <c r="AB179" i="1"/>
  <c r="AC179" i="1"/>
  <c r="AD179" i="1"/>
  <c r="AE179" i="1"/>
  <c r="AA180" i="1"/>
  <c r="AB180" i="1"/>
  <c r="AC180" i="1"/>
  <c r="AD180" i="1"/>
  <c r="AE180" i="1"/>
  <c r="AA181" i="1"/>
  <c r="AB181" i="1"/>
  <c r="AC181" i="1"/>
  <c r="AD181" i="1"/>
  <c r="AE181" i="1"/>
  <c r="AA182" i="1"/>
  <c r="AB182" i="1"/>
  <c r="AC182" i="1"/>
  <c r="AD182" i="1"/>
  <c r="AE182" i="1"/>
  <c r="AA183" i="1"/>
  <c r="AB183" i="1"/>
  <c r="AC183" i="1"/>
  <c r="AD183" i="1"/>
  <c r="AE183" i="1"/>
  <c r="AA184" i="1"/>
  <c r="AB184" i="1"/>
  <c r="AC184" i="1"/>
  <c r="AD184" i="1"/>
  <c r="AE184" i="1"/>
  <c r="AA185" i="1"/>
  <c r="AB185" i="1"/>
  <c r="AD185" i="1"/>
  <c r="AE185" i="1"/>
  <c r="AA186" i="1"/>
  <c r="AB186" i="1"/>
  <c r="AD186" i="1"/>
  <c r="AE186" i="1"/>
  <c r="AA187" i="1"/>
  <c r="AB187" i="1"/>
  <c r="AF187" i="1" s="1"/>
  <c r="AC187" i="1"/>
  <c r="AD187" i="1"/>
  <c r="AE187" i="1"/>
  <c r="AA188" i="1"/>
  <c r="AB188" i="1"/>
  <c r="AC188" i="1"/>
  <c r="AD188" i="1"/>
  <c r="AE188" i="1"/>
  <c r="AA189" i="1"/>
  <c r="AB189" i="1"/>
  <c r="AC189" i="1"/>
  <c r="AD189" i="1"/>
  <c r="AE189" i="1"/>
  <c r="AA190" i="1"/>
  <c r="AB190" i="1"/>
  <c r="AC190" i="1"/>
  <c r="AD190" i="1"/>
  <c r="AE190" i="1"/>
  <c r="AA191" i="1"/>
  <c r="AB191" i="1"/>
  <c r="AC191" i="1"/>
  <c r="AD191" i="1"/>
  <c r="AE191" i="1"/>
  <c r="AA192" i="1"/>
  <c r="AB192" i="1"/>
  <c r="AC192" i="1"/>
  <c r="AD192" i="1"/>
  <c r="AE192" i="1"/>
  <c r="AA193" i="1"/>
  <c r="AB193" i="1"/>
  <c r="AC193" i="1"/>
  <c r="AD193" i="1"/>
  <c r="AE193" i="1"/>
  <c r="AA194" i="1"/>
  <c r="AB194" i="1"/>
  <c r="AF194" i="1" s="1"/>
  <c r="AD194" i="1"/>
  <c r="AE194" i="1"/>
  <c r="AA195" i="1"/>
  <c r="AB195" i="1"/>
  <c r="AC195" i="1"/>
  <c r="AD195" i="1"/>
  <c r="AE195" i="1"/>
  <c r="AA196" i="1"/>
  <c r="AB196" i="1"/>
  <c r="AC196" i="1"/>
  <c r="AD196" i="1"/>
  <c r="AE196" i="1"/>
  <c r="AA197" i="1"/>
  <c r="AB197" i="1"/>
  <c r="AC197" i="1"/>
  <c r="AD197" i="1"/>
  <c r="AE197" i="1"/>
  <c r="AA198" i="1"/>
  <c r="AB198" i="1"/>
  <c r="AF198" i="1" s="1"/>
  <c r="AC198" i="1"/>
  <c r="AD198" i="1"/>
  <c r="AE198" i="1"/>
  <c r="AA199" i="1"/>
  <c r="AB199" i="1"/>
  <c r="AC199" i="1"/>
  <c r="AD199" i="1"/>
  <c r="AE199" i="1"/>
  <c r="AA200" i="1"/>
  <c r="AB200" i="1"/>
  <c r="AC200" i="1"/>
  <c r="AD200" i="1"/>
  <c r="AE200" i="1"/>
  <c r="AA201" i="1"/>
  <c r="AB201" i="1"/>
  <c r="AD201" i="1"/>
  <c r="AE201" i="1"/>
  <c r="AA202" i="1"/>
  <c r="AB202" i="1"/>
  <c r="AC202" i="1"/>
  <c r="AD202" i="1"/>
  <c r="AE202" i="1"/>
  <c r="AA203" i="1"/>
  <c r="AB203" i="1"/>
  <c r="AF203" i="1" s="1"/>
  <c r="AC203" i="1"/>
  <c r="AD203" i="1"/>
  <c r="AE203" i="1"/>
  <c r="AA204" i="1"/>
  <c r="AB204" i="1"/>
  <c r="AC204" i="1"/>
  <c r="AD204" i="1"/>
  <c r="AE204" i="1"/>
  <c r="AA205" i="1"/>
  <c r="AB205" i="1"/>
  <c r="AF205" i="1" s="1"/>
  <c r="AC205" i="1"/>
  <c r="AD205" i="1"/>
  <c r="AE205" i="1"/>
  <c r="AA206" i="1"/>
  <c r="AB206" i="1"/>
  <c r="AC206" i="1"/>
  <c r="AD206" i="1"/>
  <c r="AE206" i="1"/>
  <c r="AA99" i="1"/>
  <c r="AA98" i="1"/>
  <c r="AB98" i="1"/>
  <c r="AF98" i="1" s="1"/>
  <c r="AC98" i="1"/>
  <c r="AD98" i="1"/>
  <c r="AE98" i="1"/>
  <c r="AQ106" i="1"/>
  <c r="AR106" i="1"/>
  <c r="AQ107" i="1"/>
  <c r="AR107" i="1"/>
  <c r="AQ108" i="1"/>
  <c r="AR108" i="1"/>
  <c r="AQ109" i="1"/>
  <c r="AR109" i="1"/>
  <c r="AQ110" i="1"/>
  <c r="AR110" i="1"/>
  <c r="AQ111" i="1"/>
  <c r="AR111" i="1"/>
  <c r="AQ112" i="1"/>
  <c r="AR112" i="1"/>
  <c r="AQ113" i="1"/>
  <c r="AR113" i="1"/>
  <c r="AQ114" i="1"/>
  <c r="AR114" i="1"/>
  <c r="AQ115" i="1"/>
  <c r="AR115" i="1"/>
  <c r="AQ116" i="1"/>
  <c r="AR116" i="1"/>
  <c r="AQ117" i="1"/>
  <c r="AR117" i="1"/>
  <c r="AQ118" i="1"/>
  <c r="AR118" i="1"/>
  <c r="AQ119" i="1"/>
  <c r="AR119" i="1"/>
  <c r="AQ120" i="1"/>
  <c r="AR120" i="1"/>
  <c r="AQ121" i="1"/>
  <c r="AR121" i="1"/>
  <c r="AQ122" i="1"/>
  <c r="AR122" i="1"/>
  <c r="AQ123" i="1"/>
  <c r="AR123" i="1"/>
  <c r="AQ124" i="1"/>
  <c r="AR124" i="1"/>
  <c r="AQ125" i="1"/>
  <c r="AR125" i="1"/>
  <c r="AQ126" i="1"/>
  <c r="AR126" i="1"/>
  <c r="AQ127" i="1"/>
  <c r="AR127" i="1"/>
  <c r="AQ128" i="1"/>
  <c r="AR128" i="1"/>
  <c r="AQ129" i="1"/>
  <c r="AR129" i="1"/>
  <c r="AQ130" i="1"/>
  <c r="AR130" i="1"/>
  <c r="AQ131" i="1"/>
  <c r="AR131" i="1"/>
  <c r="AQ132" i="1"/>
  <c r="AR132" i="1"/>
  <c r="AQ133" i="1"/>
  <c r="AR133" i="1"/>
  <c r="AQ134" i="1"/>
  <c r="AR134" i="1"/>
  <c r="AQ135" i="1"/>
  <c r="AR135" i="1"/>
  <c r="AQ136" i="1"/>
  <c r="AR136" i="1"/>
  <c r="AQ137" i="1"/>
  <c r="AR137" i="1"/>
  <c r="AQ138" i="1"/>
  <c r="AR138" i="1"/>
  <c r="AQ139" i="1"/>
  <c r="AR139" i="1"/>
  <c r="AQ140" i="1"/>
  <c r="AR140" i="1"/>
  <c r="AQ141" i="1"/>
  <c r="AR141" i="1"/>
  <c r="AQ142" i="1"/>
  <c r="AR142" i="1"/>
  <c r="AQ143" i="1"/>
  <c r="AR143" i="1"/>
  <c r="AQ144" i="1"/>
  <c r="AR144" i="1"/>
  <c r="AQ145" i="1"/>
  <c r="AR145" i="1"/>
  <c r="AQ146" i="1"/>
  <c r="AR146" i="1"/>
  <c r="AQ147" i="1"/>
  <c r="AR147" i="1"/>
  <c r="AQ148" i="1"/>
  <c r="AR148" i="1"/>
  <c r="AQ149" i="1"/>
  <c r="AR149" i="1"/>
  <c r="AQ150" i="1"/>
  <c r="AR150" i="1"/>
  <c r="AQ151" i="1"/>
  <c r="AR151" i="1"/>
  <c r="AQ152" i="1"/>
  <c r="AR152" i="1"/>
  <c r="AQ153" i="1"/>
  <c r="AR153" i="1"/>
  <c r="AQ154" i="1"/>
  <c r="AR154" i="1"/>
  <c r="AQ155" i="1"/>
  <c r="AR155" i="1"/>
  <c r="AQ156" i="1"/>
  <c r="AR156" i="1"/>
  <c r="AQ157" i="1"/>
  <c r="AR157" i="1"/>
  <c r="AQ158" i="1"/>
  <c r="AR158" i="1"/>
  <c r="AQ159" i="1"/>
  <c r="AR159" i="1"/>
  <c r="AQ160" i="1"/>
  <c r="AR160" i="1"/>
  <c r="AQ161" i="1"/>
  <c r="AR161" i="1"/>
  <c r="AQ162" i="1"/>
  <c r="AR162" i="1"/>
  <c r="AQ163" i="1"/>
  <c r="AR163" i="1"/>
  <c r="AQ164" i="1"/>
  <c r="AR164" i="1"/>
  <c r="AQ165" i="1"/>
  <c r="AR165" i="1"/>
  <c r="AQ166" i="1"/>
  <c r="AR166" i="1"/>
  <c r="AQ167" i="1"/>
  <c r="AR167" i="1"/>
  <c r="AQ168" i="1"/>
  <c r="AR168" i="1"/>
  <c r="AQ169" i="1"/>
  <c r="AR169" i="1"/>
  <c r="AQ170" i="1"/>
  <c r="AR170" i="1"/>
  <c r="AQ171" i="1"/>
  <c r="AR171" i="1"/>
  <c r="AQ172" i="1"/>
  <c r="AR172" i="1"/>
  <c r="AQ173" i="1"/>
  <c r="AR173" i="1"/>
  <c r="AQ174" i="1"/>
  <c r="AR174" i="1"/>
  <c r="AQ175" i="1"/>
  <c r="AR175" i="1"/>
  <c r="AQ176" i="1"/>
  <c r="AR176" i="1"/>
  <c r="AQ177" i="1"/>
  <c r="AR177" i="1"/>
  <c r="AQ178" i="1"/>
  <c r="AR178" i="1"/>
  <c r="AQ179" i="1"/>
  <c r="AR179" i="1"/>
  <c r="AQ180" i="1"/>
  <c r="AR180" i="1"/>
  <c r="AQ181" i="1"/>
  <c r="AR181" i="1"/>
  <c r="AQ182" i="1"/>
  <c r="AR182" i="1"/>
  <c r="AQ183" i="1"/>
  <c r="AR183" i="1"/>
  <c r="AQ184" i="1"/>
  <c r="AR184" i="1"/>
  <c r="AQ185" i="1"/>
  <c r="AR185" i="1"/>
  <c r="AQ186" i="1"/>
  <c r="AR186" i="1"/>
  <c r="AQ187" i="1"/>
  <c r="AR187" i="1"/>
  <c r="AQ188" i="1"/>
  <c r="AR188" i="1"/>
  <c r="AQ189" i="1"/>
  <c r="AR189" i="1"/>
  <c r="AQ190" i="1"/>
  <c r="AR190" i="1"/>
  <c r="AQ191" i="1"/>
  <c r="AR191" i="1"/>
  <c r="AQ192" i="1"/>
  <c r="AR192" i="1"/>
  <c r="AQ193" i="1"/>
  <c r="AR193" i="1"/>
  <c r="AQ194" i="1"/>
  <c r="AR194" i="1"/>
  <c r="AQ195" i="1"/>
  <c r="AR195" i="1"/>
  <c r="AQ196" i="1"/>
  <c r="AR196" i="1"/>
  <c r="AQ197" i="1"/>
  <c r="AR197" i="1"/>
  <c r="AQ198" i="1"/>
  <c r="AR198" i="1"/>
  <c r="AQ199" i="1"/>
  <c r="AR199" i="1"/>
  <c r="AQ200" i="1"/>
  <c r="AR200" i="1"/>
  <c r="AQ201" i="1"/>
  <c r="AR201" i="1"/>
  <c r="AQ202" i="1"/>
  <c r="AR202" i="1"/>
  <c r="AQ203" i="1"/>
  <c r="AR203" i="1"/>
  <c r="AQ204" i="1"/>
  <c r="AR204" i="1"/>
  <c r="AQ205" i="1"/>
  <c r="AR205" i="1"/>
  <c r="AQ206" i="1"/>
  <c r="AR206" i="1"/>
  <c r="AQ98" i="1"/>
  <c r="AR98" i="1"/>
  <c r="AQ97" i="1"/>
  <c r="K98" i="1"/>
  <c r="K99" i="1"/>
  <c r="K100" i="1"/>
  <c r="K101" i="1"/>
  <c r="K102" i="1"/>
  <c r="K103" i="1"/>
  <c r="AC103" i="1" s="1"/>
  <c r="K104" i="1"/>
  <c r="K105" i="1"/>
  <c r="K6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2" i="1"/>
  <c r="AE105" i="1"/>
  <c r="AD105" i="1"/>
  <c r="AC105" i="1"/>
  <c r="AB105" i="1"/>
  <c r="AA105" i="1"/>
  <c r="AF104" i="1"/>
  <c r="AE104" i="1"/>
  <c r="AD104" i="1"/>
  <c r="AC104" i="1"/>
  <c r="AB104" i="1"/>
  <c r="AA104" i="1"/>
  <c r="AE103" i="1"/>
  <c r="AD103" i="1"/>
  <c r="AB103" i="1"/>
  <c r="AA103" i="1"/>
  <c r="AE102" i="1"/>
  <c r="AD102" i="1"/>
  <c r="AC102" i="1"/>
  <c r="AB102" i="1"/>
  <c r="AA102" i="1"/>
  <c r="AE101" i="1"/>
  <c r="AD101" i="1"/>
  <c r="AC101" i="1"/>
  <c r="AB101" i="1"/>
  <c r="AA101" i="1"/>
  <c r="AE100" i="1"/>
  <c r="AD100" i="1"/>
  <c r="AC100" i="1"/>
  <c r="AB100" i="1"/>
  <c r="AA100" i="1"/>
  <c r="AE99" i="1"/>
  <c r="AD99" i="1"/>
  <c r="AF99" i="1" s="1"/>
  <c r="AC99" i="1"/>
  <c r="AB99" i="1"/>
  <c r="AE97" i="1"/>
  <c r="AD97" i="1"/>
  <c r="AC97" i="1"/>
  <c r="AB97" i="1"/>
  <c r="AF97" i="1" s="1"/>
  <c r="AA97" i="1"/>
  <c r="AE96" i="1"/>
  <c r="AD96" i="1"/>
  <c r="AC96" i="1"/>
  <c r="AB96" i="1"/>
  <c r="AA96" i="1"/>
  <c r="AF95" i="1"/>
  <c r="AE95" i="1"/>
  <c r="AD95" i="1"/>
  <c r="AC95" i="1"/>
  <c r="AB95" i="1"/>
  <c r="AA95" i="1"/>
  <c r="AE94" i="1"/>
  <c r="AD94" i="1"/>
  <c r="AC94" i="1"/>
  <c r="AB94" i="1"/>
  <c r="AA94" i="1"/>
  <c r="AE93" i="1"/>
  <c r="AD93" i="1"/>
  <c r="AC93" i="1"/>
  <c r="AB93" i="1"/>
  <c r="AA93" i="1"/>
  <c r="AE92" i="1"/>
  <c r="AD92" i="1"/>
  <c r="AC92" i="1"/>
  <c r="AB92" i="1"/>
  <c r="AA92" i="1"/>
  <c r="AE91" i="1"/>
  <c r="AD91" i="1"/>
  <c r="AC91" i="1"/>
  <c r="AB91" i="1"/>
  <c r="AA91" i="1"/>
  <c r="AE90" i="1"/>
  <c r="AD90" i="1"/>
  <c r="AF90" i="1" s="1"/>
  <c r="AC90" i="1"/>
  <c r="AB90" i="1"/>
  <c r="AA90" i="1"/>
  <c r="AE89" i="1"/>
  <c r="AD89" i="1"/>
  <c r="AC89" i="1"/>
  <c r="AB89" i="1"/>
  <c r="AF89" i="1" s="1"/>
  <c r="AA89" i="1"/>
  <c r="AE88" i="1"/>
  <c r="AD88" i="1"/>
  <c r="AC88" i="1"/>
  <c r="AB88" i="1"/>
  <c r="AF88" i="1" s="1"/>
  <c r="AA88" i="1"/>
  <c r="AE87" i="1"/>
  <c r="AD87" i="1"/>
  <c r="AC87" i="1"/>
  <c r="AB87" i="1"/>
  <c r="AF87" i="1" s="1"/>
  <c r="AA87" i="1"/>
  <c r="AE86" i="1"/>
  <c r="AD86" i="1"/>
  <c r="AC86" i="1"/>
  <c r="AB86" i="1"/>
  <c r="AA86" i="1"/>
  <c r="AE85" i="1"/>
  <c r="AD85" i="1"/>
  <c r="AF85" i="1" s="1"/>
  <c r="AC85" i="1"/>
  <c r="AB85" i="1"/>
  <c r="AA85" i="1"/>
  <c r="AE84" i="1"/>
  <c r="AD84" i="1"/>
  <c r="AC84" i="1"/>
  <c r="AB84" i="1"/>
  <c r="AA84" i="1"/>
  <c r="AE83" i="1"/>
  <c r="AD83" i="1"/>
  <c r="AC83" i="1"/>
  <c r="AB83" i="1"/>
  <c r="AA83" i="1"/>
  <c r="AE82" i="1"/>
  <c r="AD82" i="1"/>
  <c r="AC82" i="1"/>
  <c r="AB82" i="1"/>
  <c r="AA82" i="1"/>
  <c r="AE81" i="1"/>
  <c r="AD81" i="1"/>
  <c r="AC81" i="1"/>
  <c r="AB81" i="1"/>
  <c r="AA81" i="1"/>
  <c r="AE80" i="1"/>
  <c r="AD80" i="1"/>
  <c r="AC80" i="1"/>
  <c r="AB80" i="1"/>
  <c r="AF80" i="1" s="1"/>
  <c r="AA80" i="1"/>
  <c r="AF79" i="1"/>
  <c r="AE79" i="1"/>
  <c r="AD79" i="1"/>
  <c r="AC79" i="1"/>
  <c r="AB79" i="1"/>
  <c r="AA79" i="1"/>
  <c r="AE78" i="1"/>
  <c r="AD78" i="1"/>
  <c r="AC78" i="1"/>
  <c r="AB78" i="1"/>
  <c r="AA78" i="1"/>
  <c r="AE77" i="1"/>
  <c r="AD77" i="1"/>
  <c r="AF77" i="1" s="1"/>
  <c r="AC77" i="1"/>
  <c r="AB77" i="1"/>
  <c r="AA77" i="1"/>
  <c r="AE76" i="1"/>
  <c r="AD76" i="1"/>
  <c r="AC76" i="1"/>
  <c r="AB76" i="1"/>
  <c r="AA76" i="1"/>
  <c r="AE75" i="1"/>
  <c r="AD75" i="1"/>
  <c r="AC75" i="1"/>
  <c r="AB75" i="1"/>
  <c r="AF75" i="1" s="1"/>
  <c r="AA75" i="1"/>
  <c r="AE74" i="1"/>
  <c r="AD74" i="1"/>
  <c r="AF74" i="1" s="1"/>
  <c r="AC74" i="1"/>
  <c r="AB74" i="1"/>
  <c r="AA74" i="1"/>
  <c r="AE73" i="1"/>
  <c r="AD73" i="1"/>
  <c r="AC73" i="1"/>
  <c r="AB73" i="1"/>
  <c r="AA73" i="1"/>
  <c r="AE72" i="1"/>
  <c r="AD72" i="1"/>
  <c r="AC72" i="1"/>
  <c r="AB72" i="1"/>
  <c r="AF72" i="1" s="1"/>
  <c r="AA72" i="1"/>
  <c r="AE71" i="1"/>
  <c r="AD71" i="1"/>
  <c r="AC71" i="1"/>
  <c r="AB71" i="1"/>
  <c r="AF71" i="1" s="1"/>
  <c r="AA71" i="1"/>
  <c r="AE70" i="1"/>
  <c r="AD70" i="1"/>
  <c r="AB70" i="1"/>
  <c r="AA70" i="1"/>
  <c r="AC70" i="1"/>
  <c r="AE69" i="1"/>
  <c r="AD69" i="1"/>
  <c r="AF69" i="1" s="1"/>
  <c r="AC69" i="1"/>
  <c r="AB69" i="1"/>
  <c r="AA69" i="1"/>
  <c r="AE68" i="1"/>
  <c r="AD68" i="1"/>
  <c r="AC68" i="1"/>
  <c r="AB68" i="1"/>
  <c r="AA68" i="1"/>
  <c r="AE67" i="1"/>
  <c r="AD67" i="1"/>
  <c r="AC67" i="1"/>
  <c r="AB67" i="1"/>
  <c r="AF67" i="1" s="1"/>
  <c r="AA67" i="1"/>
  <c r="AE66" i="1"/>
  <c r="AD66" i="1"/>
  <c r="AF66" i="1" s="1"/>
  <c r="AC66" i="1"/>
  <c r="AB66" i="1"/>
  <c r="AA66" i="1"/>
  <c r="AE65" i="1"/>
  <c r="AD65" i="1"/>
  <c r="AC65" i="1"/>
  <c r="AB65" i="1"/>
  <c r="AF65" i="1" s="1"/>
  <c r="AA65" i="1"/>
  <c r="AE64" i="1"/>
  <c r="AD64" i="1"/>
  <c r="AC64" i="1"/>
  <c r="AB64" i="1"/>
  <c r="AF64" i="1" s="1"/>
  <c r="AA64" i="1"/>
  <c r="AF63" i="1"/>
  <c r="AE63" i="1"/>
  <c r="AD63" i="1"/>
  <c r="AC63" i="1"/>
  <c r="AB63" i="1"/>
  <c r="AA63" i="1"/>
  <c r="AE62" i="1"/>
  <c r="AD62" i="1"/>
  <c r="AC62" i="1"/>
  <c r="AB62" i="1"/>
  <c r="AF62" i="1" s="1"/>
  <c r="AA62" i="1"/>
  <c r="AE61" i="1"/>
  <c r="AD61" i="1"/>
  <c r="AF61" i="1" s="1"/>
  <c r="AC61" i="1"/>
  <c r="AB61" i="1"/>
  <c r="AA61" i="1"/>
  <c r="AE60" i="1"/>
  <c r="AF60" i="1" s="1"/>
  <c r="AD60" i="1"/>
  <c r="AC60" i="1"/>
  <c r="AB60" i="1"/>
  <c r="AA60" i="1"/>
  <c r="AE59" i="1"/>
  <c r="AD59" i="1"/>
  <c r="AC59" i="1"/>
  <c r="AB59" i="1"/>
  <c r="AF59" i="1" s="1"/>
  <c r="AA59" i="1"/>
  <c r="AE58" i="1"/>
  <c r="AD58" i="1"/>
  <c r="AF58" i="1" s="1"/>
  <c r="AC58" i="1"/>
  <c r="AB58" i="1"/>
  <c r="AA58" i="1"/>
  <c r="AE57" i="1"/>
  <c r="AD57" i="1"/>
  <c r="AC57" i="1"/>
  <c r="AB57" i="1"/>
  <c r="AF57" i="1" s="1"/>
  <c r="AA57" i="1"/>
  <c r="AE56" i="1"/>
  <c r="AD56" i="1"/>
  <c r="AC56" i="1"/>
  <c r="AB56" i="1"/>
  <c r="AF56" i="1" s="1"/>
  <c r="AA56" i="1"/>
  <c r="AF55" i="1"/>
  <c r="AE55" i="1"/>
  <c r="AD55" i="1"/>
  <c r="AC55" i="1"/>
  <c r="AB55" i="1"/>
  <c r="AA55" i="1"/>
  <c r="AE54" i="1"/>
  <c r="AD54" i="1"/>
  <c r="AC54" i="1"/>
  <c r="AB54" i="1"/>
  <c r="AF54" i="1" s="1"/>
  <c r="AA54" i="1"/>
  <c r="AE53" i="1"/>
  <c r="AD53" i="1"/>
  <c r="AF53" i="1" s="1"/>
  <c r="AC53" i="1"/>
  <c r="AB53" i="1"/>
  <c r="AA53" i="1"/>
  <c r="AE52" i="1"/>
  <c r="AF52" i="1" s="1"/>
  <c r="AD52" i="1"/>
  <c r="AC52" i="1"/>
  <c r="AB52" i="1"/>
  <c r="AA52" i="1"/>
  <c r="AE51" i="1"/>
  <c r="AD51" i="1"/>
  <c r="AC51" i="1"/>
  <c r="AB51" i="1"/>
  <c r="AF51" i="1" s="1"/>
  <c r="AA51" i="1"/>
  <c r="AE50" i="1"/>
  <c r="AD50" i="1"/>
  <c r="AF50" i="1" s="1"/>
  <c r="AC50" i="1"/>
  <c r="AB50" i="1"/>
  <c r="AA50" i="1"/>
  <c r="AE49" i="1"/>
  <c r="AD49" i="1"/>
  <c r="AC49" i="1"/>
  <c r="AB49" i="1"/>
  <c r="AF49" i="1" s="1"/>
  <c r="AA49" i="1"/>
  <c r="AE48" i="1"/>
  <c r="AD48" i="1"/>
  <c r="AC48" i="1"/>
  <c r="AB48" i="1"/>
  <c r="AF48" i="1" s="1"/>
  <c r="AA48" i="1"/>
  <c r="AF47" i="1"/>
  <c r="AE47" i="1"/>
  <c r="AD47" i="1"/>
  <c r="AC47" i="1"/>
  <c r="AB47" i="1"/>
  <c r="AA47" i="1"/>
  <c r="AE46" i="1"/>
  <c r="AD46" i="1"/>
  <c r="AC46" i="1"/>
  <c r="AB46" i="1"/>
  <c r="AF46" i="1" s="1"/>
  <c r="AA46" i="1"/>
  <c r="AE45" i="1"/>
  <c r="AD45" i="1"/>
  <c r="AF45" i="1" s="1"/>
  <c r="AC45" i="1"/>
  <c r="AB45" i="1"/>
  <c r="AA45" i="1"/>
  <c r="AE44" i="1"/>
  <c r="AF44" i="1" s="1"/>
  <c r="AD44" i="1"/>
  <c r="AC44" i="1"/>
  <c r="AB44" i="1"/>
  <c r="AA44" i="1"/>
  <c r="AE43" i="1"/>
  <c r="AD43" i="1"/>
  <c r="AC43" i="1"/>
  <c r="AB43" i="1"/>
  <c r="AF43" i="1" s="1"/>
  <c r="AA43" i="1"/>
  <c r="AE42" i="1"/>
  <c r="AD42" i="1"/>
  <c r="AF42" i="1" s="1"/>
  <c r="AC42" i="1"/>
  <c r="AB42" i="1"/>
  <c r="AA42" i="1"/>
  <c r="AE41" i="1"/>
  <c r="AD41" i="1"/>
  <c r="AC41" i="1"/>
  <c r="AB41" i="1"/>
  <c r="AF41" i="1" s="1"/>
  <c r="AA41" i="1"/>
  <c r="AE40" i="1"/>
  <c r="AD40" i="1"/>
  <c r="AC40" i="1"/>
  <c r="AB40" i="1"/>
  <c r="AF40" i="1" s="1"/>
  <c r="AA40" i="1"/>
  <c r="AF39" i="1"/>
  <c r="AE39" i="1"/>
  <c r="AD39" i="1"/>
  <c r="AC39" i="1"/>
  <c r="AB39" i="1"/>
  <c r="AA39" i="1"/>
  <c r="AE38" i="1"/>
  <c r="AD38" i="1"/>
  <c r="AB38" i="1"/>
  <c r="AF38" i="1" s="1"/>
  <c r="AA38" i="1"/>
  <c r="AC38" i="1"/>
  <c r="AE37" i="1"/>
  <c r="AD37" i="1"/>
  <c r="AF37" i="1" s="1"/>
  <c r="AC37" i="1"/>
  <c r="AB37" i="1"/>
  <c r="AA37" i="1"/>
  <c r="AE36" i="1"/>
  <c r="AF36" i="1" s="1"/>
  <c r="AD36" i="1"/>
  <c r="AC36" i="1"/>
  <c r="AB36" i="1"/>
  <c r="AA36" i="1"/>
  <c r="AE35" i="1"/>
  <c r="AD35" i="1"/>
  <c r="AC35" i="1"/>
  <c r="AB35" i="1"/>
  <c r="AF35" i="1" s="1"/>
  <c r="AA35" i="1"/>
  <c r="AE34" i="1"/>
  <c r="AD34" i="1"/>
  <c r="AF34" i="1" s="1"/>
  <c r="AC34" i="1"/>
  <c r="AB34" i="1"/>
  <c r="AA34" i="1"/>
  <c r="AE33" i="1"/>
  <c r="AD33" i="1"/>
  <c r="AC33" i="1"/>
  <c r="AB33" i="1"/>
  <c r="AF33" i="1" s="1"/>
  <c r="AA33" i="1"/>
  <c r="AE32" i="1"/>
  <c r="AD32" i="1"/>
  <c r="AC32" i="1"/>
  <c r="AB32" i="1"/>
  <c r="AF32" i="1" s="1"/>
  <c r="AA32" i="1"/>
  <c r="AF31" i="1"/>
  <c r="AE31" i="1"/>
  <c r="AD31" i="1"/>
  <c r="AC31" i="1"/>
  <c r="AB31" i="1"/>
  <c r="AA31" i="1"/>
  <c r="AE30" i="1"/>
  <c r="AD30" i="1"/>
  <c r="AC30" i="1"/>
  <c r="AB30" i="1"/>
  <c r="AF30" i="1" s="1"/>
  <c r="AA30" i="1"/>
  <c r="AE29" i="1"/>
  <c r="AD29" i="1"/>
  <c r="AF29" i="1" s="1"/>
  <c r="AC29" i="1"/>
  <c r="AB29" i="1"/>
  <c r="AA29" i="1"/>
  <c r="AE28" i="1"/>
  <c r="AF28" i="1" s="1"/>
  <c r="AD28" i="1"/>
  <c r="AC28" i="1"/>
  <c r="AB28" i="1"/>
  <c r="AA28" i="1"/>
  <c r="AE27" i="1"/>
  <c r="AD27" i="1"/>
  <c r="AC27" i="1"/>
  <c r="AB27" i="1"/>
  <c r="AF27" i="1" s="1"/>
  <c r="AA27" i="1"/>
  <c r="AE26" i="1"/>
  <c r="AD26" i="1"/>
  <c r="AF26" i="1" s="1"/>
  <c r="AC26" i="1"/>
  <c r="AB26" i="1"/>
  <c r="AA26" i="1"/>
  <c r="AE25" i="1"/>
  <c r="AD25" i="1"/>
  <c r="AC25" i="1"/>
  <c r="AB25" i="1"/>
  <c r="AF25" i="1" s="1"/>
  <c r="AA25" i="1"/>
  <c r="AE24" i="1"/>
  <c r="AD24" i="1"/>
  <c r="AC24" i="1"/>
  <c r="AB24" i="1"/>
  <c r="AF24" i="1" s="1"/>
  <c r="AA24" i="1"/>
  <c r="AF23" i="1"/>
  <c r="AE23" i="1"/>
  <c r="AD23" i="1"/>
  <c r="AC23" i="1"/>
  <c r="AB23" i="1"/>
  <c r="AA23" i="1"/>
  <c r="AE22" i="1"/>
  <c r="AD22" i="1"/>
  <c r="AC22" i="1"/>
  <c r="AB22" i="1"/>
  <c r="AF22" i="1" s="1"/>
  <c r="AA22" i="1"/>
  <c r="AE21" i="1"/>
  <c r="AD21" i="1"/>
  <c r="AF21" i="1" s="1"/>
  <c r="AC21" i="1"/>
  <c r="AB21" i="1"/>
  <c r="AA21" i="1"/>
  <c r="AE20" i="1"/>
  <c r="AF20" i="1" s="1"/>
  <c r="AD20" i="1"/>
  <c r="AC20" i="1"/>
  <c r="AB20" i="1"/>
  <c r="AA20" i="1"/>
  <c r="AE19" i="1"/>
  <c r="AD19" i="1"/>
  <c r="AC19" i="1"/>
  <c r="AB19" i="1"/>
  <c r="AF19" i="1" s="1"/>
  <c r="AA19" i="1"/>
  <c r="AE18" i="1"/>
  <c r="AD18" i="1"/>
  <c r="AF18" i="1" s="1"/>
  <c r="AC18" i="1"/>
  <c r="AB18" i="1"/>
  <c r="AA18" i="1"/>
  <c r="AE17" i="1"/>
  <c r="AD17" i="1"/>
  <c r="AC17" i="1"/>
  <c r="AB17" i="1"/>
  <c r="AF17" i="1" s="1"/>
  <c r="AA17" i="1"/>
  <c r="AE16" i="1"/>
  <c r="AD16" i="1"/>
  <c r="AC16" i="1"/>
  <c r="AB16" i="1"/>
  <c r="AF16" i="1" s="1"/>
  <c r="AA16" i="1"/>
  <c r="AF15" i="1"/>
  <c r="AE15" i="1"/>
  <c r="AD15" i="1"/>
  <c r="AC15" i="1"/>
  <c r="AB15" i="1"/>
  <c r="AA15" i="1"/>
  <c r="AE14" i="1"/>
  <c r="AD14" i="1"/>
  <c r="AC14" i="1"/>
  <c r="AB14" i="1"/>
  <c r="AF14" i="1" s="1"/>
  <c r="AA14" i="1"/>
  <c r="AE13" i="1"/>
  <c r="AD13" i="1"/>
  <c r="AF13" i="1" s="1"/>
  <c r="AC13" i="1"/>
  <c r="AB13" i="1"/>
  <c r="AA13" i="1"/>
  <c r="AE12" i="1"/>
  <c r="AF12" i="1" s="1"/>
  <c r="AD12" i="1"/>
  <c r="AC12" i="1"/>
  <c r="AB12" i="1"/>
  <c r="AA12" i="1"/>
  <c r="AE11" i="1"/>
  <c r="AD11" i="1"/>
  <c r="AC11" i="1"/>
  <c r="AB11" i="1"/>
  <c r="AF11" i="1" s="1"/>
  <c r="AA11" i="1"/>
  <c r="AE10" i="1"/>
  <c r="AD10" i="1"/>
  <c r="AF10" i="1" s="1"/>
  <c r="AC10" i="1"/>
  <c r="AB10" i="1"/>
  <c r="AA10" i="1"/>
  <c r="AE9" i="1"/>
  <c r="AD9" i="1"/>
  <c r="AC9" i="1"/>
  <c r="AB9" i="1"/>
  <c r="AF9" i="1" s="1"/>
  <c r="AA9" i="1"/>
  <c r="AE8" i="1"/>
  <c r="AD8" i="1"/>
  <c r="AC8" i="1"/>
  <c r="AB8" i="1"/>
  <c r="AF8" i="1" s="1"/>
  <c r="AA8" i="1"/>
  <c r="AF7" i="1"/>
  <c r="AE7" i="1"/>
  <c r="AD7" i="1"/>
  <c r="AC7" i="1"/>
  <c r="AB7" i="1"/>
  <c r="AA7" i="1"/>
  <c r="AE6" i="1"/>
  <c r="AD6" i="1"/>
  <c r="AC6" i="1"/>
  <c r="AB6" i="1"/>
  <c r="AF6" i="1" s="1"/>
  <c r="AA6" i="1"/>
  <c r="AE5" i="1"/>
  <c r="AD5" i="1"/>
  <c r="AF5" i="1" s="1"/>
  <c r="AC5" i="1"/>
  <c r="AB5" i="1"/>
  <c r="AA5" i="1"/>
  <c r="AE4" i="1"/>
  <c r="AF4" i="1" s="1"/>
  <c r="AD4" i="1"/>
  <c r="AC4" i="1"/>
  <c r="AB4" i="1"/>
  <c r="AA4" i="1"/>
  <c r="AE3" i="1"/>
  <c r="AD3" i="1"/>
  <c r="AC3" i="1"/>
  <c r="AB3" i="1"/>
  <c r="AF3" i="1" s="1"/>
  <c r="AA3" i="1"/>
  <c r="AE2" i="1"/>
  <c r="AD2" i="1"/>
  <c r="AF2" i="1" s="1"/>
  <c r="AC2" i="1"/>
  <c r="AB2" i="1"/>
  <c r="AA2" i="1"/>
  <c r="AR105" i="1"/>
  <c r="AQ105" i="1"/>
  <c r="AR104" i="1"/>
  <c r="AQ104" i="1"/>
  <c r="AR103" i="1"/>
  <c r="AQ103" i="1"/>
  <c r="AR102" i="1"/>
  <c r="AQ102" i="1"/>
  <c r="AR101" i="1"/>
  <c r="AQ101" i="1"/>
  <c r="AR100" i="1"/>
  <c r="AQ100" i="1"/>
  <c r="AR99" i="1"/>
  <c r="AQ99" i="1"/>
  <c r="AR97" i="1"/>
  <c r="AR96" i="1"/>
  <c r="AQ96" i="1"/>
  <c r="AR95" i="1"/>
  <c r="AQ95" i="1"/>
  <c r="AR94" i="1"/>
  <c r="AQ94" i="1"/>
  <c r="AR93" i="1"/>
  <c r="AQ93" i="1"/>
  <c r="AR92" i="1"/>
  <c r="AQ92" i="1"/>
  <c r="AR91" i="1"/>
  <c r="AQ91" i="1"/>
  <c r="AR90" i="1"/>
  <c r="AQ90" i="1"/>
  <c r="AR89" i="1"/>
  <c r="AQ89" i="1"/>
  <c r="AR88" i="1"/>
  <c r="AQ88" i="1"/>
  <c r="AR87" i="1"/>
  <c r="AQ87" i="1"/>
  <c r="AR86" i="1"/>
  <c r="AQ86" i="1"/>
  <c r="AR85" i="1"/>
  <c r="AQ85" i="1"/>
  <c r="AR84" i="1"/>
  <c r="AQ84" i="1"/>
  <c r="AR83" i="1"/>
  <c r="AQ83" i="1"/>
  <c r="AR82" i="1"/>
  <c r="AQ82" i="1"/>
  <c r="AR81" i="1"/>
  <c r="AQ81" i="1"/>
  <c r="AR80" i="1"/>
  <c r="AQ80" i="1"/>
  <c r="AR79" i="1"/>
  <c r="AQ79" i="1"/>
  <c r="AR78" i="1"/>
  <c r="AQ78" i="1"/>
  <c r="AR77" i="1"/>
  <c r="AQ77" i="1"/>
  <c r="AR76" i="1"/>
  <c r="AQ76" i="1"/>
  <c r="AR75" i="1"/>
  <c r="AQ75" i="1"/>
  <c r="AR74" i="1"/>
  <c r="AQ74" i="1"/>
  <c r="AR73" i="1"/>
  <c r="AQ73" i="1"/>
  <c r="AR72" i="1"/>
  <c r="AQ72" i="1"/>
  <c r="AR71" i="1"/>
  <c r="AQ71" i="1"/>
  <c r="AR70" i="1"/>
  <c r="AQ70" i="1"/>
  <c r="AR69" i="1"/>
  <c r="AQ69" i="1"/>
  <c r="AR68" i="1"/>
  <c r="AQ68" i="1"/>
  <c r="AR67" i="1"/>
  <c r="AQ67" i="1"/>
  <c r="AR66" i="1"/>
  <c r="AQ66" i="1"/>
  <c r="AR65" i="1"/>
  <c r="AQ65" i="1"/>
  <c r="AR64" i="1"/>
  <c r="AQ64" i="1"/>
  <c r="AR63" i="1"/>
  <c r="AQ63" i="1"/>
  <c r="AR62" i="1"/>
  <c r="AQ62" i="1"/>
  <c r="AR61" i="1"/>
  <c r="AQ61" i="1"/>
  <c r="AR60" i="1"/>
  <c r="AQ60" i="1"/>
  <c r="AR59" i="1"/>
  <c r="AQ59" i="1"/>
  <c r="AR58" i="1"/>
  <c r="AQ58" i="1"/>
  <c r="AR57" i="1"/>
  <c r="AQ57" i="1"/>
  <c r="AR56" i="1"/>
  <c r="AQ56" i="1"/>
  <c r="AR55" i="1"/>
  <c r="AQ55" i="1"/>
  <c r="AR54" i="1"/>
  <c r="AQ54" i="1"/>
  <c r="AR53" i="1"/>
  <c r="AQ53" i="1"/>
  <c r="AR52" i="1"/>
  <c r="AQ52" i="1"/>
  <c r="AR51" i="1"/>
  <c r="AQ51" i="1"/>
  <c r="AR50" i="1"/>
  <c r="AQ50" i="1"/>
  <c r="AR49" i="1"/>
  <c r="AQ49" i="1"/>
  <c r="AR48" i="1"/>
  <c r="AQ48" i="1"/>
  <c r="AR47" i="1"/>
  <c r="AQ47" i="1"/>
  <c r="AR46" i="1"/>
  <c r="AQ46" i="1"/>
  <c r="AR45" i="1"/>
  <c r="AQ45" i="1"/>
  <c r="AR44" i="1"/>
  <c r="AQ44" i="1"/>
  <c r="AR43" i="1"/>
  <c r="AQ43" i="1"/>
  <c r="AR42" i="1"/>
  <c r="AQ42" i="1"/>
  <c r="AR41" i="1"/>
  <c r="AQ41" i="1"/>
  <c r="AR40" i="1"/>
  <c r="AQ40" i="1"/>
  <c r="AR39" i="1"/>
  <c r="AQ39" i="1"/>
  <c r="AR38" i="1"/>
  <c r="AQ38" i="1"/>
  <c r="AR37" i="1"/>
  <c r="AQ37" i="1"/>
  <c r="AR36" i="1"/>
  <c r="AQ36" i="1"/>
  <c r="AR35" i="1"/>
  <c r="AQ35" i="1"/>
  <c r="AR34" i="1"/>
  <c r="AQ34" i="1"/>
  <c r="AR33" i="1"/>
  <c r="AQ33" i="1"/>
  <c r="AR32" i="1"/>
  <c r="AQ32" i="1"/>
  <c r="AR31" i="1"/>
  <c r="AQ31" i="1"/>
  <c r="AR30" i="1"/>
  <c r="AQ30" i="1"/>
  <c r="AR29" i="1"/>
  <c r="AQ29" i="1"/>
  <c r="AR28" i="1"/>
  <c r="AQ28" i="1"/>
  <c r="AR27" i="1"/>
  <c r="AQ27" i="1"/>
  <c r="AR26" i="1"/>
  <c r="AQ26" i="1"/>
  <c r="AR25" i="1"/>
  <c r="AQ25" i="1"/>
  <c r="AR24" i="1"/>
  <c r="AQ24" i="1"/>
  <c r="AR23" i="1"/>
  <c r="AQ23" i="1"/>
  <c r="AR22" i="1"/>
  <c r="AQ22" i="1"/>
  <c r="AR21" i="1"/>
  <c r="AQ21" i="1"/>
  <c r="AR20" i="1"/>
  <c r="AQ20" i="1"/>
  <c r="AR19" i="1"/>
  <c r="AQ19" i="1"/>
  <c r="AR18" i="1"/>
  <c r="AQ18" i="1"/>
  <c r="AR17" i="1"/>
  <c r="AQ17" i="1"/>
  <c r="AR16" i="1"/>
  <c r="AQ16" i="1"/>
  <c r="AR15" i="1"/>
  <c r="AQ15" i="1"/>
  <c r="AR14" i="1"/>
  <c r="AQ14" i="1"/>
  <c r="AR13" i="1"/>
  <c r="AQ13" i="1"/>
  <c r="AR12" i="1"/>
  <c r="AQ12" i="1"/>
  <c r="AR11" i="1"/>
  <c r="AQ11" i="1"/>
  <c r="AR10" i="1"/>
  <c r="AQ10" i="1"/>
  <c r="AR9" i="1"/>
  <c r="AQ9" i="1"/>
  <c r="AR8" i="1"/>
  <c r="AQ8" i="1"/>
  <c r="AR7" i="1"/>
  <c r="AQ7" i="1"/>
  <c r="AR6" i="1"/>
  <c r="AQ6" i="1"/>
  <c r="AR5" i="1"/>
  <c r="AQ5" i="1"/>
  <c r="AR4" i="1"/>
  <c r="AQ4" i="1"/>
  <c r="AR3" i="1"/>
  <c r="AQ3" i="1"/>
  <c r="AR2" i="1"/>
  <c r="AQ2" i="1"/>
  <c r="AF206" i="1" l="1"/>
  <c r="AF173" i="1"/>
  <c r="AF135" i="1"/>
  <c r="AF178" i="1"/>
  <c r="AF181" i="1"/>
  <c r="AF151" i="1"/>
  <c r="AF115" i="1"/>
  <c r="AF110" i="1"/>
  <c r="AF192" i="1"/>
  <c r="AF159" i="1"/>
  <c r="AF186" i="1"/>
  <c r="AF163" i="1"/>
  <c r="AF145" i="1"/>
  <c r="AF171" i="1"/>
  <c r="AF158" i="1"/>
  <c r="AF127" i="1"/>
  <c r="AF200" i="1"/>
  <c r="AF189" i="1"/>
  <c r="AF130" i="1"/>
  <c r="AF202" i="1"/>
  <c r="AF197" i="1"/>
  <c r="AF182" i="1"/>
  <c r="AF179" i="1"/>
  <c r="AF143" i="1"/>
  <c r="AF174" i="1"/>
  <c r="AF150" i="1"/>
  <c r="AF166" i="1"/>
  <c r="AF155" i="1"/>
  <c r="AF195" i="1"/>
  <c r="AF190" i="1"/>
  <c r="AF123" i="1"/>
  <c r="AF121" i="1"/>
  <c r="AF118" i="1"/>
  <c r="AF113" i="1"/>
  <c r="AF132" i="1"/>
  <c r="AF185" i="1"/>
  <c r="AF201" i="1"/>
  <c r="AF193" i="1"/>
  <c r="AF162" i="1"/>
  <c r="AF146" i="1"/>
  <c r="AF138" i="1"/>
  <c r="AF133" i="1"/>
  <c r="AF122" i="1"/>
  <c r="AF114" i="1"/>
  <c r="AF109" i="1"/>
  <c r="AF183" i="1"/>
  <c r="AF170" i="1"/>
  <c r="AF154" i="1"/>
  <c r="AF149" i="1"/>
  <c r="AF141" i="1"/>
  <c r="AF125" i="1"/>
  <c r="AF117" i="1"/>
  <c r="AF199" i="1"/>
  <c r="AF191" i="1"/>
  <c r="AF131" i="1"/>
  <c r="AF107" i="1"/>
  <c r="AF148" i="1"/>
  <c r="AF140" i="1"/>
  <c r="AF175" i="1"/>
  <c r="AF169" i="1"/>
  <c r="AF161" i="1"/>
  <c r="AF156" i="1"/>
  <c r="AF153" i="1"/>
  <c r="AF184" i="1"/>
  <c r="AF176" i="1"/>
  <c r="AF168" i="1"/>
  <c r="AF160" i="1"/>
  <c r="AF152" i="1"/>
  <c r="AF124" i="1"/>
  <c r="AF204" i="1"/>
  <c r="AF144" i="1"/>
  <c r="AF116" i="1"/>
  <c r="AF196" i="1"/>
  <c r="AF172" i="1"/>
  <c r="AF164" i="1"/>
  <c r="AF136" i="1"/>
  <c r="AF108" i="1"/>
  <c r="AF188" i="1"/>
  <c r="AF180" i="1"/>
  <c r="AF128" i="1"/>
  <c r="AF103" i="1"/>
  <c r="AF93" i="1"/>
  <c r="AF68" i="1"/>
  <c r="AF76" i="1"/>
  <c r="AF83" i="1"/>
  <c r="AF96" i="1"/>
  <c r="AF102" i="1"/>
  <c r="AF105" i="1"/>
  <c r="AF70" i="1"/>
  <c r="AF78" i="1"/>
  <c r="AF84" i="1"/>
  <c r="AF91" i="1"/>
  <c r="AF86" i="1"/>
  <c r="AF92" i="1"/>
  <c r="AF100" i="1"/>
  <c r="AF73" i="1"/>
  <c r="AF94" i="1"/>
  <c r="AF101" i="1"/>
  <c r="AF81" i="1"/>
  <c r="AF82" i="1"/>
</calcChain>
</file>

<file path=xl/sharedStrings.xml><?xml version="1.0" encoding="utf-8"?>
<sst xmlns="http://schemas.openxmlformats.org/spreadsheetml/2006/main" count="1100" uniqueCount="350">
  <si>
    <t>Site #</t>
  </si>
  <si>
    <t>Origin</t>
  </si>
  <si>
    <t>Dominant_s</t>
  </si>
  <si>
    <t>N_trees at</t>
  </si>
  <si>
    <t>A_year</t>
  </si>
  <si>
    <t>D_live_cm</t>
  </si>
  <si>
    <t>H_live_m</t>
  </si>
  <si>
    <t>G_live_m2_</t>
  </si>
  <si>
    <t>F_Soil</t>
  </si>
  <si>
    <t>M_Soil</t>
  </si>
  <si>
    <t>X_N36</t>
  </si>
  <si>
    <t>Y_N36</t>
  </si>
  <si>
    <t>Cs_2021_kB</t>
  </si>
  <si>
    <t>Sr_2021_kB</t>
  </si>
  <si>
    <t>AEDR_count</t>
  </si>
  <si>
    <t>AEDR_mean</t>
  </si>
  <si>
    <t>Distance_k</t>
  </si>
  <si>
    <t>Azimuth</t>
  </si>
  <si>
    <t>r2020[B01]</t>
  </si>
  <si>
    <t>r2020[B02]</t>
  </si>
  <si>
    <t>r2020[B03]</t>
  </si>
  <si>
    <t>r2020[B04]</t>
  </si>
  <si>
    <t>r2020[B05]</t>
  </si>
  <si>
    <t>r2020[B06]</t>
  </si>
  <si>
    <t>r2020[B07]</t>
  </si>
  <si>
    <t>r2020[B08]</t>
  </si>
  <si>
    <t>r2020[B09]</t>
  </si>
  <si>
    <t>r2020[B10]</t>
  </si>
  <si>
    <t>r2020[B11]</t>
  </si>
  <si>
    <t>r2020[B12]</t>
  </si>
  <si>
    <t>r2020[B13]</t>
  </si>
  <si>
    <t>r2019[B01]</t>
  </si>
  <si>
    <t>r2019[B02]</t>
  </si>
  <si>
    <t>r2019[B03]</t>
  </si>
  <si>
    <t>r2019[B04]</t>
  </si>
  <si>
    <t>r2019[B05]</t>
  </si>
  <si>
    <t>r2019[B06]</t>
  </si>
  <si>
    <t>r2019[B07]</t>
  </si>
  <si>
    <t>r2019[B08]</t>
  </si>
  <si>
    <t>r2019[B09]</t>
  </si>
  <si>
    <t>r2019[B10]</t>
  </si>
  <si>
    <t>r2019[B11]</t>
  </si>
  <si>
    <t>r2019[B12]</t>
  </si>
  <si>
    <t>1</t>
  </si>
  <si>
    <t>n</t>
  </si>
  <si>
    <t>Birch</t>
  </si>
  <si>
    <t>57</t>
  </si>
  <si>
    <t>35</t>
  </si>
  <si>
    <t>B</t>
  </si>
  <si>
    <t>3</t>
  </si>
  <si>
    <t>27</t>
  </si>
  <si>
    <t>9</t>
  </si>
  <si>
    <t>2</t>
  </si>
  <si>
    <t>a</t>
  </si>
  <si>
    <t>Pine</t>
  </si>
  <si>
    <t>25</t>
  </si>
  <si>
    <t>58</t>
  </si>
  <si>
    <t>10</t>
  </si>
  <si>
    <t>32</t>
  </si>
  <si>
    <t>26</t>
  </si>
  <si>
    <t>11</t>
  </si>
  <si>
    <t>4</t>
  </si>
  <si>
    <t>63</t>
  </si>
  <si>
    <t>23</t>
  </si>
  <si>
    <t>5</t>
  </si>
  <si>
    <t>53</t>
  </si>
  <si>
    <t>24</t>
  </si>
  <si>
    <t>13</t>
  </si>
  <si>
    <t>6</t>
  </si>
  <si>
    <t>46</t>
  </si>
  <si>
    <t>34</t>
  </si>
  <si>
    <t>7</t>
  </si>
  <si>
    <t>22</t>
  </si>
  <si>
    <t>14</t>
  </si>
  <si>
    <t>8</t>
  </si>
  <si>
    <t>30</t>
  </si>
  <si>
    <t>Oak</t>
  </si>
  <si>
    <t>43</t>
  </si>
  <si>
    <t>65</t>
  </si>
  <si>
    <t>C</t>
  </si>
  <si>
    <t>54</t>
  </si>
  <si>
    <t>15</t>
  </si>
  <si>
    <t>20</t>
  </si>
  <si>
    <t>12</t>
  </si>
  <si>
    <t>42</t>
  </si>
  <si>
    <t>45</t>
  </si>
  <si>
    <t>28</t>
  </si>
  <si>
    <t>60</t>
  </si>
  <si>
    <t>31</t>
  </si>
  <si>
    <t>56</t>
  </si>
  <si>
    <t>29</t>
  </si>
  <si>
    <t>16</t>
  </si>
  <si>
    <t>21</t>
  </si>
  <si>
    <t>A</t>
  </si>
  <si>
    <t>17</t>
  </si>
  <si>
    <t>51</t>
  </si>
  <si>
    <t>50</t>
  </si>
  <si>
    <t>75</t>
  </si>
  <si>
    <t>18</t>
  </si>
  <si>
    <t>19</t>
  </si>
  <si>
    <t>33</t>
  </si>
  <si>
    <t>98</t>
  </si>
  <si>
    <t>55</t>
  </si>
  <si>
    <t>82</t>
  </si>
  <si>
    <t>40</t>
  </si>
  <si>
    <t>83</t>
  </si>
  <si>
    <t>52</t>
  </si>
  <si>
    <t>62</t>
  </si>
  <si>
    <t>257</t>
  </si>
  <si>
    <t>37</t>
  </si>
  <si>
    <t>49</t>
  </si>
  <si>
    <t>246</t>
  </si>
  <si>
    <t>36</t>
  </si>
  <si>
    <t>39</t>
  </si>
  <si>
    <t>70</t>
  </si>
  <si>
    <t>41</t>
  </si>
  <si>
    <t>48</t>
  </si>
  <si>
    <t>84</t>
  </si>
  <si>
    <t>38</t>
  </si>
  <si>
    <t>124</t>
  </si>
  <si>
    <t>85</t>
  </si>
  <si>
    <t>61</t>
  </si>
  <si>
    <t>161</t>
  </si>
  <si>
    <t>68</t>
  </si>
  <si>
    <t>162</t>
  </si>
  <si>
    <t>163</t>
  </si>
  <si>
    <t>44</t>
  </si>
  <si>
    <t>242</t>
  </si>
  <si>
    <t>281</t>
  </si>
  <si>
    <t>294</t>
  </si>
  <si>
    <t>160</t>
  </si>
  <si>
    <t>47</t>
  </si>
  <si>
    <t>262</t>
  </si>
  <si>
    <t>95</t>
  </si>
  <si>
    <t>Spruce</t>
  </si>
  <si>
    <t>261</t>
  </si>
  <si>
    <t>Alder</t>
  </si>
  <si>
    <t>263</t>
  </si>
  <si>
    <t>225</t>
  </si>
  <si>
    <t>249</t>
  </si>
  <si>
    <t>59</t>
  </si>
  <si>
    <t>64</t>
  </si>
  <si>
    <t>66</t>
  </si>
  <si>
    <t>67</t>
  </si>
  <si>
    <t>69</t>
  </si>
  <si>
    <t>264</t>
  </si>
  <si>
    <t>265</t>
  </si>
  <si>
    <t>71</t>
  </si>
  <si>
    <t>266</t>
  </si>
  <si>
    <t>72</t>
  </si>
  <si>
    <t>73</t>
  </si>
  <si>
    <t>74</t>
  </si>
  <si>
    <t>76</t>
  </si>
  <si>
    <t>268</t>
  </si>
  <si>
    <t>77</t>
  </si>
  <si>
    <t>267</t>
  </si>
  <si>
    <t>78</t>
  </si>
  <si>
    <t>79</t>
  </si>
  <si>
    <t>80</t>
  </si>
  <si>
    <t>81</t>
  </si>
  <si>
    <t>150</t>
  </si>
  <si>
    <t>92</t>
  </si>
  <si>
    <t>86</t>
  </si>
  <si>
    <t>87</t>
  </si>
  <si>
    <t>88</t>
  </si>
  <si>
    <t>89</t>
  </si>
  <si>
    <t>90</t>
  </si>
  <si>
    <t>91</t>
  </si>
  <si>
    <t>245</t>
  </si>
  <si>
    <t>93</t>
  </si>
  <si>
    <t>123</t>
  </si>
  <si>
    <t>94</t>
  </si>
  <si>
    <t>Aspen</t>
  </si>
  <si>
    <t>96</t>
  </si>
  <si>
    <t>97</t>
  </si>
  <si>
    <t>106</t>
  </si>
  <si>
    <t>99</t>
  </si>
  <si>
    <t>100 chz_2</t>
  </si>
  <si>
    <t>102 chz_2_3</t>
  </si>
  <si>
    <t>103 chz_2_4</t>
  </si>
  <si>
    <t>106 kopachy_1</t>
  </si>
  <si>
    <t>107 kopachy_2</t>
  </si>
  <si>
    <t>001_2021</t>
  </si>
  <si>
    <t>002_2021</t>
  </si>
  <si>
    <t>003_2021</t>
  </si>
  <si>
    <t>189</t>
  </si>
  <si>
    <t>004_2021</t>
  </si>
  <si>
    <t>290</t>
  </si>
  <si>
    <t>005_2021</t>
  </si>
  <si>
    <t>006_2021</t>
  </si>
  <si>
    <t>289</t>
  </si>
  <si>
    <t>190</t>
  </si>
  <si>
    <t>007_2021</t>
  </si>
  <si>
    <t>342</t>
  </si>
  <si>
    <t>008_2021</t>
  </si>
  <si>
    <t>341</t>
  </si>
  <si>
    <t>009_2021</t>
  </si>
  <si>
    <t>010_2021</t>
  </si>
  <si>
    <t>011_2021</t>
  </si>
  <si>
    <t>333</t>
  </si>
  <si>
    <t>012_2021</t>
  </si>
  <si>
    <t>332</t>
  </si>
  <si>
    <t>013_2021</t>
  </si>
  <si>
    <t>014_2021</t>
  </si>
  <si>
    <t>015_2021</t>
  </si>
  <si>
    <t>016_2021</t>
  </si>
  <si>
    <t>282</t>
  </si>
  <si>
    <t>017_2021</t>
  </si>
  <si>
    <t>018_2021</t>
  </si>
  <si>
    <t>283</t>
  </si>
  <si>
    <t>019_2021</t>
  </si>
  <si>
    <t>020_2021</t>
  </si>
  <si>
    <t>285</t>
  </si>
  <si>
    <t>021_2021</t>
  </si>
  <si>
    <t>288</t>
  </si>
  <si>
    <t>022_2021</t>
  </si>
  <si>
    <t>023_2021</t>
  </si>
  <si>
    <t>024_2021</t>
  </si>
  <si>
    <t>254</t>
  </si>
  <si>
    <t>291</t>
  </si>
  <si>
    <t>025_2021</t>
  </si>
  <si>
    <t>026_2021</t>
  </si>
  <si>
    <t>296</t>
  </si>
  <si>
    <t>027_2021</t>
  </si>
  <si>
    <t>301</t>
  </si>
  <si>
    <t>028_2021</t>
  </si>
  <si>
    <t>306</t>
  </si>
  <si>
    <t>029_2021</t>
  </si>
  <si>
    <t>218</t>
  </si>
  <si>
    <t>030_2021</t>
  </si>
  <si>
    <t>031_2021</t>
  </si>
  <si>
    <t>032_2021</t>
  </si>
  <si>
    <t>221</t>
  </si>
  <si>
    <t>033_2021</t>
  </si>
  <si>
    <t>223</t>
  </si>
  <si>
    <t>034_2021</t>
  </si>
  <si>
    <t>035_2021</t>
  </si>
  <si>
    <t>036_2021</t>
  </si>
  <si>
    <t>037_2021</t>
  </si>
  <si>
    <t>177</t>
  </si>
  <si>
    <t>038_2021</t>
  </si>
  <si>
    <t>179</t>
  </si>
  <si>
    <t>039_2021</t>
  </si>
  <si>
    <t>040_2021</t>
  </si>
  <si>
    <t>178</t>
  </si>
  <si>
    <t>041_2021</t>
  </si>
  <si>
    <t>042_2021</t>
  </si>
  <si>
    <t>043_2021</t>
  </si>
  <si>
    <t>260</t>
  </si>
  <si>
    <t>044_2021</t>
  </si>
  <si>
    <t>045_2021</t>
  </si>
  <si>
    <t>046_2021</t>
  </si>
  <si>
    <t>047_2021</t>
  </si>
  <si>
    <t>048_2021</t>
  </si>
  <si>
    <t>049_2021</t>
  </si>
  <si>
    <t>050_2021</t>
  </si>
  <si>
    <t>051_2021</t>
  </si>
  <si>
    <t>052_2021</t>
  </si>
  <si>
    <t>270</t>
  </si>
  <si>
    <t>053_2021</t>
  </si>
  <si>
    <t>273</t>
  </si>
  <si>
    <t>054_2021</t>
  </si>
  <si>
    <t>055_2021</t>
  </si>
  <si>
    <t>056_2021</t>
  </si>
  <si>
    <t>258</t>
  </si>
  <si>
    <t>057_2021</t>
  </si>
  <si>
    <t>058_2021</t>
  </si>
  <si>
    <t>255</t>
  </si>
  <si>
    <t>059_2021</t>
  </si>
  <si>
    <t>060_2021</t>
  </si>
  <si>
    <t>061_2021</t>
  </si>
  <si>
    <t>174</t>
  </si>
  <si>
    <t>062_2021</t>
  </si>
  <si>
    <t>063_2021</t>
  </si>
  <si>
    <t>064_2021</t>
  </si>
  <si>
    <t>065_2021</t>
  </si>
  <si>
    <t>066_2021</t>
  </si>
  <si>
    <t>067_2021</t>
  </si>
  <si>
    <t>168</t>
  </si>
  <si>
    <t>068_2021</t>
  </si>
  <si>
    <t>166</t>
  </si>
  <si>
    <t>069_2021</t>
  </si>
  <si>
    <t>070_2020</t>
  </si>
  <si>
    <t>151</t>
  </si>
  <si>
    <t>071_2021</t>
  </si>
  <si>
    <t>072_2021</t>
  </si>
  <si>
    <t>073_2021</t>
  </si>
  <si>
    <t>074_2021</t>
  </si>
  <si>
    <t>075_2021</t>
  </si>
  <si>
    <t>076_2021</t>
  </si>
  <si>
    <t>077_2021</t>
  </si>
  <si>
    <t>078_2021</t>
  </si>
  <si>
    <t>079_2021</t>
  </si>
  <si>
    <t>080_2021</t>
  </si>
  <si>
    <t>253</t>
  </si>
  <si>
    <t>081_2021</t>
  </si>
  <si>
    <t>252</t>
  </si>
  <si>
    <t>082_2021</t>
  </si>
  <si>
    <t>083_2021</t>
  </si>
  <si>
    <t>084_2021</t>
  </si>
  <si>
    <t>251</t>
  </si>
  <si>
    <t>085_2021</t>
  </si>
  <si>
    <t>086_2021</t>
  </si>
  <si>
    <t>250</t>
  </si>
  <si>
    <t>087_2021</t>
  </si>
  <si>
    <t>088_2021</t>
  </si>
  <si>
    <t>089_2021</t>
  </si>
  <si>
    <t>090_2021</t>
  </si>
  <si>
    <t>091_2021</t>
  </si>
  <si>
    <t>092_2021</t>
  </si>
  <si>
    <t>093_2021</t>
  </si>
  <si>
    <t>094_2021</t>
  </si>
  <si>
    <t>095_2021</t>
  </si>
  <si>
    <t>096_2021</t>
  </si>
  <si>
    <t>247</t>
  </si>
  <si>
    <t>097_2021</t>
  </si>
  <si>
    <t>098_2021</t>
  </si>
  <si>
    <t>099_2021</t>
  </si>
  <si>
    <t>100_2021</t>
  </si>
  <si>
    <t>101_2021</t>
  </si>
  <si>
    <t>First_sp_%</t>
  </si>
  <si>
    <t>W_Cs_Bq/kg</t>
  </si>
  <si>
    <t>W_Sr_Bq/kg</t>
  </si>
  <si>
    <t>Secon_sp_%</t>
  </si>
  <si>
    <t>Cs_wood_Bq/kg</t>
  </si>
  <si>
    <t>Sr_wood_Bq/kg</t>
  </si>
  <si>
    <t>My_R_M</t>
  </si>
  <si>
    <t>My_R_Mst</t>
  </si>
  <si>
    <t>My_R_MstBark</t>
  </si>
  <si>
    <t>My_R_Mcrown</t>
  </si>
  <si>
    <t>My_R_Mf</t>
  </si>
  <si>
    <t>My_R_Mab-g</t>
  </si>
  <si>
    <t>xgb_GS</t>
  </si>
  <si>
    <t>xgb_allStem</t>
  </si>
  <si>
    <t>xgb_stemBark</t>
  </si>
  <si>
    <t>xgb_branch</t>
  </si>
  <si>
    <t>xgb_foliage</t>
  </si>
  <si>
    <t>xgb_Ab_g</t>
  </si>
  <si>
    <t>T_ln_xgb_GS</t>
  </si>
  <si>
    <t>T_ln_xgb_allStem</t>
  </si>
  <si>
    <t>T_ln_xgb_stemBark</t>
  </si>
  <si>
    <t>T_ln_xgb_branch</t>
  </si>
  <si>
    <t>T_ln_xgb_foliage</t>
  </si>
  <si>
    <t>T_ln_xgb_Ab_g</t>
  </si>
  <si>
    <t>f_Gs_cub_m</t>
  </si>
  <si>
    <t>f_M_stem_kg_m2</t>
  </si>
  <si>
    <t>f_M_stem_bark_kg_m2</t>
  </si>
  <si>
    <t>f_M_crown_kg_m2</t>
  </si>
  <si>
    <t>f_M_foliage_kg_m2</t>
  </si>
  <si>
    <t>f_M_AG_kg_m2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</si>
</sst>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"/>
    <numFmt numFmtId="170" formatCode="0.000"/>
  </numFmts>
  <fonts count="3" x14ac:knownFonts="1">
    <font>
      <sz val="10"/>
      <name val="Arial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0" fontId="2" fillId="0" borderId="0" xfId="0" applyFont="1"/>
    <xf numFmtId="1" fontId="2" fillId="0" borderId="0" xfId="0" applyNumberFormat="1" applyFont="1"/>
    <xf numFmtId="1" fontId="0" fillId="0" borderId="0" xfId="0" applyNumberFormat="1"/>
    <xf numFmtId="169" fontId="1" fillId="0" borderId="1" xfId="0" applyNumberFormat="1" applyFont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center" vertical="top"/>
    </xf>
    <xf numFmtId="170" fontId="1" fillId="2" borderId="1" xfId="0" applyNumberFormat="1" applyFont="1" applyFill="1" applyBorder="1" applyAlignment="1">
      <alignment horizontal="center" vertical="top"/>
    </xf>
    <xf numFmtId="169" fontId="0" fillId="0" borderId="0" xfId="0" applyNumberFormat="1"/>
    <xf numFmtId="1" fontId="0" fillId="2" borderId="0" xfId="0" applyNumberFormat="1" applyFill="1"/>
    <xf numFmtId="2" fontId="0" fillId="2" borderId="0" xfId="0" applyNumberFormat="1" applyFill="1"/>
    <xf numFmtId="170" fontId="0" fillId="2" borderId="0" xfId="0" applyNumberFormat="1" applyFill="1"/>
    <xf numFmtId="0" fontId="0" fillId="2" borderId="0" xfId="0" applyFill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06"/>
  <sheetViews>
    <sheetView tabSelected="1" zoomScale="90" zoomScaleNormal="90" workbookViewId="0">
      <pane xSplit="3" ySplit="1" topLeftCell="AJ182" activePane="bottomRight" state="frozen"/>
      <selection pane="topRight" activeCell="D1" sqref="D1"/>
      <selection pane="bottomLeft" activeCell="A2" sqref="A2"/>
      <selection pane="bottomRight" activeCell="AM206" sqref="AM206"/>
    </sheetView>
  </sheetViews>
  <sheetFormatPr defaultRowHeight="12.75" x14ac:dyDescent="0.2"/>
  <cols>
    <col min="1" max="8" width="15"/>
    <col min="9" max="10" width="11.5703125"/>
    <col min="11" max="11" width="19.140625" customWidth="1"/>
    <col min="12" max="20" width="11.5703125"/>
    <col min="21" max="21" width="13.140625" customWidth="1"/>
    <col min="22" max="25" width="11.5703125"/>
    <col min="26" max="26" width="18.140625" customWidth="1"/>
    <col min="27" max="27" width="15.85546875" style="15" customWidth="1"/>
    <col min="28" max="28" width="20.7109375" style="13" customWidth="1"/>
    <col min="29" max="29" width="27" style="13" customWidth="1"/>
    <col min="30" max="30" width="23.140625" style="14" customWidth="1"/>
    <col min="31" max="31" width="22.85546875" style="14" customWidth="1"/>
    <col min="32" max="32" width="19.140625" style="13" customWidth="1"/>
    <col min="33" max="36" width="15"/>
    <col min="37" max="37" width="14.5703125" customWidth="1"/>
    <col min="38" max="38" width="15.42578125" customWidth="1"/>
    <col min="39" max="39" width="15.140625" customWidth="1"/>
    <col min="40" max="40" width="14.28515625" customWidth="1"/>
    <col min="41" max="42" width="14.85546875" customWidth="1"/>
    <col min="43" max="43" width="20" style="6" customWidth="1"/>
    <col min="44" max="44" width="19.7109375" customWidth="1"/>
    <col min="45" max="46" width="15"/>
    <col min="47" max="47" width="11.5703125" customWidth="1"/>
    <col min="48" max="48" width="15"/>
    <col min="49" max="49" width="10.7109375" customWidth="1"/>
    <col min="50" max="50" width="8.42578125" customWidth="1"/>
    <col min="51" max="1056" width="15"/>
  </cols>
  <sheetData>
    <row r="1" spans="1:75" ht="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7" t="s">
        <v>326</v>
      </c>
      <c r="J1" s="7" t="s">
        <v>327</v>
      </c>
      <c r="K1" s="7" t="s">
        <v>328</v>
      </c>
      <c r="L1" s="7" t="s">
        <v>329</v>
      </c>
      <c r="M1" s="7" t="s">
        <v>330</v>
      </c>
      <c r="N1" s="7" t="s">
        <v>331</v>
      </c>
      <c r="O1" s="3" t="s">
        <v>332</v>
      </c>
      <c r="P1" s="3" t="s">
        <v>333</v>
      </c>
      <c r="Q1" s="7" t="s">
        <v>334</v>
      </c>
      <c r="R1" s="7" t="s">
        <v>335</v>
      </c>
      <c r="S1" s="7" t="s">
        <v>336</v>
      </c>
      <c r="T1" s="3" t="s">
        <v>337</v>
      </c>
      <c r="U1" s="3" t="s">
        <v>338</v>
      </c>
      <c r="V1" s="3" t="s">
        <v>339</v>
      </c>
      <c r="W1" s="7" t="s">
        <v>340</v>
      </c>
      <c r="X1" s="7" t="s">
        <v>341</v>
      </c>
      <c r="Y1" s="7" t="s">
        <v>342</v>
      </c>
      <c r="Z1" s="3" t="s">
        <v>343</v>
      </c>
      <c r="AA1" s="8" t="s">
        <v>344</v>
      </c>
      <c r="AB1" s="9" t="s">
        <v>345</v>
      </c>
      <c r="AC1" s="9" t="s">
        <v>346</v>
      </c>
      <c r="AD1" s="10" t="s">
        <v>347</v>
      </c>
      <c r="AE1" s="10" t="s">
        <v>348</v>
      </c>
      <c r="AF1" s="9" t="s">
        <v>349</v>
      </c>
      <c r="AG1" t="s">
        <v>8</v>
      </c>
      <c r="AH1" t="s">
        <v>9</v>
      </c>
      <c r="AI1" t="s">
        <v>10</v>
      </c>
      <c r="AJ1" t="s">
        <v>11</v>
      </c>
      <c r="AK1" s="2" t="s">
        <v>320</v>
      </c>
      <c r="AL1" s="2" t="s">
        <v>321</v>
      </c>
      <c r="AM1" s="2" t="s">
        <v>322</v>
      </c>
      <c r="AN1" s="2" t="s">
        <v>323</v>
      </c>
      <c r="AO1" s="2" t="s">
        <v>321</v>
      </c>
      <c r="AP1" s="2" t="s">
        <v>322</v>
      </c>
      <c r="AQ1" s="3" t="s">
        <v>324</v>
      </c>
      <c r="AR1" s="2" t="s">
        <v>325</v>
      </c>
      <c r="AS1" t="s">
        <v>12</v>
      </c>
      <c r="AT1" t="s">
        <v>13</v>
      </c>
      <c r="AU1" t="s">
        <v>14</v>
      </c>
      <c r="AV1" t="s">
        <v>15</v>
      </c>
      <c r="AW1" t="s">
        <v>16</v>
      </c>
      <c r="AX1" t="s">
        <v>17</v>
      </c>
      <c r="AY1" t="s">
        <v>18</v>
      </c>
      <c r="AZ1" t="s">
        <v>19</v>
      </c>
      <c r="BA1" t="s">
        <v>20</v>
      </c>
      <c r="BB1" t="s">
        <v>21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  <c r="BL1" t="s">
        <v>31</v>
      </c>
      <c r="BM1" t="s">
        <v>32</v>
      </c>
      <c r="BN1" t="s">
        <v>33</v>
      </c>
      <c r="BO1" t="s">
        <v>34</v>
      </c>
      <c r="BP1" t="s">
        <v>35</v>
      </c>
      <c r="BQ1" t="s">
        <v>36</v>
      </c>
      <c r="BR1" t="s">
        <v>37</v>
      </c>
      <c r="BS1" t="s">
        <v>38</v>
      </c>
      <c r="BT1" t="s">
        <v>39</v>
      </c>
      <c r="BU1" t="s">
        <v>40</v>
      </c>
      <c r="BV1" t="s">
        <v>41</v>
      </c>
      <c r="BW1" t="s">
        <v>42</v>
      </c>
    </row>
    <row r="2" spans="1:75" ht="15" x14ac:dyDescent="0.25">
      <c r="A2" t="s">
        <v>43</v>
      </c>
      <c r="B2" t="s">
        <v>44</v>
      </c>
      <c r="C2" t="s">
        <v>45</v>
      </c>
      <c r="D2" s="1">
        <v>57</v>
      </c>
      <c r="E2" s="1">
        <v>35</v>
      </c>
      <c r="F2">
        <v>13.5</v>
      </c>
      <c r="G2">
        <v>17.3</v>
      </c>
      <c r="H2">
        <v>15.1</v>
      </c>
      <c r="I2" s="11">
        <v>130.81932162832899</v>
      </c>
      <c r="J2" s="11">
        <v>68.5886708398411</v>
      </c>
      <c r="K2" s="11">
        <f>_xlfn.IFS(AND(C2="Pine",B2="n"),0.198*F2^-0.757*G2^1.342*H2^0.642,AND(C2="Pine",B2="a"),0.144*F2^-0.507*G2^1.299*H2^0.524,C2="Spruce",0.068*F2^0.082*G2^0.787*H2^1.11,C2="Birch",0.183*F2^-0.171*G2^0.806*H2^0.803,C2="Alder",0.048*F2^0.156*G2^0.514*H2^1.165,C2="Oak",0.132*F2^-0.037*G2^0.633*H2^1.039,C2="Aspen",0.445*F2^0.651*G2^-0.617*H2^1.049)</f>
        <v>10.321615176402855</v>
      </c>
      <c r="L2" s="11">
        <v>11.444008609099701</v>
      </c>
      <c r="M2" s="11">
        <v>2.3046474797850598</v>
      </c>
      <c r="N2" s="11">
        <v>82.337326928725901</v>
      </c>
      <c r="O2" s="6">
        <v>136.04124450683599</v>
      </c>
      <c r="P2" s="6">
        <v>59.396240234375</v>
      </c>
      <c r="Q2" s="11">
        <v>9.4175224304199201</v>
      </c>
      <c r="R2" s="11">
        <v>8.5311737060546893</v>
      </c>
      <c r="S2" s="11">
        <v>0.62276536226272605</v>
      </c>
      <c r="T2" s="6">
        <v>68.550178527832003</v>
      </c>
      <c r="U2" s="6">
        <v>122.829383850098</v>
      </c>
      <c r="V2" s="6">
        <v>58.264495849609403</v>
      </c>
      <c r="W2" s="11">
        <v>7.1889801025390598</v>
      </c>
      <c r="X2" s="11">
        <v>7.2592234611511204</v>
      </c>
      <c r="Y2" s="11">
        <v>0.871701300144196</v>
      </c>
      <c r="Z2" s="6">
        <v>66.395423889160199</v>
      </c>
      <c r="AA2" s="12">
        <f t="shared" ref="AA2:AA65" si="0">_xlfn.IFS(I2&lt;10,I2,I2&lt;250,U2,I2&gt;=250,O2)</f>
        <v>122.829383850098</v>
      </c>
      <c r="AB2" s="13">
        <f t="shared" ref="AB2:AB65" si="1">_xlfn.IFS(I2&lt;10,J2,I2&lt;250,V2,I2&gt;=250,P2)*0.1</f>
        <v>5.8264495849609403</v>
      </c>
      <c r="AC2" s="13">
        <f t="shared" ref="AC2:AC65" si="2">_xlfn.IFS(I2&lt;10,K2,I2&lt;250,X2,I2&gt;=250,Q2)*0.1</f>
        <v>0.72592234611511208</v>
      </c>
      <c r="AD2" s="14">
        <f t="shared" ref="AD2:AD65" si="3">R2*0.1</f>
        <v>0.85311737060546899</v>
      </c>
      <c r="AE2" s="14">
        <f t="shared" ref="AE2:AE65" si="4">Y2*0.1</f>
        <v>8.7170130014419603E-2</v>
      </c>
      <c r="AF2" s="13">
        <f t="shared" ref="AF2:AF65" si="5">AB2+AD2+AE2</f>
        <v>6.7667370855808286</v>
      </c>
      <c r="AG2" t="s">
        <v>48</v>
      </c>
      <c r="AH2" s="1">
        <v>3</v>
      </c>
      <c r="AI2">
        <v>298987.20299999998</v>
      </c>
      <c r="AJ2">
        <v>5702242.1009999998</v>
      </c>
      <c r="AK2" s="4">
        <v>83</v>
      </c>
      <c r="AL2" s="4">
        <v>920</v>
      </c>
      <c r="AM2" s="4">
        <v>10300</v>
      </c>
      <c r="AN2" s="4"/>
      <c r="AO2" s="4"/>
      <c r="AP2" s="4"/>
      <c r="AQ2" s="5">
        <f t="shared" ref="AQ2:AQ65" si="6">_xlfn.IFS(AN2=0,AL2,AN2&gt;0,(AK2*AL2+AN2*AO2)/(AK2+AN2))</f>
        <v>920</v>
      </c>
      <c r="AR2" s="5">
        <f t="shared" ref="AR2:AR65" si="7">_xlfn.IFS(AN2=0,AM2,AN2&gt;0,(AK2*AM2+AN2*AP2)/(AK2+AN2))</f>
        <v>10300</v>
      </c>
      <c r="AS2" s="1">
        <v>1912</v>
      </c>
      <c r="AT2" s="1">
        <v>784</v>
      </c>
      <c r="AU2" s="1">
        <v>27</v>
      </c>
      <c r="AV2">
        <v>2.33</v>
      </c>
      <c r="AW2">
        <v>5.2</v>
      </c>
      <c r="AX2" t="s">
        <v>51</v>
      </c>
      <c r="AY2">
        <v>1.9396533899999999E-2</v>
      </c>
      <c r="AZ2">
        <v>3.5344211799999997E-2</v>
      </c>
      <c r="BA2">
        <v>2.8615851599999999E-2</v>
      </c>
      <c r="BB2">
        <v>0.25441685419999999</v>
      </c>
      <c r="BC2">
        <v>0.175279665</v>
      </c>
      <c r="BD2">
        <v>8.6611091099999996E-2</v>
      </c>
      <c r="BE2">
        <v>0.79776081850000002</v>
      </c>
      <c r="BF2">
        <v>-0.74931140659999995</v>
      </c>
      <c r="BG2">
        <v>0.49126959840000001</v>
      </c>
      <c r="BH2">
        <v>-15.527245772000001</v>
      </c>
      <c r="BI2">
        <v>-11.385074325</v>
      </c>
      <c r="BJ2">
        <v>0.73380649570000001</v>
      </c>
      <c r="BK2">
        <v>4.0781069900000001E-2</v>
      </c>
      <c r="BL2">
        <v>2.5483198200000001E-2</v>
      </c>
      <c r="BM2">
        <v>4.0910106600000003E-2</v>
      </c>
      <c r="BN2">
        <v>3.06279442E-2</v>
      </c>
      <c r="BO2">
        <v>0.26621014160000001</v>
      </c>
      <c r="BP2">
        <v>0.16629873610000001</v>
      </c>
      <c r="BQ2">
        <v>8.1316382399999998E-2</v>
      </c>
      <c r="BR2">
        <v>0.79335137310000003</v>
      </c>
      <c r="BS2">
        <v>-0.73369264879999996</v>
      </c>
      <c r="BT2">
        <v>0.53205068529999999</v>
      </c>
      <c r="BU2">
        <v>-15.396488443000001</v>
      </c>
      <c r="BV2">
        <v>-11.262036747</v>
      </c>
      <c r="BW2">
        <v>0.73193686099999999</v>
      </c>
    </row>
    <row r="3" spans="1:75" ht="15" x14ac:dyDescent="0.25">
      <c r="A3" t="s">
        <v>52</v>
      </c>
      <c r="B3" t="s">
        <v>53</v>
      </c>
      <c r="C3" t="s">
        <v>54</v>
      </c>
      <c r="D3" s="1">
        <v>25</v>
      </c>
      <c r="E3" s="1">
        <v>58</v>
      </c>
      <c r="F3">
        <v>15</v>
      </c>
      <c r="G3">
        <v>16.899999999999999</v>
      </c>
      <c r="H3">
        <v>39</v>
      </c>
      <c r="I3" s="11">
        <v>322.05854745666801</v>
      </c>
      <c r="J3" s="11">
        <v>124.31005715995801</v>
      </c>
      <c r="K3" s="11">
        <f t="shared" ref="K3:K66" si="8">_xlfn.IFS(AND(C3="Pine",B3="n"),0.198*F3^-0.757*G3^1.342*H3^0.642,AND(C3="Pine",B3="a"),0.144*F3^-0.507*G3^1.299*H3^0.524,C3="Spruce",0.068*F3^0.082*G3^0.787*H3^1.11,C3="Birch",0.183*F3^-0.171*G3^0.806*H3^0.803,C3="Alder",0.048*F3^0.156*G3^0.514*H3^1.165,C3="Oak",0.132*F3^-0.037*G3^0.633*H3^1.039,C3="Aspen",0.445*F3^0.651*G3^-0.617*H3^1.049)</f>
        <v>9.7909967662373756</v>
      </c>
      <c r="L3" s="11">
        <v>14.0582227087158</v>
      </c>
      <c r="M3" s="11">
        <v>7.3920403670579002</v>
      </c>
      <c r="N3" s="11">
        <v>145.760320235731</v>
      </c>
      <c r="O3" s="6">
        <v>316.72052001953102</v>
      </c>
      <c r="P3" s="6">
        <v>116.746635437012</v>
      </c>
      <c r="Q3" s="11">
        <v>7.7748117446899396</v>
      </c>
      <c r="R3" s="11">
        <v>14.086055755615201</v>
      </c>
      <c r="S3" s="11">
        <v>7.9527068138122603</v>
      </c>
      <c r="T3" s="6">
        <v>138.785400390625</v>
      </c>
      <c r="U3" s="6">
        <v>318.52423095703102</v>
      </c>
      <c r="V3" s="6">
        <v>119.263671875</v>
      </c>
      <c r="W3" s="11">
        <v>8.78025627136231</v>
      </c>
      <c r="X3" s="11">
        <v>11.631919860839799</v>
      </c>
      <c r="Y3" s="11">
        <v>8.1884708404540998</v>
      </c>
      <c r="Z3" s="6">
        <v>139.08407592773401</v>
      </c>
      <c r="AA3" s="12">
        <f t="shared" si="0"/>
        <v>316.72052001953102</v>
      </c>
      <c r="AB3" s="13">
        <f t="shared" si="1"/>
        <v>11.6746635437012</v>
      </c>
      <c r="AC3" s="13">
        <f t="shared" si="2"/>
        <v>0.77748117446899401</v>
      </c>
      <c r="AD3" s="14">
        <f t="shared" si="3"/>
        <v>1.4086055755615201</v>
      </c>
      <c r="AE3" s="14">
        <f t="shared" si="4"/>
        <v>0.81884708404541007</v>
      </c>
      <c r="AF3" s="13">
        <f t="shared" si="5"/>
        <v>13.902116203308131</v>
      </c>
      <c r="AG3" t="s">
        <v>48</v>
      </c>
      <c r="AH3" s="1">
        <v>2</v>
      </c>
      <c r="AI3">
        <v>299016.57199999999</v>
      </c>
      <c r="AJ3">
        <v>5702071.2529999996</v>
      </c>
      <c r="AK3" s="4">
        <v>100</v>
      </c>
      <c r="AL3" s="4">
        <v>3600</v>
      </c>
      <c r="AM3" s="4">
        <v>15100</v>
      </c>
      <c r="AN3" s="4"/>
      <c r="AO3" s="4"/>
      <c r="AP3" s="4"/>
      <c r="AQ3" s="5">
        <f t="shared" si="6"/>
        <v>3600</v>
      </c>
      <c r="AR3" s="5">
        <f t="shared" si="7"/>
        <v>15100</v>
      </c>
      <c r="AS3" s="1">
        <v>2005</v>
      </c>
      <c r="AT3" s="1">
        <v>818</v>
      </c>
      <c r="AU3" s="1">
        <v>25</v>
      </c>
      <c r="AV3">
        <v>2.4700000000000002</v>
      </c>
      <c r="AW3">
        <v>5</v>
      </c>
      <c r="AX3" t="s">
        <v>57</v>
      </c>
      <c r="AY3">
        <v>1.91665738E-2</v>
      </c>
      <c r="AZ3">
        <v>3.3537015900000001E-2</v>
      </c>
      <c r="BA3">
        <v>2.2229884599999999E-2</v>
      </c>
      <c r="BB3">
        <v>0.18982564390000001</v>
      </c>
      <c r="BC3">
        <v>9.2225212700000003E-2</v>
      </c>
      <c r="BD3">
        <v>4.7120146799999998E-2</v>
      </c>
      <c r="BE3">
        <v>0.78912878389999996</v>
      </c>
      <c r="BF3">
        <v>-0.70535512560000002</v>
      </c>
      <c r="BG3">
        <v>0.65977524939999999</v>
      </c>
      <c r="BH3">
        <v>-16.547673342</v>
      </c>
      <c r="BI3">
        <v>-10.947564715</v>
      </c>
      <c r="BJ3">
        <v>0.66172331780000004</v>
      </c>
      <c r="BK3">
        <v>-0.1027756054</v>
      </c>
      <c r="BL3">
        <v>2.40747433E-2</v>
      </c>
      <c r="BM3">
        <v>3.8163855099999998E-2</v>
      </c>
      <c r="BN3">
        <v>2.7933564399999999E-2</v>
      </c>
      <c r="BO3">
        <v>0.183349495</v>
      </c>
      <c r="BP3">
        <v>0.10265574299999999</v>
      </c>
      <c r="BQ3">
        <v>5.2143864700000001E-2</v>
      </c>
      <c r="BR3">
        <v>0.73549269110000004</v>
      </c>
      <c r="BS3">
        <v>-0.65545620370000002</v>
      </c>
      <c r="BT3">
        <v>0.55699964160000004</v>
      </c>
      <c r="BU3">
        <v>-16.012155721999999</v>
      </c>
      <c r="BV3">
        <v>-9.3646642472000003</v>
      </c>
      <c r="BW3">
        <v>0.58492034589999997</v>
      </c>
    </row>
    <row r="4" spans="1:75" ht="15" x14ac:dyDescent="0.25">
      <c r="A4" t="s">
        <v>49</v>
      </c>
      <c r="B4" t="s">
        <v>53</v>
      </c>
      <c r="C4" t="s">
        <v>54</v>
      </c>
      <c r="D4" s="1">
        <v>32</v>
      </c>
      <c r="E4" s="1">
        <v>58</v>
      </c>
      <c r="F4">
        <v>13.7</v>
      </c>
      <c r="G4">
        <v>16.8</v>
      </c>
      <c r="H4">
        <v>42.8</v>
      </c>
      <c r="I4" s="11">
        <v>352.14603917250702</v>
      </c>
      <c r="J4" s="11">
        <v>137.03138524111401</v>
      </c>
      <c r="K4" s="11">
        <f t="shared" si="8"/>
        <v>10.680669005648781</v>
      </c>
      <c r="L4" s="11">
        <v>14.037290653965099</v>
      </c>
      <c r="M4" s="11">
        <v>7.70258242693256</v>
      </c>
      <c r="N4" s="11">
        <v>158.77125832201099</v>
      </c>
      <c r="O4" s="6">
        <v>346.00933837890602</v>
      </c>
      <c r="P4" s="6">
        <v>123.66750335693401</v>
      </c>
      <c r="Q4" s="11">
        <v>9.0313835144043004</v>
      </c>
      <c r="R4" s="11">
        <v>17.3178386688232</v>
      </c>
      <c r="S4" s="11">
        <v>8.3783493041992205</v>
      </c>
      <c r="T4" s="6">
        <v>149.36367797851599</v>
      </c>
      <c r="U4" s="6">
        <v>348.607666015625</v>
      </c>
      <c r="V4" s="6">
        <v>124.265342712402</v>
      </c>
      <c r="W4" s="11">
        <v>10.5198163986206</v>
      </c>
      <c r="X4" s="11">
        <v>13.816190719604499</v>
      </c>
      <c r="Y4" s="11">
        <v>8.0706567764282209</v>
      </c>
      <c r="Z4" s="6">
        <v>146.15219116210901</v>
      </c>
      <c r="AA4" s="12">
        <f t="shared" si="0"/>
        <v>346.00933837890602</v>
      </c>
      <c r="AB4" s="13">
        <f t="shared" si="1"/>
        <v>12.366750335693402</v>
      </c>
      <c r="AC4" s="13">
        <f t="shared" si="2"/>
        <v>0.90313835144043009</v>
      </c>
      <c r="AD4" s="14">
        <f t="shared" si="3"/>
        <v>1.73178386688232</v>
      </c>
      <c r="AE4" s="14">
        <f t="shared" si="4"/>
        <v>0.80706567764282211</v>
      </c>
      <c r="AF4" s="13">
        <f t="shared" si="5"/>
        <v>14.905599880218544</v>
      </c>
      <c r="AG4" t="s">
        <v>48</v>
      </c>
      <c r="AH4" s="1">
        <v>2</v>
      </c>
      <c r="AI4">
        <v>299072.77299999999</v>
      </c>
      <c r="AJ4">
        <v>5702073.0240000002</v>
      </c>
      <c r="AK4" s="4">
        <v>100</v>
      </c>
      <c r="AL4" s="4">
        <v>4360</v>
      </c>
      <c r="AM4" s="4">
        <v>14600</v>
      </c>
      <c r="AN4" s="4"/>
      <c r="AO4" s="4"/>
      <c r="AP4" s="4"/>
      <c r="AQ4" s="5">
        <f t="shared" si="6"/>
        <v>4360</v>
      </c>
      <c r="AR4" s="5">
        <f t="shared" si="7"/>
        <v>14600</v>
      </c>
      <c r="AS4" s="1">
        <v>2001</v>
      </c>
      <c r="AT4" s="1">
        <v>818</v>
      </c>
      <c r="AU4" s="1">
        <v>26</v>
      </c>
      <c r="AV4">
        <v>2.44</v>
      </c>
      <c r="AW4">
        <v>5.0999999999999996</v>
      </c>
      <c r="AX4" t="s">
        <v>60</v>
      </c>
      <c r="AY4">
        <v>1.9568228699999999E-2</v>
      </c>
      <c r="AZ4">
        <v>3.5957198400000001E-2</v>
      </c>
      <c r="BA4">
        <v>2.11900722E-2</v>
      </c>
      <c r="BB4">
        <v>0.20436339370000001</v>
      </c>
      <c r="BC4">
        <v>9.3062111599999997E-2</v>
      </c>
      <c r="BD4">
        <v>4.3823701600000001E-2</v>
      </c>
      <c r="BE4">
        <v>0.81212024949999995</v>
      </c>
      <c r="BF4">
        <v>-0.7047579665</v>
      </c>
      <c r="BG4">
        <v>0.63134842820000003</v>
      </c>
      <c r="BH4">
        <v>-14.341916916000001</v>
      </c>
      <c r="BI4">
        <v>-11.884799426000001</v>
      </c>
      <c r="BJ4">
        <v>0.82960260490000004</v>
      </c>
      <c r="BK4">
        <v>-6.3200228600000005E-2</v>
      </c>
      <c r="BL4">
        <v>2.2491797000000001E-2</v>
      </c>
      <c r="BM4">
        <v>3.8968188000000001E-2</v>
      </c>
      <c r="BN4">
        <v>2.6123030299999999E-2</v>
      </c>
      <c r="BO4">
        <v>0.18406598639999999</v>
      </c>
      <c r="BP4">
        <v>9.9625343699999994E-2</v>
      </c>
      <c r="BQ4">
        <v>5.0684286000000002E-2</v>
      </c>
      <c r="BR4">
        <v>0.75143643149999995</v>
      </c>
      <c r="BS4">
        <v>-0.65057456520000001</v>
      </c>
      <c r="BT4">
        <v>0.56814820710000002</v>
      </c>
      <c r="BU4">
        <v>-13.609903361000001</v>
      </c>
      <c r="BV4">
        <v>-9.7261083792999994</v>
      </c>
      <c r="BW4">
        <v>0.71517680049999999</v>
      </c>
    </row>
    <row r="5" spans="1:75" ht="15" x14ac:dyDescent="0.25">
      <c r="A5" t="s">
        <v>61</v>
      </c>
      <c r="B5" t="s">
        <v>53</v>
      </c>
      <c r="C5" t="s">
        <v>54</v>
      </c>
      <c r="D5" s="1">
        <v>63</v>
      </c>
      <c r="E5" s="1">
        <v>58</v>
      </c>
      <c r="F5">
        <v>20.3</v>
      </c>
      <c r="G5">
        <v>18.399999999999999</v>
      </c>
      <c r="H5">
        <v>38.799999999999997</v>
      </c>
      <c r="I5" s="11">
        <v>329.08891935546399</v>
      </c>
      <c r="J5" s="11">
        <v>120.110639513303</v>
      </c>
      <c r="K5" s="11">
        <f t="shared" si="8"/>
        <v>9.3542328672908397</v>
      </c>
      <c r="L5" s="11">
        <v>16.9658820263245</v>
      </c>
      <c r="M5" s="11">
        <v>7.3532156082043301</v>
      </c>
      <c r="N5" s="11">
        <v>144.42973714783099</v>
      </c>
      <c r="O5" s="6">
        <v>315.31094360351602</v>
      </c>
      <c r="P5" s="6">
        <v>138.80305480957</v>
      </c>
      <c r="Q5" s="11">
        <v>9.1986141204834002</v>
      </c>
      <c r="R5" s="11">
        <v>14.772021293640099</v>
      </c>
      <c r="S5" s="11">
        <v>7.7896866798400897</v>
      </c>
      <c r="T5" s="6">
        <v>161.36476135253901</v>
      </c>
      <c r="U5" s="6">
        <v>326.1689453125</v>
      </c>
      <c r="V5" s="6">
        <v>142.45143127441401</v>
      </c>
      <c r="W5" s="11">
        <v>8.8871088027954102</v>
      </c>
      <c r="X5" s="11">
        <v>15.431790351867701</v>
      </c>
      <c r="Y5" s="11">
        <v>7.0384593009948704</v>
      </c>
      <c r="Z5" s="6">
        <v>164.92167663574199</v>
      </c>
      <c r="AA5" s="12">
        <f t="shared" si="0"/>
        <v>315.31094360351602</v>
      </c>
      <c r="AB5" s="13">
        <f t="shared" si="1"/>
        <v>13.880305480957</v>
      </c>
      <c r="AC5" s="13">
        <f t="shared" si="2"/>
        <v>0.91986141204834004</v>
      </c>
      <c r="AD5" s="14">
        <f t="shared" si="3"/>
        <v>1.4772021293640101</v>
      </c>
      <c r="AE5" s="14">
        <f t="shared" si="4"/>
        <v>0.70384593009948704</v>
      </c>
      <c r="AF5" s="13">
        <f t="shared" si="5"/>
        <v>16.061353540420498</v>
      </c>
      <c r="AG5" t="s">
        <v>48</v>
      </c>
      <c r="AH5" s="1">
        <v>2</v>
      </c>
      <c r="AI5">
        <v>299152.69300000009</v>
      </c>
      <c r="AJ5">
        <v>5702069.3150000004</v>
      </c>
      <c r="AK5" s="4">
        <v>100</v>
      </c>
      <c r="AL5" s="4">
        <v>3420</v>
      </c>
      <c r="AM5" s="4">
        <v>12700</v>
      </c>
      <c r="AN5" s="4"/>
      <c r="AO5" s="4"/>
      <c r="AP5" s="4"/>
      <c r="AQ5" s="5">
        <f t="shared" si="6"/>
        <v>3420</v>
      </c>
      <c r="AR5" s="5">
        <f t="shared" si="7"/>
        <v>12700</v>
      </c>
      <c r="AS5" s="1">
        <v>2040</v>
      </c>
      <c r="AT5" s="1">
        <v>833</v>
      </c>
      <c r="AU5" s="1">
        <v>23</v>
      </c>
      <c r="AV5">
        <v>2.5499999999999998</v>
      </c>
      <c r="AW5">
        <v>5.0999999999999996</v>
      </c>
      <c r="AX5" t="s">
        <v>60</v>
      </c>
      <c r="AY5">
        <v>2.0555922099999999E-2</v>
      </c>
      <c r="AZ5">
        <v>3.3868364099999999E-2</v>
      </c>
      <c r="BA5">
        <v>2.52839547E-2</v>
      </c>
      <c r="BB5">
        <v>0.18799828809999999</v>
      </c>
      <c r="BC5">
        <v>0.1028719899</v>
      </c>
      <c r="BD5">
        <v>4.8585312700000001E-2</v>
      </c>
      <c r="BE5">
        <v>0.76243144249999995</v>
      </c>
      <c r="BF5">
        <v>-0.69541599359999995</v>
      </c>
      <c r="BG5">
        <v>0.60189384040000005</v>
      </c>
      <c r="BH5">
        <v>-14.885610136</v>
      </c>
      <c r="BI5">
        <v>-11.725162777</v>
      </c>
      <c r="BJ5">
        <v>0.78760865250000001</v>
      </c>
      <c r="BK5">
        <v>-5.7176673300000001E-2</v>
      </c>
      <c r="BL5">
        <v>2.3742258299999999E-2</v>
      </c>
      <c r="BM5">
        <v>3.7810611299999998E-2</v>
      </c>
      <c r="BN5">
        <v>2.73898939E-2</v>
      </c>
      <c r="BO5">
        <v>0.1772206214</v>
      </c>
      <c r="BP5">
        <v>0.10253987439999999</v>
      </c>
      <c r="BQ5">
        <v>5.2197789799999998E-2</v>
      </c>
      <c r="BR5">
        <v>0.73240420890000002</v>
      </c>
      <c r="BS5">
        <v>-0.64830993290000005</v>
      </c>
      <c r="BT5">
        <v>0.54471716609999998</v>
      </c>
      <c r="BU5">
        <v>-14.321649709000001</v>
      </c>
      <c r="BV5">
        <v>-10.457536162</v>
      </c>
      <c r="BW5">
        <v>0.73038965690000002</v>
      </c>
    </row>
    <row r="6" spans="1:75" ht="15" x14ac:dyDescent="0.25">
      <c r="A6" t="s">
        <v>64</v>
      </c>
      <c r="B6" t="s">
        <v>53</v>
      </c>
      <c r="C6" t="s">
        <v>54</v>
      </c>
      <c r="D6" s="1">
        <v>53</v>
      </c>
      <c r="E6" s="1">
        <v>58</v>
      </c>
      <c r="F6">
        <v>17.5</v>
      </c>
      <c r="G6">
        <v>19.899999999999999</v>
      </c>
      <c r="H6">
        <v>48.3</v>
      </c>
      <c r="I6" s="11">
        <v>451.713820271391</v>
      </c>
      <c r="J6" s="11">
        <v>171.19062316025801</v>
      </c>
      <c r="K6" s="11">
        <f t="shared" si="8"/>
        <v>12.523930364266105</v>
      </c>
      <c r="L6" s="11">
        <v>16.700590722481198</v>
      </c>
      <c r="M6" s="11">
        <v>7.8941286164207396</v>
      </c>
      <c r="N6" s="11">
        <v>195.78534249916001</v>
      </c>
      <c r="O6" s="6">
        <v>383.49746704101602</v>
      </c>
      <c r="P6" s="6">
        <v>145.08465576171901</v>
      </c>
      <c r="Q6" s="11">
        <v>10.027045249939</v>
      </c>
      <c r="R6" s="11">
        <v>17.705366134643601</v>
      </c>
      <c r="S6" s="11">
        <v>7.8078322410583496</v>
      </c>
      <c r="T6" s="6">
        <v>170.59785461425801</v>
      </c>
      <c r="U6" s="6">
        <v>397.37368774414102</v>
      </c>
      <c r="V6" s="6">
        <v>142.81106567382801</v>
      </c>
      <c r="W6" s="11">
        <v>11.125958442688001</v>
      </c>
      <c r="X6" s="11">
        <v>15.445188522338899</v>
      </c>
      <c r="Y6" s="11">
        <v>6.8962774276733398</v>
      </c>
      <c r="Z6" s="6">
        <v>165.15252685546901</v>
      </c>
      <c r="AA6" s="12">
        <f t="shared" si="0"/>
        <v>383.49746704101602</v>
      </c>
      <c r="AB6" s="13">
        <f t="shared" si="1"/>
        <v>14.508465576171901</v>
      </c>
      <c r="AC6" s="13">
        <f t="shared" si="2"/>
        <v>1.0027045249939002</v>
      </c>
      <c r="AD6" s="14">
        <f t="shared" si="3"/>
        <v>1.7705366134643601</v>
      </c>
      <c r="AE6" s="14">
        <f t="shared" si="4"/>
        <v>0.68962774276733407</v>
      </c>
      <c r="AF6" s="13">
        <f t="shared" si="5"/>
        <v>16.968629932403594</v>
      </c>
      <c r="AG6" t="s">
        <v>48</v>
      </c>
      <c r="AH6" s="1">
        <v>2</v>
      </c>
      <c r="AI6">
        <v>299249.68900000001</v>
      </c>
      <c r="AJ6">
        <v>5702063.2649999997</v>
      </c>
      <c r="AK6" s="4">
        <v>100</v>
      </c>
      <c r="AL6" s="4">
        <v>2200</v>
      </c>
      <c r="AM6" s="4">
        <v>12100</v>
      </c>
      <c r="AN6" s="4"/>
      <c r="AO6" s="4"/>
      <c r="AP6" s="4"/>
      <c r="AQ6" s="5">
        <f t="shared" si="6"/>
        <v>2200</v>
      </c>
      <c r="AR6" s="5">
        <f t="shared" si="7"/>
        <v>12100</v>
      </c>
      <c r="AS6" s="1">
        <v>1758</v>
      </c>
      <c r="AT6" s="1">
        <v>717</v>
      </c>
      <c r="AU6" s="1">
        <v>24</v>
      </c>
      <c r="AV6">
        <v>2.14</v>
      </c>
      <c r="AW6">
        <v>5.0999999999999996</v>
      </c>
      <c r="AX6" t="s">
        <v>67</v>
      </c>
      <c r="AY6">
        <v>1.9002777500000002E-2</v>
      </c>
      <c r="AZ6">
        <v>3.61525324E-2</v>
      </c>
      <c r="BA6">
        <v>2.49107168E-2</v>
      </c>
      <c r="BB6">
        <v>0.2162711282</v>
      </c>
      <c r="BC6">
        <v>9.69809799E-2</v>
      </c>
      <c r="BD6">
        <v>4.4879718499999999E-2</v>
      </c>
      <c r="BE6">
        <v>0.79360575990000004</v>
      </c>
      <c r="BF6">
        <v>-0.71756178739999998</v>
      </c>
      <c r="BG6">
        <v>0.64294174930000003</v>
      </c>
      <c r="BH6">
        <v>-14.647913390999999</v>
      </c>
      <c r="BI6">
        <v>-11.512281825000001</v>
      </c>
      <c r="BJ6">
        <v>0.78569761319999998</v>
      </c>
      <c r="BK6">
        <v>-7.3829784400000001E-2</v>
      </c>
      <c r="BL6">
        <v>2.2916381999999999E-2</v>
      </c>
      <c r="BM6">
        <v>3.7557348400000003E-2</v>
      </c>
      <c r="BN6">
        <v>2.5702411200000001E-2</v>
      </c>
      <c r="BO6">
        <v>0.18370481869999999</v>
      </c>
      <c r="BP6">
        <v>0.1013937716</v>
      </c>
      <c r="BQ6">
        <v>5.0436676299999997E-2</v>
      </c>
      <c r="BR6">
        <v>0.75448121609999996</v>
      </c>
      <c r="BS6">
        <v>-0.66038234579999999</v>
      </c>
      <c r="BT6">
        <v>0.5691119536</v>
      </c>
      <c r="BU6">
        <v>-13.934375325</v>
      </c>
      <c r="BV6">
        <v>-11.393335135999999</v>
      </c>
      <c r="BW6">
        <v>0.81742963690000003</v>
      </c>
    </row>
    <row r="7" spans="1:75" ht="15" x14ac:dyDescent="0.25">
      <c r="A7" t="s">
        <v>68</v>
      </c>
      <c r="B7" t="s">
        <v>53</v>
      </c>
      <c r="C7" t="s">
        <v>54</v>
      </c>
      <c r="D7" s="1">
        <v>46</v>
      </c>
      <c r="E7" s="1">
        <v>58</v>
      </c>
      <c r="F7">
        <v>23.1</v>
      </c>
      <c r="G7">
        <v>17.399999999999999</v>
      </c>
      <c r="H7">
        <v>18.899999999999999</v>
      </c>
      <c r="I7" s="11">
        <v>169.70011965626301</v>
      </c>
      <c r="J7" s="11">
        <v>66.507837105142798</v>
      </c>
      <c r="K7" s="11">
        <f t="shared" si="8"/>
        <v>5.5892132147060538</v>
      </c>
      <c r="L7" s="11">
        <v>11.3559111362765</v>
      </c>
      <c r="M7" s="11">
        <v>5.27033785459464</v>
      </c>
      <c r="N7" s="11">
        <v>83.134086096014002</v>
      </c>
      <c r="O7" s="6">
        <v>159.87779235839801</v>
      </c>
      <c r="P7" s="6">
        <v>53.914543151855497</v>
      </c>
      <c r="Q7" s="11">
        <v>3.6873414516449001</v>
      </c>
      <c r="R7" s="11">
        <v>13.5958089828491</v>
      </c>
      <c r="S7" s="11">
        <v>4.0132288932800302</v>
      </c>
      <c r="T7" s="6">
        <v>71.523582458496094</v>
      </c>
      <c r="U7" s="6">
        <v>151.26458740234401</v>
      </c>
      <c r="V7" s="6">
        <v>62.558803558349602</v>
      </c>
      <c r="W7" s="11">
        <v>5.5157651901245099</v>
      </c>
      <c r="X7" s="11">
        <v>10.2391061782837</v>
      </c>
      <c r="Y7" s="11">
        <v>3.0370163917541499</v>
      </c>
      <c r="Z7" s="6">
        <v>75.834930419921903</v>
      </c>
      <c r="AA7" s="12">
        <f t="shared" si="0"/>
        <v>151.26458740234401</v>
      </c>
      <c r="AB7" s="13">
        <f t="shared" si="1"/>
        <v>6.2558803558349609</v>
      </c>
      <c r="AC7" s="13">
        <f t="shared" si="2"/>
        <v>1.0239106178283701</v>
      </c>
      <c r="AD7" s="14">
        <f t="shared" si="3"/>
        <v>1.35958089828491</v>
      </c>
      <c r="AE7" s="14">
        <f t="shared" si="4"/>
        <v>0.30370163917541504</v>
      </c>
      <c r="AF7" s="13">
        <f t="shared" si="5"/>
        <v>7.9191628932952858</v>
      </c>
      <c r="AG7" t="s">
        <v>48</v>
      </c>
      <c r="AH7" s="1">
        <v>2</v>
      </c>
      <c r="AI7">
        <v>299324.03899999999</v>
      </c>
      <c r="AJ7">
        <v>5702085.2929999996</v>
      </c>
      <c r="AK7" s="4">
        <v>100</v>
      </c>
      <c r="AL7" s="4">
        <v>3360</v>
      </c>
      <c r="AM7" s="4">
        <v>13000</v>
      </c>
      <c r="AN7" s="4"/>
      <c r="AO7" s="4"/>
      <c r="AP7" s="4"/>
      <c r="AQ7" s="5">
        <f t="shared" si="6"/>
        <v>3360</v>
      </c>
      <c r="AR7" s="5">
        <f t="shared" si="7"/>
        <v>13000</v>
      </c>
      <c r="AS7" s="1">
        <v>1661</v>
      </c>
      <c r="AT7" s="1">
        <v>678</v>
      </c>
      <c r="AU7" s="1">
        <v>34</v>
      </c>
      <c r="AV7">
        <v>2.04</v>
      </c>
      <c r="AW7">
        <v>5.0999999999999996</v>
      </c>
      <c r="AX7" t="s">
        <v>67</v>
      </c>
      <c r="AY7">
        <v>1.9496203E-2</v>
      </c>
      <c r="AZ7">
        <v>3.2098902399999997E-2</v>
      </c>
      <c r="BA7">
        <v>2.3683247000000001E-2</v>
      </c>
      <c r="BB7">
        <v>0.16042590579999999</v>
      </c>
      <c r="BC7">
        <v>9.3224039300000006E-2</v>
      </c>
      <c r="BD7">
        <v>4.8892225400000003E-2</v>
      </c>
      <c r="BE7">
        <v>0.74152489180000003</v>
      </c>
      <c r="BF7">
        <v>-0.67400718010000005</v>
      </c>
      <c r="BG7">
        <v>0.56641743850000004</v>
      </c>
      <c r="BH7">
        <v>-14.629126982000001</v>
      </c>
      <c r="BI7">
        <v>-9.4104241515999991</v>
      </c>
      <c r="BJ7">
        <v>0.64286723570000004</v>
      </c>
      <c r="BK7">
        <v>-0.1042877545</v>
      </c>
      <c r="BL7">
        <v>2.6299597000000001E-2</v>
      </c>
      <c r="BM7">
        <v>3.7730803799999997E-2</v>
      </c>
      <c r="BN7">
        <v>3.0883565799999999E-2</v>
      </c>
      <c r="BO7">
        <v>0.16792143649999999</v>
      </c>
      <c r="BP7">
        <v>0.1100279396</v>
      </c>
      <c r="BQ7">
        <v>6.1564288500000001E-2</v>
      </c>
      <c r="BR7">
        <v>0.68928064560000002</v>
      </c>
      <c r="BS7">
        <v>-0.63269051809999999</v>
      </c>
      <c r="BT7">
        <v>0.46212969370000001</v>
      </c>
      <c r="BU7">
        <v>-14.453514639</v>
      </c>
      <c r="BV7">
        <v>-9.0267708381999991</v>
      </c>
      <c r="BW7">
        <v>0.62406432499999998</v>
      </c>
    </row>
    <row r="8" spans="1:75" ht="15" x14ac:dyDescent="0.25">
      <c r="A8" t="s">
        <v>71</v>
      </c>
      <c r="B8" t="s">
        <v>44</v>
      </c>
      <c r="C8" t="s">
        <v>45</v>
      </c>
      <c r="D8" s="1">
        <v>34</v>
      </c>
      <c r="E8" s="1">
        <v>25</v>
      </c>
      <c r="F8">
        <v>16.8</v>
      </c>
      <c r="G8">
        <v>15.3</v>
      </c>
      <c r="H8">
        <v>13.8</v>
      </c>
      <c r="I8" s="11">
        <v>112.60043039455201</v>
      </c>
      <c r="J8" s="11">
        <v>58.791651701725797</v>
      </c>
      <c r="K8" s="11">
        <f t="shared" si="8"/>
        <v>8.3773643094756078</v>
      </c>
      <c r="L8" s="11">
        <v>9.9686893975390003</v>
      </c>
      <c r="M8" s="11">
        <v>1.7849879069032999</v>
      </c>
      <c r="N8" s="11">
        <v>70.545329006168103</v>
      </c>
      <c r="O8" s="6">
        <v>91.875724792480497</v>
      </c>
      <c r="P8" s="6">
        <v>46.404312133789098</v>
      </c>
      <c r="Q8" s="11">
        <v>7.2005500793456996</v>
      </c>
      <c r="R8" s="11">
        <v>8.8440942764282209</v>
      </c>
      <c r="S8" s="11">
        <v>1.59796631336212</v>
      </c>
      <c r="T8" s="6">
        <v>56.846370697021499</v>
      </c>
      <c r="U8" s="6">
        <v>98.997978210449205</v>
      </c>
      <c r="V8" s="6">
        <v>52.065185546875</v>
      </c>
      <c r="W8" s="11">
        <v>6.9785494804382298</v>
      </c>
      <c r="X8" s="11">
        <v>9.1947441101074201</v>
      </c>
      <c r="Y8" s="11">
        <v>1.13078677654266</v>
      </c>
      <c r="Z8" s="6">
        <v>62.390716552734403</v>
      </c>
      <c r="AA8" s="12">
        <f t="shared" si="0"/>
        <v>98.997978210449205</v>
      </c>
      <c r="AB8" s="13">
        <f t="shared" si="1"/>
        <v>5.2065185546875004</v>
      </c>
      <c r="AC8" s="13">
        <f t="shared" si="2"/>
        <v>0.91947441101074201</v>
      </c>
      <c r="AD8" s="14">
        <f t="shared" si="3"/>
        <v>0.88440942764282215</v>
      </c>
      <c r="AE8" s="14">
        <f t="shared" si="4"/>
        <v>0.113078677654266</v>
      </c>
      <c r="AF8" s="13">
        <f t="shared" si="5"/>
        <v>6.2040066599845884</v>
      </c>
      <c r="AG8" t="s">
        <v>48</v>
      </c>
      <c r="AH8" s="1">
        <v>2</v>
      </c>
      <c r="AI8">
        <v>299315.19400000002</v>
      </c>
      <c r="AJ8">
        <v>5701798.1119999997</v>
      </c>
      <c r="AK8" s="4">
        <v>100</v>
      </c>
      <c r="AL8" s="4">
        <v>946</v>
      </c>
      <c r="AM8" s="4">
        <v>7800</v>
      </c>
      <c r="AN8" s="4"/>
      <c r="AO8" s="4"/>
      <c r="AP8" s="4"/>
      <c r="AQ8" s="5">
        <f t="shared" si="6"/>
        <v>946</v>
      </c>
      <c r="AR8" s="5">
        <f t="shared" si="7"/>
        <v>7800</v>
      </c>
      <c r="AS8" s="1">
        <v>1867</v>
      </c>
      <c r="AT8" s="1">
        <v>752</v>
      </c>
      <c r="AU8" s="1">
        <v>22</v>
      </c>
      <c r="AV8">
        <v>2.3199999999999998</v>
      </c>
      <c r="AW8">
        <v>4.8</v>
      </c>
      <c r="AX8" t="s">
        <v>73</v>
      </c>
      <c r="AY8">
        <v>3.7839497999999999E-2</v>
      </c>
      <c r="AZ8">
        <v>5.4707972299999998E-2</v>
      </c>
      <c r="BA8">
        <v>6.0232400800000002E-2</v>
      </c>
      <c r="BB8">
        <v>0.21773570349999999</v>
      </c>
      <c r="BC8">
        <v>0.23790871329999999</v>
      </c>
      <c r="BD8">
        <v>0.13577371369999999</v>
      </c>
      <c r="BE8">
        <v>0.56601975900000001</v>
      </c>
      <c r="BF8">
        <v>-0.61949556640000003</v>
      </c>
      <c r="BG8">
        <v>0.27539400279999998</v>
      </c>
      <c r="BH8">
        <v>-19.046777835</v>
      </c>
      <c r="BI8">
        <v>-12.45717157</v>
      </c>
      <c r="BJ8">
        <v>0.65438536820000004</v>
      </c>
      <c r="BK8">
        <v>-5.2626154699999997E-2</v>
      </c>
      <c r="BL8">
        <v>3.8040620099999999E-2</v>
      </c>
      <c r="BM8">
        <v>5.3767423699999997E-2</v>
      </c>
      <c r="BN8">
        <v>5.6479491800000003E-2</v>
      </c>
      <c r="BO8">
        <v>0.2083577204</v>
      </c>
      <c r="BP8">
        <v>0.22757446470000001</v>
      </c>
      <c r="BQ8">
        <v>0.13232886029999999</v>
      </c>
      <c r="BR8">
        <v>0.57290786709999997</v>
      </c>
      <c r="BS8">
        <v>-0.58921788500000005</v>
      </c>
      <c r="BT8">
        <v>0.2227678501</v>
      </c>
      <c r="BU8">
        <v>-18.164983536000001</v>
      </c>
      <c r="BV8">
        <v>-12.613513014</v>
      </c>
      <c r="BW8">
        <v>0.69446797680000005</v>
      </c>
    </row>
    <row r="9" spans="1:75" ht="15" x14ac:dyDescent="0.25">
      <c r="A9" t="s">
        <v>74</v>
      </c>
      <c r="B9" t="s">
        <v>44</v>
      </c>
      <c r="C9" t="s">
        <v>45</v>
      </c>
      <c r="D9" s="1">
        <v>34</v>
      </c>
      <c r="E9" s="1">
        <v>25</v>
      </c>
      <c r="F9">
        <v>6.3</v>
      </c>
      <c r="G9">
        <v>9.9</v>
      </c>
      <c r="H9">
        <v>8.4</v>
      </c>
      <c r="I9" s="11">
        <v>52.835385350218402</v>
      </c>
      <c r="J9" s="11">
        <v>27.537726688369901</v>
      </c>
      <c r="K9" s="11">
        <f t="shared" si="8"/>
        <v>4.6821151389677702</v>
      </c>
      <c r="L9" s="11">
        <v>7.3364270462639896</v>
      </c>
      <c r="M9" s="11">
        <v>1.9406784476880801</v>
      </c>
      <c r="N9" s="11">
        <v>36.814832182322</v>
      </c>
      <c r="O9" s="6">
        <v>52.440467834472699</v>
      </c>
      <c r="P9" s="6">
        <v>38.982345581054702</v>
      </c>
      <c r="Q9" s="11">
        <v>5.2151746749877903</v>
      </c>
      <c r="R9" s="11">
        <v>5.7307162284851101</v>
      </c>
      <c r="S9" s="11">
        <v>2.0247662067413299</v>
      </c>
      <c r="T9" s="6">
        <v>46.737827301025398</v>
      </c>
      <c r="U9" s="6">
        <v>46.321670532226598</v>
      </c>
      <c r="V9" s="6">
        <v>27.715410232543899</v>
      </c>
      <c r="W9" s="11">
        <v>3.7701389789581299</v>
      </c>
      <c r="X9" s="11">
        <v>4.4988303184509304</v>
      </c>
      <c r="Y9" s="11">
        <v>1.6868381500244101</v>
      </c>
      <c r="Z9" s="6">
        <v>33.901077270507798</v>
      </c>
      <c r="AA9" s="12">
        <f t="shared" si="0"/>
        <v>46.321670532226598</v>
      </c>
      <c r="AB9" s="13">
        <f t="shared" si="1"/>
        <v>2.77154102325439</v>
      </c>
      <c r="AC9" s="13">
        <f t="shared" si="2"/>
        <v>0.44988303184509304</v>
      </c>
      <c r="AD9" s="14">
        <f t="shared" si="3"/>
        <v>0.57307162284851099</v>
      </c>
      <c r="AE9" s="14">
        <f t="shared" si="4"/>
        <v>0.16868381500244101</v>
      </c>
      <c r="AF9" s="13">
        <f t="shared" si="5"/>
        <v>3.5132964611053419</v>
      </c>
      <c r="AG9" t="s">
        <v>48</v>
      </c>
      <c r="AH9" s="1">
        <v>2</v>
      </c>
      <c r="AI9">
        <v>299242.45</v>
      </c>
      <c r="AJ9">
        <v>5701737.5269999998</v>
      </c>
      <c r="AK9" s="4">
        <v>100</v>
      </c>
      <c r="AL9" s="4">
        <v>1360</v>
      </c>
      <c r="AM9" s="4">
        <v>7400</v>
      </c>
      <c r="AN9" s="4"/>
      <c r="AO9" s="4"/>
      <c r="AP9" s="4"/>
      <c r="AQ9" s="5">
        <f t="shared" si="6"/>
        <v>1360</v>
      </c>
      <c r="AR9" s="5">
        <f t="shared" si="7"/>
        <v>7400</v>
      </c>
      <c r="AS9" s="1">
        <v>1944</v>
      </c>
      <c r="AT9" s="1">
        <v>784</v>
      </c>
      <c r="AU9" s="1">
        <v>30</v>
      </c>
      <c r="AV9">
        <v>2.4</v>
      </c>
      <c r="AW9">
        <v>4.8</v>
      </c>
      <c r="AX9" t="s">
        <v>67</v>
      </c>
      <c r="AY9">
        <v>3.0447238799999998E-2</v>
      </c>
      <c r="AZ9">
        <v>5.0900953899999997E-2</v>
      </c>
      <c r="BA9">
        <v>5.3627591199999998E-2</v>
      </c>
      <c r="BB9">
        <v>0.2308575668</v>
      </c>
      <c r="BC9">
        <v>0.2343302974</v>
      </c>
      <c r="BD9">
        <v>0.13026984929999999</v>
      </c>
      <c r="BE9">
        <v>0.62322493999999995</v>
      </c>
      <c r="BF9">
        <v>-0.64480986009999997</v>
      </c>
      <c r="BG9">
        <v>0.28390988779999998</v>
      </c>
      <c r="BH9">
        <v>-18.284470652</v>
      </c>
      <c r="BI9">
        <v>-11.045268373000001</v>
      </c>
      <c r="BJ9">
        <v>0.60460268740000001</v>
      </c>
      <c r="BK9">
        <v>-1.8844597500000001E-2</v>
      </c>
      <c r="BL9">
        <v>3.2090731800000001E-2</v>
      </c>
      <c r="BM9">
        <v>4.9397668200000001E-2</v>
      </c>
      <c r="BN9">
        <v>4.7232042699999997E-2</v>
      </c>
      <c r="BO9">
        <v>0.21993762519999999</v>
      </c>
      <c r="BP9">
        <v>0.2258902065</v>
      </c>
      <c r="BQ9">
        <v>0.12767689430000001</v>
      </c>
      <c r="BR9">
        <v>0.6461139052</v>
      </c>
      <c r="BS9">
        <v>-0.63300299699999996</v>
      </c>
      <c r="BT9">
        <v>0.26506529839999998</v>
      </c>
      <c r="BU9">
        <v>-18.883806920000001</v>
      </c>
      <c r="BV9">
        <v>-10.888454937000001</v>
      </c>
      <c r="BW9">
        <v>0.5770377699</v>
      </c>
    </row>
    <row r="10" spans="1:75" ht="15" x14ac:dyDescent="0.25">
      <c r="A10" t="s">
        <v>51</v>
      </c>
      <c r="B10" t="s">
        <v>53</v>
      </c>
      <c r="C10" t="s">
        <v>76</v>
      </c>
      <c r="D10" s="1">
        <v>43</v>
      </c>
      <c r="E10" s="1">
        <v>65</v>
      </c>
      <c r="F10">
        <v>21.4</v>
      </c>
      <c r="G10">
        <v>15.3</v>
      </c>
      <c r="H10">
        <v>20.9</v>
      </c>
      <c r="I10" s="11">
        <v>155.689963655908</v>
      </c>
      <c r="J10" s="11">
        <v>87.877411065378993</v>
      </c>
      <c r="K10" s="11">
        <f t="shared" si="8"/>
        <v>15.591585785791136</v>
      </c>
      <c r="L10" s="11">
        <v>21.866940608092001</v>
      </c>
      <c r="M10" s="11">
        <v>2.77393123899432</v>
      </c>
      <c r="N10" s="11">
        <v>112.518282912465</v>
      </c>
      <c r="O10" s="6">
        <v>141.59957885742199</v>
      </c>
      <c r="P10" s="6">
        <v>87.939025878906193</v>
      </c>
      <c r="Q10" s="11">
        <v>17.041584014892599</v>
      </c>
      <c r="R10" s="11">
        <v>14.3012638092041</v>
      </c>
      <c r="S10" s="11">
        <v>3.1183004379272501</v>
      </c>
      <c r="T10" s="6">
        <v>105.358589172363</v>
      </c>
      <c r="U10" s="6">
        <v>157.99267578125</v>
      </c>
      <c r="V10" s="6">
        <v>95.948745727539105</v>
      </c>
      <c r="W10" s="11">
        <v>17.008497238159201</v>
      </c>
      <c r="X10" s="11">
        <v>22.252098083496101</v>
      </c>
      <c r="Y10" s="11">
        <v>3.2515056133270299</v>
      </c>
      <c r="Z10" s="6">
        <v>121.452346801758</v>
      </c>
      <c r="AA10" s="12">
        <f t="shared" si="0"/>
        <v>157.99267578125</v>
      </c>
      <c r="AB10" s="13">
        <f t="shared" si="1"/>
        <v>9.5948745727539109</v>
      </c>
      <c r="AC10" s="13">
        <f t="shared" si="2"/>
        <v>2.2252098083496104</v>
      </c>
      <c r="AD10" s="14">
        <f t="shared" si="3"/>
        <v>1.4301263809204101</v>
      </c>
      <c r="AE10" s="14">
        <f t="shared" si="4"/>
        <v>0.32515056133270304</v>
      </c>
      <c r="AF10" s="13">
        <f t="shared" si="5"/>
        <v>11.350151515007024</v>
      </c>
      <c r="AG10" t="s">
        <v>48</v>
      </c>
      <c r="AH10" s="1">
        <v>2</v>
      </c>
      <c r="AI10">
        <v>298975.25799999997</v>
      </c>
      <c r="AJ10">
        <v>5701877.6339999996</v>
      </c>
      <c r="AK10" s="4">
        <v>80</v>
      </c>
      <c r="AL10" s="4">
        <v>4900</v>
      </c>
      <c r="AM10" s="4">
        <v>3360</v>
      </c>
      <c r="AN10" s="4"/>
      <c r="AO10" s="4"/>
      <c r="AP10" s="4"/>
      <c r="AQ10" s="5">
        <f t="shared" si="6"/>
        <v>4900</v>
      </c>
      <c r="AR10" s="5">
        <f t="shared" si="7"/>
        <v>3360</v>
      </c>
      <c r="AS10" s="1">
        <v>2369</v>
      </c>
      <c r="AT10" s="1">
        <v>954</v>
      </c>
      <c r="AU10" s="1">
        <v>46</v>
      </c>
      <c r="AV10">
        <v>3</v>
      </c>
      <c r="AW10">
        <v>4.8</v>
      </c>
      <c r="AX10" t="s">
        <v>57</v>
      </c>
      <c r="AY10">
        <v>1.52623177E-2</v>
      </c>
      <c r="AZ10">
        <v>2.52909012E-2</v>
      </c>
      <c r="BA10">
        <v>1.77171115E-2</v>
      </c>
      <c r="BB10">
        <v>0.15530116729999999</v>
      </c>
      <c r="BC10">
        <v>9.2673189000000003E-2</v>
      </c>
      <c r="BD10">
        <v>4.1736058999999999E-2</v>
      </c>
      <c r="BE10">
        <v>0.79325071430000005</v>
      </c>
      <c r="BF10">
        <v>-0.70691291000000001</v>
      </c>
      <c r="BG10">
        <v>0.53208873560000003</v>
      </c>
      <c r="BH10">
        <v>-17.203112669999999</v>
      </c>
      <c r="BI10">
        <v>-11.086635430999999</v>
      </c>
      <c r="BJ10">
        <v>0.64543835289999996</v>
      </c>
      <c r="BK10">
        <v>4.6662277100000003E-2</v>
      </c>
      <c r="BL10">
        <v>2.70359825E-2</v>
      </c>
      <c r="BM10">
        <v>4.60113386E-2</v>
      </c>
      <c r="BN10">
        <v>3.1436897800000002E-2</v>
      </c>
      <c r="BO10">
        <v>0.2213591895</v>
      </c>
      <c r="BP10">
        <v>0.1183683942</v>
      </c>
      <c r="BQ10">
        <v>5.8916413899999999E-2</v>
      </c>
      <c r="BR10">
        <v>0.75153012090000004</v>
      </c>
      <c r="BS10">
        <v>-0.65597856320000003</v>
      </c>
      <c r="BT10">
        <v>0.57875101510000004</v>
      </c>
      <c r="BU10">
        <v>-16.545642393000001</v>
      </c>
      <c r="BV10">
        <v>-10.109937793</v>
      </c>
      <c r="BW10">
        <v>0.61175868899999997</v>
      </c>
    </row>
    <row r="11" spans="1:75" ht="15" x14ac:dyDescent="0.25">
      <c r="A11" t="s">
        <v>57</v>
      </c>
      <c r="B11" t="s">
        <v>44</v>
      </c>
      <c r="C11" t="s">
        <v>45</v>
      </c>
      <c r="D11" s="1">
        <v>26</v>
      </c>
      <c r="E11" s="1">
        <v>30</v>
      </c>
      <c r="F11">
        <v>15.7</v>
      </c>
      <c r="G11">
        <v>16.399999999999999</v>
      </c>
      <c r="H11">
        <v>18.7</v>
      </c>
      <c r="I11" s="11">
        <v>147.34750962822699</v>
      </c>
      <c r="J11" s="11">
        <v>77.4262906578643</v>
      </c>
      <c r="K11" s="11">
        <f t="shared" si="8"/>
        <v>11.439451483776612</v>
      </c>
      <c r="L11" s="11">
        <v>10.9948410854511</v>
      </c>
      <c r="M11" s="11">
        <v>2.3290224373034798</v>
      </c>
      <c r="N11" s="11">
        <v>90.750154180618793</v>
      </c>
      <c r="O11" s="6">
        <v>136.65330505371099</v>
      </c>
      <c r="P11" s="6">
        <v>77.148521423339801</v>
      </c>
      <c r="Q11" s="11">
        <v>9.1251535415649396</v>
      </c>
      <c r="R11" s="11">
        <v>12.6026563644409</v>
      </c>
      <c r="S11" s="11">
        <v>2.5701215267181401</v>
      </c>
      <c r="T11" s="6">
        <v>92.321296691894503</v>
      </c>
      <c r="U11" s="6">
        <v>142.94480895996099</v>
      </c>
      <c r="V11" s="6">
        <v>75.028121948242202</v>
      </c>
      <c r="W11" s="11">
        <v>9.4382228851318395</v>
      </c>
      <c r="X11" s="11">
        <v>10.589657783508301</v>
      </c>
      <c r="Y11" s="11">
        <v>1.8492738008499201</v>
      </c>
      <c r="Z11" s="6">
        <v>87.467056274414105</v>
      </c>
      <c r="AA11" s="12">
        <f t="shared" si="0"/>
        <v>142.94480895996099</v>
      </c>
      <c r="AB11" s="13">
        <f t="shared" si="1"/>
        <v>7.5028121948242203</v>
      </c>
      <c r="AC11" s="13">
        <f t="shared" si="2"/>
        <v>1.0589657783508302</v>
      </c>
      <c r="AD11" s="14">
        <f t="shared" si="3"/>
        <v>1.2602656364440901</v>
      </c>
      <c r="AE11" s="14">
        <f t="shared" si="4"/>
        <v>0.18492738008499202</v>
      </c>
      <c r="AF11" s="13">
        <f t="shared" si="5"/>
        <v>8.9480052113533031</v>
      </c>
      <c r="AG11" t="s">
        <v>79</v>
      </c>
      <c r="AH11" s="1">
        <v>3</v>
      </c>
      <c r="AI11">
        <v>299209.98800000001</v>
      </c>
      <c r="AJ11">
        <v>5701122.6890000002</v>
      </c>
      <c r="AK11" s="4">
        <v>100</v>
      </c>
      <c r="AL11" s="4">
        <v>1990</v>
      </c>
      <c r="AM11" s="4">
        <v>7450</v>
      </c>
      <c r="AN11" s="4"/>
      <c r="AO11" s="4"/>
      <c r="AP11" s="4"/>
      <c r="AQ11" s="5">
        <f t="shared" si="6"/>
        <v>1990</v>
      </c>
      <c r="AR11" s="5">
        <f t="shared" si="7"/>
        <v>7450</v>
      </c>
      <c r="AS11" s="1">
        <v>2527</v>
      </c>
      <c r="AT11" s="1">
        <v>1006</v>
      </c>
      <c r="AU11" s="1">
        <v>54</v>
      </c>
      <c r="AV11">
        <v>3.15</v>
      </c>
      <c r="AW11">
        <v>4.2</v>
      </c>
      <c r="AX11" t="s">
        <v>81</v>
      </c>
      <c r="AY11">
        <v>2.8008401700000001E-2</v>
      </c>
      <c r="AZ11">
        <v>5.1566141699999998E-2</v>
      </c>
      <c r="BA11">
        <v>4.2330207799999998E-2</v>
      </c>
      <c r="BB11">
        <v>0.26656789790000002</v>
      </c>
      <c r="BC11">
        <v>0.19719970780000001</v>
      </c>
      <c r="BD11">
        <v>0.104204959</v>
      </c>
      <c r="BE11">
        <v>0.72542538899999998</v>
      </c>
      <c r="BF11">
        <v>-0.67921549849999996</v>
      </c>
      <c r="BG11">
        <v>0.36341979099999999</v>
      </c>
      <c r="BH11">
        <v>-16.516205965000001</v>
      </c>
      <c r="BI11">
        <v>-12.301175773000001</v>
      </c>
      <c r="BJ11">
        <v>0.74544772420000005</v>
      </c>
      <c r="BK11">
        <v>2.46441253E-2</v>
      </c>
      <c r="BL11">
        <v>2.71725562E-2</v>
      </c>
      <c r="BM11">
        <v>4.3605181899999998E-2</v>
      </c>
      <c r="BN11">
        <v>3.5396653899999998E-2</v>
      </c>
      <c r="BO11">
        <v>0.2303177975</v>
      </c>
      <c r="BP11">
        <v>0.1937837872</v>
      </c>
      <c r="BQ11">
        <v>0.1013776027</v>
      </c>
      <c r="BR11">
        <v>0.73368788119999995</v>
      </c>
      <c r="BS11">
        <v>-0.68186093020000005</v>
      </c>
      <c r="BT11">
        <v>0.38806392309999999</v>
      </c>
      <c r="BU11">
        <v>-16.992037234000001</v>
      </c>
      <c r="BV11">
        <v>-11.687016322</v>
      </c>
      <c r="BW11">
        <v>0.68890229739999997</v>
      </c>
    </row>
    <row r="12" spans="1:75" ht="15" x14ac:dyDescent="0.25">
      <c r="A12" t="s">
        <v>60</v>
      </c>
      <c r="B12" t="s">
        <v>44</v>
      </c>
      <c r="C12" t="s">
        <v>45</v>
      </c>
      <c r="D12" s="1">
        <v>35</v>
      </c>
      <c r="E12" s="1">
        <v>15</v>
      </c>
      <c r="F12">
        <v>3.7</v>
      </c>
      <c r="G12">
        <v>7.5</v>
      </c>
      <c r="H12">
        <v>3.7</v>
      </c>
      <c r="I12" s="11">
        <v>22.924576867390201</v>
      </c>
      <c r="J12" s="11">
        <v>11.8182065523857</v>
      </c>
      <c r="K12" s="11">
        <f t="shared" si="8"/>
        <v>2.1225305880601066</v>
      </c>
      <c r="L12" s="11">
        <v>5.6533025697292301</v>
      </c>
      <c r="M12" s="11">
        <v>1.4157681778069999</v>
      </c>
      <c r="N12" s="11">
        <v>18.887277299922001</v>
      </c>
      <c r="O12" s="6">
        <v>26.619325637817401</v>
      </c>
      <c r="P12" s="6">
        <v>20.059413909912099</v>
      </c>
      <c r="Q12" s="11">
        <v>3.1783506870269802</v>
      </c>
      <c r="R12" s="11">
        <v>3.9077603816986102</v>
      </c>
      <c r="S12" s="11">
        <v>1.5422884225845299</v>
      </c>
      <c r="T12" s="6">
        <v>25.509462356567401</v>
      </c>
      <c r="U12" s="6">
        <v>24.306798934936499</v>
      </c>
      <c r="V12" s="6">
        <v>12.8645725250244</v>
      </c>
      <c r="W12" s="11">
        <v>2.3313913345336901</v>
      </c>
      <c r="X12" s="11">
        <v>3.15402030944824</v>
      </c>
      <c r="Y12" s="11">
        <v>0.91226178407669101</v>
      </c>
      <c r="Z12" s="6">
        <v>16.930854797363299</v>
      </c>
      <c r="AA12" s="12">
        <f t="shared" si="0"/>
        <v>24.306798934936499</v>
      </c>
      <c r="AB12" s="13">
        <f t="shared" si="1"/>
        <v>1.28645725250244</v>
      </c>
      <c r="AC12" s="13">
        <f t="shared" si="2"/>
        <v>0.315402030944824</v>
      </c>
      <c r="AD12" s="14">
        <f t="shared" si="3"/>
        <v>0.39077603816986106</v>
      </c>
      <c r="AE12" s="14">
        <f t="shared" si="4"/>
        <v>9.1226178407669112E-2</v>
      </c>
      <c r="AF12" s="13">
        <f t="shared" si="5"/>
        <v>1.7684594690799702</v>
      </c>
      <c r="AG12" t="s">
        <v>48</v>
      </c>
      <c r="AH12" s="1">
        <v>2</v>
      </c>
      <c r="AI12">
        <v>299128.76</v>
      </c>
      <c r="AJ12">
        <v>5701185.2410000004</v>
      </c>
      <c r="AK12" s="4">
        <v>100</v>
      </c>
      <c r="AL12" s="4">
        <v>2300</v>
      </c>
      <c r="AM12" s="4">
        <v>18600</v>
      </c>
      <c r="AN12" s="4"/>
      <c r="AO12" s="4"/>
      <c r="AP12" s="4"/>
      <c r="AQ12" s="5">
        <f t="shared" si="6"/>
        <v>2300</v>
      </c>
      <c r="AR12" s="5">
        <f t="shared" si="7"/>
        <v>18600</v>
      </c>
      <c r="AS12" s="1">
        <v>2406</v>
      </c>
      <c r="AT12" s="1">
        <v>957</v>
      </c>
      <c r="AU12" s="1">
        <v>20</v>
      </c>
      <c r="AV12">
        <v>3</v>
      </c>
      <c r="AW12">
        <v>4.2</v>
      </c>
      <c r="AX12" t="s">
        <v>73</v>
      </c>
      <c r="AY12">
        <v>1.7372677100000001E-2</v>
      </c>
      <c r="AZ12">
        <v>3.0989887599999998E-2</v>
      </c>
      <c r="BA12">
        <v>2.76074779E-2</v>
      </c>
      <c r="BB12">
        <v>0.1892772626</v>
      </c>
      <c r="BC12">
        <v>0.13362551580000001</v>
      </c>
      <c r="BD12">
        <v>6.7148810399999995E-2</v>
      </c>
      <c r="BE12">
        <v>0.74519304230000005</v>
      </c>
      <c r="BF12">
        <v>-0.72328362629999998</v>
      </c>
      <c r="BG12">
        <v>0.49067843649999998</v>
      </c>
      <c r="BH12">
        <v>-16.408110523000001</v>
      </c>
      <c r="BI12">
        <v>-13.274980552000001</v>
      </c>
      <c r="BJ12">
        <v>0.80947392019999997</v>
      </c>
      <c r="BK12">
        <v>-4.2975310099999997E-2</v>
      </c>
      <c r="BL12">
        <v>2.4269195600000001E-2</v>
      </c>
      <c r="BM12">
        <v>3.6857174700000002E-2</v>
      </c>
      <c r="BN12">
        <v>2.7611433000000001E-2</v>
      </c>
      <c r="BO12">
        <v>0.1949212968</v>
      </c>
      <c r="BP12">
        <v>0.14280926930000001</v>
      </c>
      <c r="BQ12">
        <v>7.42452693E-2</v>
      </c>
      <c r="BR12">
        <v>0.75170210240000002</v>
      </c>
      <c r="BS12">
        <v>-0.68186147470000003</v>
      </c>
      <c r="BT12">
        <v>0.44770313039999998</v>
      </c>
      <c r="BU12">
        <v>-15.526164633</v>
      </c>
      <c r="BV12">
        <v>-13.628148530000001</v>
      </c>
      <c r="BW12">
        <v>0.87774268300000002</v>
      </c>
    </row>
    <row r="13" spans="1:75" ht="15" x14ac:dyDescent="0.25">
      <c r="A13" t="s">
        <v>83</v>
      </c>
      <c r="B13" t="s">
        <v>53</v>
      </c>
      <c r="C13" t="s">
        <v>54</v>
      </c>
      <c r="D13" s="1">
        <v>42</v>
      </c>
      <c r="E13" s="1">
        <v>45</v>
      </c>
      <c r="F13">
        <v>18</v>
      </c>
      <c r="G13">
        <v>20.100000000000001</v>
      </c>
      <c r="H13">
        <v>39.9</v>
      </c>
      <c r="I13" s="11">
        <v>392.42543259282598</v>
      </c>
      <c r="J13" s="11">
        <v>153.526860311852</v>
      </c>
      <c r="K13" s="11">
        <f t="shared" si="8"/>
        <v>11.316205040898268</v>
      </c>
      <c r="L13" s="11">
        <v>14.6355039844609</v>
      </c>
      <c r="M13" s="11">
        <v>7.1565735605352403</v>
      </c>
      <c r="N13" s="11">
        <v>175.31893785684801</v>
      </c>
      <c r="O13" s="6">
        <v>369.47451782226602</v>
      </c>
      <c r="P13" s="6">
        <v>152.772384643555</v>
      </c>
      <c r="Q13" s="11">
        <v>9.64685153961182</v>
      </c>
      <c r="R13" s="11">
        <v>13.5252485275269</v>
      </c>
      <c r="S13" s="11">
        <v>7.2254719734191903</v>
      </c>
      <c r="T13" s="6">
        <v>173.52311706543</v>
      </c>
      <c r="U13" s="6">
        <v>382.56021118164102</v>
      </c>
      <c r="V13" s="6">
        <v>148.10012817382801</v>
      </c>
      <c r="W13" s="11">
        <v>9.5795984268188494</v>
      </c>
      <c r="X13" s="11">
        <v>12.242246627807599</v>
      </c>
      <c r="Y13" s="11">
        <v>6.2161006927490199</v>
      </c>
      <c r="Z13" s="6">
        <v>166.55847167968801</v>
      </c>
      <c r="AA13" s="12">
        <f t="shared" si="0"/>
        <v>369.47451782226602</v>
      </c>
      <c r="AB13" s="13">
        <f t="shared" si="1"/>
        <v>15.2772384643555</v>
      </c>
      <c r="AC13" s="13">
        <f t="shared" si="2"/>
        <v>0.96468515396118204</v>
      </c>
      <c r="AD13" s="14">
        <f t="shared" si="3"/>
        <v>1.3525248527526901</v>
      </c>
      <c r="AE13" s="14">
        <f t="shared" si="4"/>
        <v>0.62161006927490203</v>
      </c>
      <c r="AF13" s="13">
        <f t="shared" si="5"/>
        <v>17.25137338638309</v>
      </c>
      <c r="AG13" t="s">
        <v>48</v>
      </c>
      <c r="AH13" s="1">
        <v>2</v>
      </c>
      <c r="AI13">
        <v>299089.19</v>
      </c>
      <c r="AJ13">
        <v>5701068.7879999997</v>
      </c>
      <c r="AK13" s="4">
        <v>80</v>
      </c>
      <c r="AL13" s="4">
        <v>2670</v>
      </c>
      <c r="AM13" s="4">
        <v>5400</v>
      </c>
      <c r="AN13" s="4"/>
      <c r="AO13" s="4"/>
      <c r="AP13" s="4"/>
      <c r="AQ13" s="5">
        <f t="shared" si="6"/>
        <v>2670</v>
      </c>
      <c r="AR13" s="5">
        <f t="shared" si="7"/>
        <v>5400</v>
      </c>
      <c r="AS13" s="1">
        <v>2683</v>
      </c>
      <c r="AT13" s="1">
        <v>1079</v>
      </c>
      <c r="AU13" s="1">
        <v>28</v>
      </c>
      <c r="AV13">
        <v>3.26</v>
      </c>
      <c r="AW13">
        <v>4.0999999999999996</v>
      </c>
      <c r="AX13" t="s">
        <v>67</v>
      </c>
      <c r="AY13">
        <v>1.76438194E-2</v>
      </c>
      <c r="AZ13">
        <v>2.99182983E-2</v>
      </c>
      <c r="BA13">
        <v>1.9013421799999999E-2</v>
      </c>
      <c r="BB13">
        <v>0.20058843200000001</v>
      </c>
      <c r="BC13">
        <v>9.1722527499999998E-2</v>
      </c>
      <c r="BD13">
        <v>4.2325614999999997E-2</v>
      </c>
      <c r="BE13">
        <v>0.82703384899999999</v>
      </c>
      <c r="BF13">
        <v>-0.72280606049999996</v>
      </c>
      <c r="BG13">
        <v>0.68606119330000004</v>
      </c>
      <c r="BH13">
        <v>-17.389383720000001</v>
      </c>
      <c r="BI13">
        <v>-11.478925566999999</v>
      </c>
      <c r="BJ13">
        <v>0.66030443599999999</v>
      </c>
      <c r="BK13">
        <v>-6.9553408900000002E-2</v>
      </c>
      <c r="BL13">
        <v>2.0673335500000001E-2</v>
      </c>
      <c r="BM13">
        <v>3.2243862300000002E-2</v>
      </c>
      <c r="BN13">
        <v>2.24641862E-2</v>
      </c>
      <c r="BO13">
        <v>0.1849997722</v>
      </c>
      <c r="BP13">
        <v>9.0945179299999998E-2</v>
      </c>
      <c r="BQ13">
        <v>4.38751577E-2</v>
      </c>
      <c r="BR13">
        <v>0.78333985159999997</v>
      </c>
      <c r="BS13">
        <v>-0.70299127179999998</v>
      </c>
      <c r="BT13">
        <v>0.61650779749999995</v>
      </c>
      <c r="BU13">
        <v>-16.613456024000001</v>
      </c>
      <c r="BV13">
        <v>-10.998525905999999</v>
      </c>
      <c r="BW13">
        <v>0.66239704629999996</v>
      </c>
    </row>
    <row r="14" spans="1:75" ht="15" x14ac:dyDescent="0.25">
      <c r="A14" t="s">
        <v>67</v>
      </c>
      <c r="B14" t="s">
        <v>53</v>
      </c>
      <c r="C14" t="s">
        <v>54</v>
      </c>
      <c r="D14" s="1">
        <v>23</v>
      </c>
      <c r="E14" s="1">
        <v>45</v>
      </c>
      <c r="F14">
        <v>21.5</v>
      </c>
      <c r="G14">
        <v>18.399999999999999</v>
      </c>
      <c r="H14">
        <v>32</v>
      </c>
      <c r="I14" s="11">
        <v>279.570940290061</v>
      </c>
      <c r="J14" s="11">
        <v>104.00149215333001</v>
      </c>
      <c r="K14" s="11">
        <f t="shared" si="8"/>
        <v>8.213213903183485</v>
      </c>
      <c r="L14" s="11">
        <v>15.3348068567224</v>
      </c>
      <c r="M14" s="11">
        <v>6.6987284980881201</v>
      </c>
      <c r="N14" s="11">
        <v>126.03502750814</v>
      </c>
      <c r="O14" s="6">
        <v>274.18402099609398</v>
      </c>
      <c r="P14" s="6">
        <v>113.39373016357401</v>
      </c>
      <c r="Q14" s="11">
        <v>10.570931434631399</v>
      </c>
      <c r="R14" s="11">
        <v>14.6445302963257</v>
      </c>
      <c r="S14" s="11">
        <v>6.4258799552917498</v>
      </c>
      <c r="T14" s="6">
        <v>134.46412658691401</v>
      </c>
      <c r="U14" s="6">
        <v>280.87973022460898</v>
      </c>
      <c r="V14" s="6">
        <v>126.811882019043</v>
      </c>
      <c r="W14" s="11">
        <v>8.3143854141235405</v>
      </c>
      <c r="X14" s="11">
        <v>10.119442939758301</v>
      </c>
      <c r="Y14" s="11">
        <v>4.3764767646789604</v>
      </c>
      <c r="Z14" s="6">
        <v>141.30780029296901</v>
      </c>
      <c r="AA14" s="12">
        <f t="shared" si="0"/>
        <v>274.18402099609398</v>
      </c>
      <c r="AB14" s="13">
        <f t="shared" si="1"/>
        <v>11.339373016357401</v>
      </c>
      <c r="AC14" s="13">
        <f t="shared" si="2"/>
        <v>1.0570931434631399</v>
      </c>
      <c r="AD14" s="14">
        <f t="shared" si="3"/>
        <v>1.46445302963257</v>
      </c>
      <c r="AE14" s="14">
        <f t="shared" si="4"/>
        <v>0.43764767646789604</v>
      </c>
      <c r="AF14" s="13">
        <f t="shared" si="5"/>
        <v>13.241473722457869</v>
      </c>
      <c r="AG14" t="s">
        <v>48</v>
      </c>
      <c r="AH14" s="1">
        <v>2</v>
      </c>
      <c r="AI14">
        <v>299164.61800000002</v>
      </c>
      <c r="AJ14">
        <v>5701045.6370000001</v>
      </c>
      <c r="AK14" s="4">
        <v>100</v>
      </c>
      <c r="AL14" s="4">
        <v>1260</v>
      </c>
      <c r="AM14" s="4">
        <v>7040</v>
      </c>
      <c r="AN14" s="4"/>
      <c r="AO14" s="4"/>
      <c r="AP14" s="4"/>
      <c r="AQ14" s="5">
        <f t="shared" si="6"/>
        <v>1260</v>
      </c>
      <c r="AR14" s="5">
        <f t="shared" si="7"/>
        <v>7040</v>
      </c>
      <c r="AS14" s="1">
        <v>2598</v>
      </c>
      <c r="AT14" s="1">
        <v>1049</v>
      </c>
      <c r="AU14" s="1">
        <v>13</v>
      </c>
      <c r="AV14">
        <v>3.46</v>
      </c>
      <c r="AW14">
        <v>4.0999999999999996</v>
      </c>
      <c r="AX14" t="s">
        <v>81</v>
      </c>
      <c r="AY14">
        <v>2.0553866300000001E-2</v>
      </c>
      <c r="AZ14">
        <v>3.6270617300000002E-2</v>
      </c>
      <c r="BA14">
        <v>2.6457731500000001E-2</v>
      </c>
      <c r="BB14">
        <v>0.23098388959999999</v>
      </c>
      <c r="BC14">
        <v>0.107342257</v>
      </c>
      <c r="BD14">
        <v>5.2505125399999998E-2</v>
      </c>
      <c r="BE14">
        <v>0.79571051250000002</v>
      </c>
      <c r="BF14">
        <v>-0.72575623810000001</v>
      </c>
      <c r="BG14">
        <v>0.64464538339999999</v>
      </c>
      <c r="BH14">
        <v>-15.904248357</v>
      </c>
      <c r="BI14">
        <v>-9.9496800685999993</v>
      </c>
      <c r="BJ14">
        <v>0.62594993359999995</v>
      </c>
      <c r="BK14">
        <v>-3.1097997700000001E-2</v>
      </c>
      <c r="BL14">
        <v>2.2577509199999998E-2</v>
      </c>
      <c r="BM14">
        <v>3.4155021200000003E-2</v>
      </c>
      <c r="BN14">
        <v>2.3550097799999999E-2</v>
      </c>
      <c r="BO14">
        <v>0.19382904440000001</v>
      </c>
      <c r="BP14">
        <v>9.7557199499999997E-2</v>
      </c>
      <c r="BQ14">
        <v>4.64791232E-2</v>
      </c>
      <c r="BR14">
        <v>0.78316391419999998</v>
      </c>
      <c r="BS14">
        <v>-0.70038802870000005</v>
      </c>
      <c r="BT14">
        <v>0.61354738929999997</v>
      </c>
      <c r="BU14">
        <v>-15.434939634999999</v>
      </c>
      <c r="BV14">
        <v>-10.027134493</v>
      </c>
      <c r="BW14">
        <v>0.64998456829999995</v>
      </c>
    </row>
    <row r="15" spans="1:75" ht="15" x14ac:dyDescent="0.25">
      <c r="A15" t="s">
        <v>73</v>
      </c>
      <c r="B15" t="s">
        <v>44</v>
      </c>
      <c r="C15" t="s">
        <v>45</v>
      </c>
      <c r="D15" s="1">
        <v>27</v>
      </c>
      <c r="E15" s="1">
        <v>60</v>
      </c>
      <c r="F15">
        <v>21.4</v>
      </c>
      <c r="G15">
        <v>18.899999999999999</v>
      </c>
      <c r="H15">
        <v>17.2</v>
      </c>
      <c r="I15" s="11">
        <v>158.97909893974301</v>
      </c>
      <c r="J15" s="11">
        <v>83.234093084921298</v>
      </c>
      <c r="K15" s="11">
        <f t="shared" si="8"/>
        <v>11.373860347470604</v>
      </c>
      <c r="L15" s="11">
        <v>11.9064061803548</v>
      </c>
      <c r="M15" s="11">
        <v>1.96911044187558</v>
      </c>
      <c r="N15" s="11">
        <v>97.109609707151705</v>
      </c>
      <c r="O15" s="6">
        <v>154.86650085449199</v>
      </c>
      <c r="P15" s="6">
        <v>75.126350402832003</v>
      </c>
      <c r="Q15" s="11">
        <v>8.3019084930419904</v>
      </c>
      <c r="R15" s="11">
        <v>14.431078910827599</v>
      </c>
      <c r="S15" s="11">
        <v>2.5546095371246298</v>
      </c>
      <c r="T15" s="6">
        <v>92.112037658691406</v>
      </c>
      <c r="U15" s="6">
        <v>153.33012390136699</v>
      </c>
      <c r="V15" s="6">
        <v>77.516815185546903</v>
      </c>
      <c r="W15" s="11">
        <v>9.5340671539306605</v>
      </c>
      <c r="X15" s="11">
        <v>9.8743791580200195</v>
      </c>
      <c r="Y15" s="11">
        <v>2.2043507099151598</v>
      </c>
      <c r="Z15" s="6">
        <v>89.595550537109403</v>
      </c>
      <c r="AA15" s="12">
        <f t="shared" si="0"/>
        <v>153.33012390136699</v>
      </c>
      <c r="AB15" s="13">
        <f t="shared" si="1"/>
        <v>7.7516815185546903</v>
      </c>
      <c r="AC15" s="13">
        <f t="shared" si="2"/>
        <v>0.98743791580200202</v>
      </c>
      <c r="AD15" s="14">
        <f t="shared" si="3"/>
        <v>1.4431078910827599</v>
      </c>
      <c r="AE15" s="14">
        <f t="shared" si="4"/>
        <v>0.22043507099151599</v>
      </c>
      <c r="AF15" s="13">
        <f t="shared" si="5"/>
        <v>9.415224480628968</v>
      </c>
      <c r="AG15" t="s">
        <v>48</v>
      </c>
      <c r="AH15" s="1">
        <v>3</v>
      </c>
      <c r="AI15">
        <v>299114.95400000009</v>
      </c>
      <c r="AJ15">
        <v>5700979.3899999997</v>
      </c>
      <c r="AK15" s="4">
        <v>95</v>
      </c>
      <c r="AL15" s="4">
        <v>1490</v>
      </c>
      <c r="AM15" s="4">
        <v>8030</v>
      </c>
      <c r="AN15" s="4"/>
      <c r="AO15" s="4"/>
      <c r="AP15" s="4"/>
      <c r="AQ15" s="5">
        <f t="shared" si="6"/>
        <v>1490</v>
      </c>
      <c r="AR15" s="5">
        <f t="shared" si="7"/>
        <v>8030</v>
      </c>
      <c r="AS15" s="1">
        <v>2517</v>
      </c>
      <c r="AT15" s="1">
        <v>1029</v>
      </c>
      <c r="AU15" s="1">
        <v>31</v>
      </c>
      <c r="AV15">
        <v>3.33</v>
      </c>
      <c r="AW15">
        <v>4</v>
      </c>
      <c r="AX15" t="s">
        <v>73</v>
      </c>
      <c r="AY15">
        <v>2.1938649500000001E-2</v>
      </c>
      <c r="AZ15">
        <v>3.7754321399999999E-2</v>
      </c>
      <c r="BA15">
        <v>3.3540731599999998E-2</v>
      </c>
      <c r="BB15">
        <v>0.20429813080000001</v>
      </c>
      <c r="BC15">
        <v>0.17933912669999999</v>
      </c>
      <c r="BD15">
        <v>9.5888420700000004E-2</v>
      </c>
      <c r="BE15">
        <v>0.71925943420000005</v>
      </c>
      <c r="BF15">
        <v>-0.67476986240000003</v>
      </c>
      <c r="BG15">
        <v>0.38762142220000001</v>
      </c>
      <c r="BH15">
        <v>-19.164906481999999</v>
      </c>
      <c r="BI15">
        <v>-11.383714274000001</v>
      </c>
      <c r="BJ15">
        <v>0.59583309559999997</v>
      </c>
      <c r="BK15">
        <v>2.1773487300000002E-2</v>
      </c>
      <c r="BL15">
        <v>2.8998526199999999E-2</v>
      </c>
      <c r="BM15">
        <v>4.5901918600000001E-2</v>
      </c>
      <c r="BN15">
        <v>3.6212015E-2</v>
      </c>
      <c r="BO15">
        <v>0.22934272159999999</v>
      </c>
      <c r="BP15">
        <v>0.17775597460000001</v>
      </c>
      <c r="BQ15">
        <v>9.58554031E-2</v>
      </c>
      <c r="BR15">
        <v>0.72685750869999999</v>
      </c>
      <c r="BS15">
        <v>-0.66631154640000001</v>
      </c>
      <c r="BT15">
        <v>0.40939491119999999</v>
      </c>
      <c r="BU15">
        <v>-18.09977529</v>
      </c>
      <c r="BV15">
        <v>-11.085815557</v>
      </c>
      <c r="BW15">
        <v>0.61403742679999995</v>
      </c>
    </row>
    <row r="16" spans="1:75" ht="15" x14ac:dyDescent="0.25">
      <c r="A16" t="s">
        <v>81</v>
      </c>
      <c r="B16" t="s">
        <v>44</v>
      </c>
      <c r="C16" t="s">
        <v>45</v>
      </c>
      <c r="D16" s="1">
        <v>56</v>
      </c>
      <c r="E16" s="1">
        <v>45</v>
      </c>
      <c r="F16">
        <v>14.7</v>
      </c>
      <c r="G16">
        <v>18.100000000000001</v>
      </c>
      <c r="H16">
        <v>18.3</v>
      </c>
      <c r="I16" s="11">
        <v>156.30745494051399</v>
      </c>
      <c r="J16" s="11">
        <v>82.186796197127507</v>
      </c>
      <c r="K16" s="11">
        <f t="shared" si="8"/>
        <v>12.310536549570035</v>
      </c>
      <c r="L16" s="11">
        <v>12.0110281755122</v>
      </c>
      <c r="M16" s="11">
        <v>2.5184891746412501</v>
      </c>
      <c r="N16" s="11">
        <v>96.716313547280905</v>
      </c>
      <c r="O16" s="6">
        <v>138.14974975585901</v>
      </c>
      <c r="P16" s="6">
        <v>89.006370544433594</v>
      </c>
      <c r="Q16" s="11">
        <v>10.170126914978001</v>
      </c>
      <c r="R16" s="11">
        <v>13.116602897644</v>
      </c>
      <c r="S16" s="11">
        <v>1.53929030895233</v>
      </c>
      <c r="T16" s="6">
        <v>103.66226196289099</v>
      </c>
      <c r="U16" s="6">
        <v>156.15490722656301</v>
      </c>
      <c r="V16" s="6">
        <v>87.610084533691406</v>
      </c>
      <c r="W16" s="11">
        <v>10.063800811767599</v>
      </c>
      <c r="X16" s="11">
        <v>9.4852638244628906</v>
      </c>
      <c r="Y16" s="11">
        <v>1.4513188600540201</v>
      </c>
      <c r="Z16" s="6">
        <v>98.546669006347699</v>
      </c>
      <c r="AA16" s="12">
        <f t="shared" si="0"/>
        <v>156.15490722656301</v>
      </c>
      <c r="AB16" s="13">
        <f t="shared" si="1"/>
        <v>8.7610084533691417</v>
      </c>
      <c r="AC16" s="13">
        <f t="shared" si="2"/>
        <v>0.94852638244628906</v>
      </c>
      <c r="AD16" s="14">
        <f t="shared" si="3"/>
        <v>1.3116602897644001</v>
      </c>
      <c r="AE16" s="14">
        <f t="shared" si="4"/>
        <v>0.14513188600540203</v>
      </c>
      <c r="AF16" s="13">
        <f t="shared" si="5"/>
        <v>10.217800629138944</v>
      </c>
      <c r="AG16" t="s">
        <v>48</v>
      </c>
      <c r="AH16" s="1">
        <v>3</v>
      </c>
      <c r="AI16">
        <v>298822.76699999999</v>
      </c>
      <c r="AJ16">
        <v>5701274.835</v>
      </c>
      <c r="AK16" s="4">
        <v>100</v>
      </c>
      <c r="AL16" s="4">
        <v>1380</v>
      </c>
      <c r="AM16" s="4">
        <v>13500</v>
      </c>
      <c r="AN16" s="4"/>
      <c r="AO16" s="4"/>
      <c r="AP16" s="4"/>
      <c r="AQ16" s="5">
        <f t="shared" si="6"/>
        <v>1380</v>
      </c>
      <c r="AR16" s="5">
        <f t="shared" si="7"/>
        <v>13500</v>
      </c>
      <c r="AS16" s="1">
        <v>3067</v>
      </c>
      <c r="AT16" s="1">
        <v>1317</v>
      </c>
      <c r="AU16" s="1">
        <v>29</v>
      </c>
      <c r="AV16">
        <v>4</v>
      </c>
      <c r="AW16">
        <v>4.2</v>
      </c>
      <c r="AX16" t="s">
        <v>51</v>
      </c>
      <c r="AY16">
        <v>1.58238372E-2</v>
      </c>
      <c r="AZ16">
        <v>3.1471025800000003E-2</v>
      </c>
      <c r="BA16">
        <v>2.3957830499999999E-2</v>
      </c>
      <c r="BB16">
        <v>0.229071471</v>
      </c>
      <c r="BC16">
        <v>0.15086624239999999</v>
      </c>
      <c r="BD16">
        <v>7.1322516599999997E-2</v>
      </c>
      <c r="BE16">
        <v>0.81043466610000003</v>
      </c>
      <c r="BF16">
        <v>-0.75948509710000001</v>
      </c>
      <c r="BG16">
        <v>0.56419600439999995</v>
      </c>
      <c r="BH16">
        <v>-17.07260247</v>
      </c>
      <c r="BI16">
        <v>-9.9099545795000008</v>
      </c>
      <c r="BJ16">
        <v>0.58203735670000001</v>
      </c>
      <c r="BK16">
        <v>1.7684633599999999E-2</v>
      </c>
      <c r="BL16">
        <v>2.25108922E-2</v>
      </c>
      <c r="BM16">
        <v>3.7876490300000003E-2</v>
      </c>
      <c r="BN16">
        <v>2.7278529700000002E-2</v>
      </c>
      <c r="BO16">
        <v>0.25507073479999998</v>
      </c>
      <c r="BP16">
        <v>0.1459899677</v>
      </c>
      <c r="BQ16">
        <v>6.7406364299999993E-2</v>
      </c>
      <c r="BR16">
        <v>0.80681620639999996</v>
      </c>
      <c r="BS16">
        <v>-0.74153086069999996</v>
      </c>
      <c r="BT16">
        <v>0.58188064900000003</v>
      </c>
      <c r="BU16">
        <v>-16.101841389000001</v>
      </c>
      <c r="BV16">
        <v>-9.9498045442999992</v>
      </c>
      <c r="BW16">
        <v>0.61994950630000001</v>
      </c>
    </row>
    <row r="17" spans="1:75" ht="15" x14ac:dyDescent="0.25">
      <c r="A17" t="s">
        <v>91</v>
      </c>
      <c r="B17" t="s">
        <v>53</v>
      </c>
      <c r="C17" t="s">
        <v>54</v>
      </c>
      <c r="D17" s="1">
        <v>21</v>
      </c>
      <c r="E17" s="1">
        <v>45</v>
      </c>
      <c r="F17">
        <v>10.5</v>
      </c>
      <c r="G17">
        <v>7.9</v>
      </c>
      <c r="H17">
        <v>7.3</v>
      </c>
      <c r="I17" s="11">
        <v>36.368007155576898</v>
      </c>
      <c r="J17" s="11">
        <v>15.5971021488283</v>
      </c>
      <c r="K17" s="11">
        <f t="shared" si="8"/>
        <v>1.81559211414023</v>
      </c>
      <c r="L17" s="11">
        <v>5.0541123779752102</v>
      </c>
      <c r="M17" s="11">
        <v>3.9728845267458399</v>
      </c>
      <c r="N17" s="11">
        <v>24.624099053549301</v>
      </c>
      <c r="O17" s="6">
        <v>26.208866119384801</v>
      </c>
      <c r="P17" s="6">
        <v>9.70806884765625</v>
      </c>
      <c r="Q17" s="11">
        <v>0.57620596885681197</v>
      </c>
      <c r="R17" s="11">
        <v>5.75158643722534</v>
      </c>
      <c r="S17" s="11">
        <v>2.9229826927185099</v>
      </c>
      <c r="T17" s="6">
        <v>18.3826389312744</v>
      </c>
      <c r="U17" s="6">
        <v>30.503929138183601</v>
      </c>
      <c r="V17" s="6">
        <v>13.3501224517822</v>
      </c>
      <c r="W17" s="11">
        <v>1.9656504392623899</v>
      </c>
      <c r="X17" s="11">
        <v>2.5693531036377002</v>
      </c>
      <c r="Y17" s="11">
        <v>2.0299777984619101</v>
      </c>
      <c r="Z17" s="6">
        <v>17.9494533538818</v>
      </c>
      <c r="AA17" s="12">
        <f t="shared" si="0"/>
        <v>30.503929138183601</v>
      </c>
      <c r="AB17" s="13">
        <f t="shared" si="1"/>
        <v>1.33501224517822</v>
      </c>
      <c r="AC17" s="13">
        <f t="shared" si="2"/>
        <v>0.25693531036377004</v>
      </c>
      <c r="AD17" s="14">
        <f t="shared" si="3"/>
        <v>0.575158643722534</v>
      </c>
      <c r="AE17" s="14">
        <f t="shared" si="4"/>
        <v>0.20299777984619102</v>
      </c>
      <c r="AF17" s="13">
        <f t="shared" si="5"/>
        <v>2.1131686687469449</v>
      </c>
      <c r="AG17" t="s">
        <v>93</v>
      </c>
      <c r="AH17" s="1">
        <v>2</v>
      </c>
      <c r="AI17">
        <v>298960.05</v>
      </c>
      <c r="AJ17">
        <v>5701244.5159999998</v>
      </c>
      <c r="AK17" s="4">
        <v>81</v>
      </c>
      <c r="AL17" s="4">
        <v>1290</v>
      </c>
      <c r="AM17" s="4">
        <v>25200</v>
      </c>
      <c r="AN17" s="4"/>
      <c r="AO17" s="4"/>
      <c r="AP17" s="4"/>
      <c r="AQ17" s="5">
        <f t="shared" si="6"/>
        <v>1290</v>
      </c>
      <c r="AR17" s="5">
        <f t="shared" si="7"/>
        <v>25200</v>
      </c>
      <c r="AS17" s="1">
        <v>2679</v>
      </c>
      <c r="AT17" s="1">
        <v>1080</v>
      </c>
      <c r="AU17" s="1">
        <v>12</v>
      </c>
      <c r="AV17">
        <v>3.04</v>
      </c>
      <c r="AW17">
        <v>4.2</v>
      </c>
      <c r="AX17" t="s">
        <v>60</v>
      </c>
      <c r="AY17">
        <v>3.0356595399999999E-2</v>
      </c>
      <c r="AZ17">
        <v>4.9967821099999997E-2</v>
      </c>
      <c r="BA17">
        <v>5.50180293E-2</v>
      </c>
      <c r="BB17">
        <v>0.2094814797</v>
      </c>
      <c r="BC17">
        <v>0.18164816440000001</v>
      </c>
      <c r="BD17">
        <v>0.12227752209999999</v>
      </c>
      <c r="BE17">
        <v>0.58596868530000001</v>
      </c>
      <c r="BF17">
        <v>-0.62133790700000002</v>
      </c>
      <c r="BG17">
        <v>0.23025722739999999</v>
      </c>
      <c r="BH17">
        <v>-16.600563902000001</v>
      </c>
      <c r="BI17">
        <v>-11.611654304</v>
      </c>
      <c r="BJ17">
        <v>0.69954643699999997</v>
      </c>
      <c r="BK17">
        <v>-8.8172749100000003E-2</v>
      </c>
      <c r="BL17">
        <v>3.8911309099999999E-2</v>
      </c>
      <c r="BM17">
        <v>5.4436936499999998E-2</v>
      </c>
      <c r="BN17">
        <v>5.3819022199999997E-2</v>
      </c>
      <c r="BO17">
        <v>0.20067971970000001</v>
      </c>
      <c r="BP17">
        <v>0.20919817739999999</v>
      </c>
      <c r="BQ17">
        <v>0.15102250780000001</v>
      </c>
      <c r="BR17">
        <v>0.57775516169999996</v>
      </c>
      <c r="BS17">
        <v>-0.57339383330000004</v>
      </c>
      <c r="BT17">
        <v>0.14208447839999999</v>
      </c>
      <c r="BU17">
        <v>-16.037054022</v>
      </c>
      <c r="BV17">
        <v>-11.019862269000001</v>
      </c>
      <c r="BW17">
        <v>0.6872029422</v>
      </c>
    </row>
    <row r="18" spans="1:75" ht="15" x14ac:dyDescent="0.25">
      <c r="A18" t="s">
        <v>94</v>
      </c>
      <c r="B18" t="s">
        <v>53</v>
      </c>
      <c r="C18" t="s">
        <v>54</v>
      </c>
      <c r="D18" s="1">
        <v>51</v>
      </c>
      <c r="E18" s="1">
        <v>50</v>
      </c>
      <c r="F18">
        <v>19.8</v>
      </c>
      <c r="G18">
        <v>14.6</v>
      </c>
      <c r="H18">
        <v>29</v>
      </c>
      <c r="I18" s="11">
        <v>196.06644302496301</v>
      </c>
      <c r="J18" s="11">
        <v>69.220140713422296</v>
      </c>
      <c r="K18" s="11">
        <f t="shared" si="8"/>
        <v>6.0220471454165674</v>
      </c>
      <c r="L18" s="11">
        <v>15.744650633449799</v>
      </c>
      <c r="M18" s="11">
        <v>6.8352190491960201</v>
      </c>
      <c r="N18" s="11">
        <v>91.800010396068103</v>
      </c>
      <c r="O18" s="6">
        <v>227.80522155761699</v>
      </c>
      <c r="P18" s="6">
        <v>73.875213623046903</v>
      </c>
      <c r="Q18" s="11">
        <v>7.82002973556519</v>
      </c>
      <c r="R18" s="11">
        <v>13.905499458313001</v>
      </c>
      <c r="S18" s="11">
        <v>7.6725950241088903</v>
      </c>
      <c r="T18" s="6">
        <v>95.453308105468807</v>
      </c>
      <c r="U18" s="6">
        <v>205.93565368652301</v>
      </c>
      <c r="V18" s="6">
        <v>90.066078186035199</v>
      </c>
      <c r="W18" s="11">
        <v>7.3001055717468297</v>
      </c>
      <c r="X18" s="11">
        <v>11.8347625732422</v>
      </c>
      <c r="Y18" s="11">
        <v>8.8197546005249006</v>
      </c>
      <c r="Z18" s="6">
        <v>110.720596313477</v>
      </c>
      <c r="AA18" s="12">
        <f t="shared" si="0"/>
        <v>205.93565368652301</v>
      </c>
      <c r="AB18" s="13">
        <f t="shared" si="1"/>
        <v>9.0066078186035199</v>
      </c>
      <c r="AC18" s="13">
        <f t="shared" si="2"/>
        <v>1.1834762573242201</v>
      </c>
      <c r="AD18" s="14">
        <f t="shared" si="3"/>
        <v>1.3905499458313002</v>
      </c>
      <c r="AE18" s="14">
        <f t="shared" si="4"/>
        <v>0.88197546005249006</v>
      </c>
      <c r="AF18" s="13">
        <f t="shared" si="5"/>
        <v>11.27913322448731</v>
      </c>
      <c r="AG18" t="s">
        <v>48</v>
      </c>
      <c r="AH18" s="1">
        <v>2</v>
      </c>
      <c r="AI18">
        <v>299137.71500000008</v>
      </c>
      <c r="AJ18">
        <v>5701250.699</v>
      </c>
      <c r="AK18" s="4">
        <v>100</v>
      </c>
      <c r="AL18" s="4">
        <v>1230</v>
      </c>
      <c r="AM18" s="4">
        <v>11400</v>
      </c>
      <c r="AN18" s="4"/>
      <c r="AO18" s="4"/>
      <c r="AP18" s="4"/>
      <c r="AQ18" s="5">
        <f t="shared" si="6"/>
        <v>1230</v>
      </c>
      <c r="AR18" s="5">
        <f t="shared" si="7"/>
        <v>11400</v>
      </c>
      <c r="AS18" s="1">
        <v>2256</v>
      </c>
      <c r="AT18" s="1">
        <v>899</v>
      </c>
      <c r="AU18" s="1">
        <v>75</v>
      </c>
      <c r="AV18">
        <v>2.63</v>
      </c>
      <c r="AW18">
        <v>4.3</v>
      </c>
      <c r="AX18" t="s">
        <v>67</v>
      </c>
      <c r="AY18">
        <v>1.9869886600000001E-2</v>
      </c>
      <c r="AZ18">
        <v>3.4963240700000002E-2</v>
      </c>
      <c r="BA18">
        <v>2.38804699E-2</v>
      </c>
      <c r="BB18">
        <v>0.21364964759999999</v>
      </c>
      <c r="BC18">
        <v>9.7545042999999998E-2</v>
      </c>
      <c r="BD18">
        <v>4.8416345600000001E-2</v>
      </c>
      <c r="BE18">
        <v>0.79900885200000005</v>
      </c>
      <c r="BF18">
        <v>-0.7194342722</v>
      </c>
      <c r="BG18">
        <v>0.62924877140000002</v>
      </c>
      <c r="BH18">
        <v>-16.446828987</v>
      </c>
      <c r="BI18">
        <v>-11.299541952</v>
      </c>
      <c r="BJ18">
        <v>0.68779732719999997</v>
      </c>
      <c r="BK18">
        <v>-9.9600286100000004E-2</v>
      </c>
      <c r="BL18">
        <v>2.44417312E-2</v>
      </c>
      <c r="BM18">
        <v>3.7270448099999999E-2</v>
      </c>
      <c r="BN18">
        <v>2.7863431000000001E-2</v>
      </c>
      <c r="BO18">
        <v>0.1843329799</v>
      </c>
      <c r="BP18">
        <v>0.1066487616</v>
      </c>
      <c r="BQ18">
        <v>5.6632484300000001E-2</v>
      </c>
      <c r="BR18">
        <v>0.73726099430000003</v>
      </c>
      <c r="BS18">
        <v>-0.66341154449999995</v>
      </c>
      <c r="BT18">
        <v>0.52964849179999995</v>
      </c>
      <c r="BU18">
        <v>-15.117439110999999</v>
      </c>
      <c r="BV18">
        <v>-11.219680836</v>
      </c>
      <c r="BW18">
        <v>0.74430034460000005</v>
      </c>
    </row>
    <row r="19" spans="1:75" ht="15" x14ac:dyDescent="0.25">
      <c r="A19" t="s">
        <v>98</v>
      </c>
      <c r="B19" t="s">
        <v>44</v>
      </c>
      <c r="C19" t="s">
        <v>54</v>
      </c>
      <c r="D19" s="1">
        <v>32</v>
      </c>
      <c r="E19" s="1">
        <v>105</v>
      </c>
      <c r="F19">
        <v>36.1</v>
      </c>
      <c r="G19">
        <v>22.9</v>
      </c>
      <c r="H19">
        <v>31.7</v>
      </c>
      <c r="I19" s="11">
        <v>295.30396713668603</v>
      </c>
      <c r="J19" s="11">
        <v>127.463376350061</v>
      </c>
      <c r="K19" s="11">
        <f t="shared" si="8"/>
        <v>8.0577075722716494</v>
      </c>
      <c r="L19" s="11">
        <v>15.9131200049427</v>
      </c>
      <c r="M19" s="11">
        <v>4.7428342322959596</v>
      </c>
      <c r="N19" s="11">
        <v>148.1193305873</v>
      </c>
      <c r="O19" s="6">
        <v>320.30865478515602</v>
      </c>
      <c r="P19" s="6">
        <v>111.00576019287099</v>
      </c>
      <c r="Q19" s="11">
        <v>10.155707359314</v>
      </c>
      <c r="R19" s="11">
        <v>10.3105382919312</v>
      </c>
      <c r="S19" s="11">
        <v>3.5294864177703902</v>
      </c>
      <c r="T19" s="6">
        <v>124.84578704834</v>
      </c>
      <c r="U19" s="6">
        <v>357.51217651367199</v>
      </c>
      <c r="V19" s="6">
        <v>145.74349975585901</v>
      </c>
      <c r="W19" s="11">
        <v>10.3061742782593</v>
      </c>
      <c r="X19" s="11">
        <v>12.4986209869385</v>
      </c>
      <c r="Y19" s="11">
        <v>4.4799766540527299</v>
      </c>
      <c r="Z19" s="6">
        <v>162.72210693359401</v>
      </c>
      <c r="AA19" s="12">
        <f t="shared" si="0"/>
        <v>320.30865478515602</v>
      </c>
      <c r="AB19" s="13">
        <f t="shared" si="1"/>
        <v>11.1005760192871</v>
      </c>
      <c r="AC19" s="13">
        <f t="shared" si="2"/>
        <v>1.0155707359314001</v>
      </c>
      <c r="AD19" s="14">
        <f t="shared" si="3"/>
        <v>1.0310538291931202</v>
      </c>
      <c r="AE19" s="14">
        <f t="shared" si="4"/>
        <v>0.44799766540527303</v>
      </c>
      <c r="AF19" s="13">
        <f t="shared" si="5"/>
        <v>12.579627513885493</v>
      </c>
      <c r="AG19" t="s">
        <v>93</v>
      </c>
      <c r="AH19" s="1">
        <v>2</v>
      </c>
      <c r="AI19">
        <v>307827.31</v>
      </c>
      <c r="AJ19">
        <v>5703732.9460000005</v>
      </c>
      <c r="AK19" s="4">
        <v>100</v>
      </c>
      <c r="AL19" s="4">
        <v>770</v>
      </c>
      <c r="AM19" s="4">
        <v>1440</v>
      </c>
      <c r="AN19" s="4"/>
      <c r="AO19" s="4"/>
      <c r="AP19" s="4"/>
      <c r="AQ19" s="5">
        <f t="shared" si="6"/>
        <v>770</v>
      </c>
      <c r="AR19" s="5">
        <f t="shared" si="7"/>
        <v>1440</v>
      </c>
      <c r="AS19" s="1">
        <v>558</v>
      </c>
      <c r="AT19" s="1">
        <v>128</v>
      </c>
      <c r="AU19" s="1">
        <v>26</v>
      </c>
      <c r="AV19">
        <v>0.67</v>
      </c>
      <c r="AW19">
        <v>11.7</v>
      </c>
      <c r="AX19" t="s">
        <v>89</v>
      </c>
      <c r="AY19">
        <v>2.03599044E-2</v>
      </c>
      <c r="AZ19">
        <v>3.4453406899999997E-2</v>
      </c>
      <c r="BA19">
        <v>2.85598226E-2</v>
      </c>
      <c r="BB19">
        <v>0.17943798559999999</v>
      </c>
      <c r="BC19">
        <v>0.1147962468</v>
      </c>
      <c r="BD19">
        <v>6.4175315499999996E-2</v>
      </c>
      <c r="BE19">
        <v>0.72573039650000004</v>
      </c>
      <c r="BF19">
        <v>-0.66930831049999995</v>
      </c>
      <c r="BG19">
        <v>0.5006374441</v>
      </c>
      <c r="BH19">
        <v>-16.116539573000001</v>
      </c>
      <c r="BI19">
        <v>-10.747854155000001</v>
      </c>
      <c r="BJ19">
        <v>0.66801642589999999</v>
      </c>
      <c r="BK19">
        <v>-4.7927454500000001E-2</v>
      </c>
      <c r="BL19">
        <v>2.55546974E-2</v>
      </c>
      <c r="BM19">
        <v>3.7856216900000003E-2</v>
      </c>
      <c r="BN19">
        <v>3.0827751600000002E-2</v>
      </c>
      <c r="BO19">
        <v>0.16395078690000001</v>
      </c>
      <c r="BP19">
        <v>0.1127925333</v>
      </c>
      <c r="BQ19">
        <v>6.1736838299999999E-2</v>
      </c>
      <c r="BR19">
        <v>0.68364265049999995</v>
      </c>
      <c r="BS19">
        <v>-0.62471178220000001</v>
      </c>
      <c r="BT19">
        <v>0.4527099966</v>
      </c>
      <c r="BU19">
        <v>-16.236492406</v>
      </c>
      <c r="BV19">
        <v>-10.607785870000001</v>
      </c>
      <c r="BW19">
        <v>0.65432813410000001</v>
      </c>
    </row>
    <row r="20" spans="1:75" ht="15" x14ac:dyDescent="0.25">
      <c r="A20" t="s">
        <v>99</v>
      </c>
      <c r="B20" t="s">
        <v>44</v>
      </c>
      <c r="C20" t="s">
        <v>54</v>
      </c>
      <c r="D20" s="1">
        <v>33</v>
      </c>
      <c r="E20" s="1">
        <v>15</v>
      </c>
      <c r="F20">
        <v>1.9</v>
      </c>
      <c r="G20">
        <v>4.2</v>
      </c>
      <c r="H20">
        <v>0.9</v>
      </c>
      <c r="I20" s="11">
        <v>5.2438575974361896</v>
      </c>
      <c r="J20" s="11">
        <v>1.55368754441358</v>
      </c>
      <c r="K20" s="11">
        <f t="shared" si="8"/>
        <v>0.78103941877411942</v>
      </c>
      <c r="L20" s="11">
        <v>0.324350221651245</v>
      </c>
      <c r="M20" s="11">
        <v>0.97883159665489505</v>
      </c>
      <c r="N20" s="11">
        <v>2.8568693627197201</v>
      </c>
      <c r="O20" s="6">
        <v>13.339714050293001</v>
      </c>
      <c r="P20" s="6">
        <v>3.3538470268249498</v>
      </c>
      <c r="Q20" s="11">
        <v>0.76342540979385398</v>
      </c>
      <c r="R20" s="11">
        <v>2.7377779483795202</v>
      </c>
      <c r="S20" s="11">
        <v>3.6759877204895002</v>
      </c>
      <c r="T20" s="6">
        <v>9.7676124572753906</v>
      </c>
      <c r="U20" s="6">
        <v>10.4616813659668</v>
      </c>
      <c r="V20" s="6">
        <v>4.1836361885070801</v>
      </c>
      <c r="W20" s="11">
        <v>0.772042036056519</v>
      </c>
      <c r="X20" s="11">
        <v>2.6096069812774698</v>
      </c>
      <c r="Y20" s="11">
        <v>1.6549255847930899</v>
      </c>
      <c r="Z20" s="6">
        <v>8.4481687545776403</v>
      </c>
      <c r="AA20" s="12">
        <f t="shared" si="0"/>
        <v>5.2438575974361896</v>
      </c>
      <c r="AB20" s="13">
        <f t="shared" si="1"/>
        <v>0.155368754441358</v>
      </c>
      <c r="AC20" s="13">
        <f t="shared" si="2"/>
        <v>7.8103941877411945E-2</v>
      </c>
      <c r="AD20" s="14">
        <f t="shared" si="3"/>
        <v>0.273777794837952</v>
      </c>
      <c r="AE20" s="14">
        <f t="shared" si="4"/>
        <v>0.16549255847930899</v>
      </c>
      <c r="AF20" s="13">
        <f t="shared" si="5"/>
        <v>0.59463910775861906</v>
      </c>
      <c r="AG20" t="s">
        <v>79</v>
      </c>
      <c r="AH20" s="1">
        <v>3</v>
      </c>
      <c r="AI20">
        <v>307860.52899999998</v>
      </c>
      <c r="AJ20">
        <v>5703840.915</v>
      </c>
      <c r="AK20" s="4">
        <v>72</v>
      </c>
      <c r="AL20" s="4">
        <v>949</v>
      </c>
      <c r="AM20" s="4">
        <v>2880</v>
      </c>
      <c r="AN20" s="4">
        <v>28</v>
      </c>
      <c r="AO20" s="4">
        <v>2030</v>
      </c>
      <c r="AP20" s="4">
        <v>978</v>
      </c>
      <c r="AQ20" s="5">
        <f t="shared" si="6"/>
        <v>1251.68</v>
      </c>
      <c r="AR20" s="5">
        <f t="shared" si="7"/>
        <v>2347.44</v>
      </c>
      <c r="AS20" s="1">
        <v>438</v>
      </c>
      <c r="AT20" s="1">
        <v>98</v>
      </c>
      <c r="AU20" s="1">
        <v>32</v>
      </c>
      <c r="AV20">
        <v>0.48</v>
      </c>
      <c r="AW20">
        <v>11.8</v>
      </c>
      <c r="AX20" t="s">
        <v>102</v>
      </c>
      <c r="AY20">
        <v>1.6563182199999998E-2</v>
      </c>
      <c r="AZ20">
        <v>2.7854912700000001E-2</v>
      </c>
      <c r="BA20">
        <v>2.1914295100000002E-2</v>
      </c>
      <c r="BB20">
        <v>0.21052391670000001</v>
      </c>
      <c r="BC20">
        <v>0.14969226930000001</v>
      </c>
      <c r="BD20">
        <v>7.2209156900000002E-2</v>
      </c>
      <c r="BE20">
        <v>0.81015921580000005</v>
      </c>
      <c r="BF20">
        <v>-0.80743536110000003</v>
      </c>
      <c r="BG20">
        <v>0.54980978749999998</v>
      </c>
      <c r="BH20">
        <v>-17.955862307</v>
      </c>
      <c r="BI20">
        <v>-10.871979304</v>
      </c>
      <c r="BJ20">
        <v>0.60549867729999995</v>
      </c>
      <c r="BK20">
        <v>-5.2908652E-2</v>
      </c>
      <c r="BL20">
        <v>2.3770438299999998E-2</v>
      </c>
      <c r="BM20">
        <v>3.9604454499999997E-2</v>
      </c>
      <c r="BN20">
        <v>3.0273422599999999E-2</v>
      </c>
      <c r="BO20">
        <v>0.27873147860000003</v>
      </c>
      <c r="BP20">
        <v>0.1921139643</v>
      </c>
      <c r="BQ20">
        <v>9.3513106299999996E-2</v>
      </c>
      <c r="BR20">
        <v>0.80300271359999997</v>
      </c>
      <c r="BS20">
        <v>-0.75033353930000002</v>
      </c>
      <c r="BT20">
        <v>0.49690113299999999</v>
      </c>
      <c r="BU20">
        <v>-17.378989559000001</v>
      </c>
      <c r="BV20">
        <v>-9.4167536279000004</v>
      </c>
      <c r="BW20">
        <v>0.54238716109999996</v>
      </c>
    </row>
    <row r="21" spans="1:75" ht="15" x14ac:dyDescent="0.25">
      <c r="A21" t="s">
        <v>82</v>
      </c>
      <c r="B21" t="s">
        <v>53</v>
      </c>
      <c r="C21" t="s">
        <v>54</v>
      </c>
      <c r="D21" s="1">
        <v>34</v>
      </c>
      <c r="E21" s="1">
        <v>45</v>
      </c>
      <c r="F21">
        <v>9.9</v>
      </c>
      <c r="G21">
        <v>10.7</v>
      </c>
      <c r="H21">
        <v>26.1</v>
      </c>
      <c r="I21" s="11">
        <v>145.76165202199601</v>
      </c>
      <c r="J21" s="11">
        <v>56.977177206376801</v>
      </c>
      <c r="K21" s="11">
        <f t="shared" si="8"/>
        <v>5.408347663686194</v>
      </c>
      <c r="L21" s="11">
        <v>10.176069845986801</v>
      </c>
      <c r="M21" s="11">
        <v>6.7848221748796602</v>
      </c>
      <c r="N21" s="11">
        <v>73.938069227243304</v>
      </c>
      <c r="O21" s="6">
        <v>149.22897338867199</v>
      </c>
      <c r="P21" s="6">
        <v>62.808013916015597</v>
      </c>
      <c r="Q21" s="11">
        <v>6.3905153274536097</v>
      </c>
      <c r="R21" s="11">
        <v>11.604488372802701</v>
      </c>
      <c r="S21" s="11">
        <v>7.84098196029663</v>
      </c>
      <c r="T21" s="6">
        <v>82.253486633300795</v>
      </c>
      <c r="U21" s="6">
        <v>144.41526794433599</v>
      </c>
      <c r="V21" s="6">
        <v>56.662830352783203</v>
      </c>
      <c r="W21" s="11">
        <v>6.0455055236816397</v>
      </c>
      <c r="X21" s="11">
        <v>10.5832614898682</v>
      </c>
      <c r="Y21" s="11">
        <v>8.4602127075195295</v>
      </c>
      <c r="Z21" s="6">
        <v>75.706306457519503</v>
      </c>
      <c r="AA21" s="12">
        <f t="shared" si="0"/>
        <v>144.41526794433599</v>
      </c>
      <c r="AB21" s="13">
        <f t="shared" si="1"/>
        <v>5.6662830352783207</v>
      </c>
      <c r="AC21" s="13">
        <f t="shared" si="2"/>
        <v>1.0583261489868201</v>
      </c>
      <c r="AD21" s="14">
        <f t="shared" si="3"/>
        <v>1.1604488372802702</v>
      </c>
      <c r="AE21" s="14">
        <f t="shared" si="4"/>
        <v>0.84602127075195299</v>
      </c>
      <c r="AF21" s="13">
        <f t="shared" si="5"/>
        <v>7.672753143310544</v>
      </c>
      <c r="AG21" t="s">
        <v>93</v>
      </c>
      <c r="AH21" s="1">
        <v>2</v>
      </c>
      <c r="AI21">
        <v>307708.87599999999</v>
      </c>
      <c r="AJ21">
        <v>5703672.0810000002</v>
      </c>
      <c r="AK21" s="4">
        <v>99</v>
      </c>
      <c r="AL21" s="4">
        <v>810</v>
      </c>
      <c r="AM21" s="4">
        <v>2600</v>
      </c>
      <c r="AN21" s="4"/>
      <c r="AO21" s="4"/>
      <c r="AP21" s="4"/>
      <c r="AQ21" s="5">
        <f t="shared" si="6"/>
        <v>810</v>
      </c>
      <c r="AR21" s="5">
        <f t="shared" si="7"/>
        <v>2600</v>
      </c>
      <c r="AS21" s="1">
        <v>583</v>
      </c>
      <c r="AT21" s="1">
        <v>141</v>
      </c>
      <c r="AU21" s="1">
        <v>14</v>
      </c>
      <c r="AV21">
        <v>0.72</v>
      </c>
      <c r="AW21">
        <v>11.6</v>
      </c>
      <c r="AX21" t="s">
        <v>89</v>
      </c>
      <c r="AY21">
        <v>2.4669221200000001E-2</v>
      </c>
      <c r="AZ21">
        <v>4.0572655700000002E-2</v>
      </c>
      <c r="BA21">
        <v>3.4444716600000001E-2</v>
      </c>
      <c r="BB21">
        <v>0.19700613019999999</v>
      </c>
      <c r="BC21">
        <v>0.1175567478</v>
      </c>
      <c r="BD21">
        <v>6.3635122299999999E-2</v>
      </c>
      <c r="BE21">
        <v>0.70217866279999996</v>
      </c>
      <c r="BF21">
        <v>-0.69261590019999997</v>
      </c>
      <c r="BG21">
        <v>0.56581544640000003</v>
      </c>
      <c r="BH21">
        <v>-15.501012467000001</v>
      </c>
      <c r="BI21">
        <v>-10.77837394</v>
      </c>
      <c r="BJ21">
        <v>0.6959917913</v>
      </c>
      <c r="BK21">
        <v>-8.4263089599999993E-2</v>
      </c>
      <c r="BL21">
        <v>2.6196337100000001E-2</v>
      </c>
      <c r="BM21">
        <v>4.0229371999999999E-2</v>
      </c>
      <c r="BN21">
        <v>3.07594211E-2</v>
      </c>
      <c r="BO21">
        <v>0.18340344049999999</v>
      </c>
      <c r="BP21">
        <v>0.1206088889</v>
      </c>
      <c r="BQ21">
        <v>6.4399599799999999E-2</v>
      </c>
      <c r="BR21">
        <v>0.71283253790000001</v>
      </c>
      <c r="BS21">
        <v>-0.64002844560000005</v>
      </c>
      <c r="BT21">
        <v>0.48155234520000001</v>
      </c>
      <c r="BU21">
        <v>-15.854443486999999</v>
      </c>
      <c r="BV21">
        <v>-10.892999033000001</v>
      </c>
      <c r="BW21">
        <v>0.68798116229999995</v>
      </c>
    </row>
    <row r="22" spans="1:75" ht="15" x14ac:dyDescent="0.25">
      <c r="A22" t="s">
        <v>92</v>
      </c>
      <c r="B22" t="s">
        <v>44</v>
      </c>
      <c r="C22" t="s">
        <v>54</v>
      </c>
      <c r="D22" s="1">
        <v>33</v>
      </c>
      <c r="E22" s="1">
        <v>45</v>
      </c>
      <c r="F22">
        <v>3.8</v>
      </c>
      <c r="G22">
        <v>4</v>
      </c>
      <c r="H22">
        <v>3.7</v>
      </c>
      <c r="I22" s="11">
        <v>11.362853953829401</v>
      </c>
      <c r="J22" s="11">
        <v>3.84663979942014</v>
      </c>
      <c r="K22" s="11">
        <f t="shared" si="8"/>
        <v>1.0728006372959491</v>
      </c>
      <c r="L22" s="11">
        <v>1.7526504367262199</v>
      </c>
      <c r="M22" s="11">
        <v>2.4551017991712798</v>
      </c>
      <c r="N22" s="11">
        <v>8.0543920353176404</v>
      </c>
      <c r="O22" s="6">
        <v>13.9571332931519</v>
      </c>
      <c r="P22" s="6">
        <v>8.4163579940795898</v>
      </c>
      <c r="Q22" s="11">
        <v>0.87449353933334395</v>
      </c>
      <c r="R22" s="11">
        <v>2.5884354114532502</v>
      </c>
      <c r="S22" s="11">
        <v>3.5023453235626198</v>
      </c>
      <c r="T22" s="6">
        <v>14.507138252258301</v>
      </c>
      <c r="U22" s="6">
        <v>12.8231010437012</v>
      </c>
      <c r="V22" s="6">
        <v>5.0373272895812997</v>
      </c>
      <c r="W22" s="11">
        <v>0.74363589286804199</v>
      </c>
      <c r="X22" s="11">
        <v>2.68841624259949</v>
      </c>
      <c r="Y22" s="11">
        <v>1.0942473411560101</v>
      </c>
      <c r="Z22" s="6">
        <v>8.81999015808106</v>
      </c>
      <c r="AA22" s="12">
        <f t="shared" si="0"/>
        <v>12.8231010437012</v>
      </c>
      <c r="AB22" s="13">
        <f t="shared" si="1"/>
        <v>0.50373272895813004</v>
      </c>
      <c r="AC22" s="13">
        <f t="shared" si="2"/>
        <v>0.26884162425994901</v>
      </c>
      <c r="AD22" s="14">
        <f t="shared" si="3"/>
        <v>0.25884354114532504</v>
      </c>
      <c r="AE22" s="14">
        <f t="shared" si="4"/>
        <v>0.10942473411560101</v>
      </c>
      <c r="AF22" s="13">
        <f t="shared" si="5"/>
        <v>0.87200100421905613</v>
      </c>
      <c r="AG22" t="s">
        <v>93</v>
      </c>
      <c r="AH22" s="1">
        <v>2</v>
      </c>
      <c r="AI22">
        <v>307667.11</v>
      </c>
      <c r="AJ22">
        <v>5703635.4440000001</v>
      </c>
      <c r="AK22" s="4">
        <v>100</v>
      </c>
      <c r="AL22" s="4">
        <v>896</v>
      </c>
      <c r="AM22" s="4">
        <v>4280</v>
      </c>
      <c r="AN22" s="4"/>
      <c r="AO22" s="4"/>
      <c r="AP22" s="4"/>
      <c r="AQ22" s="5">
        <f t="shared" si="6"/>
        <v>896</v>
      </c>
      <c r="AR22" s="5">
        <f t="shared" si="7"/>
        <v>4280</v>
      </c>
      <c r="AS22" s="1">
        <v>585</v>
      </c>
      <c r="AT22" s="1">
        <v>144</v>
      </c>
      <c r="AU22" s="1">
        <v>20</v>
      </c>
      <c r="AV22">
        <v>0.69</v>
      </c>
      <c r="AW22">
        <v>11.6</v>
      </c>
      <c r="AX22" t="s">
        <v>89</v>
      </c>
      <c r="AY22">
        <v>2.31658972E-2</v>
      </c>
      <c r="AZ22">
        <v>3.7832571600000003E-2</v>
      </c>
      <c r="BA22">
        <v>3.3087940099999998E-2</v>
      </c>
      <c r="BB22">
        <v>0.17888926890000001</v>
      </c>
      <c r="BC22">
        <v>0.13290211630000001</v>
      </c>
      <c r="BD22">
        <v>7.8108636699999998E-2</v>
      </c>
      <c r="BE22">
        <v>0.68746819540000004</v>
      </c>
      <c r="BF22">
        <v>-0.66474413269999999</v>
      </c>
      <c r="BG22">
        <v>0.39469627000000002</v>
      </c>
      <c r="BH22">
        <v>-14.468742073</v>
      </c>
      <c r="BI22">
        <v>-9.6882415287000008</v>
      </c>
      <c r="BJ22">
        <v>0.66985349169999997</v>
      </c>
      <c r="BK22">
        <v>-9.8508143699999995E-2</v>
      </c>
      <c r="BL22">
        <v>3.4022085899999999E-2</v>
      </c>
      <c r="BM22">
        <v>4.69601225E-2</v>
      </c>
      <c r="BN22">
        <v>4.2257967399999999E-2</v>
      </c>
      <c r="BO22">
        <v>0.176894624</v>
      </c>
      <c r="BP22">
        <v>0.1499840573</v>
      </c>
      <c r="BQ22">
        <v>9.5994443400000004E-2</v>
      </c>
      <c r="BR22">
        <v>0.61452523560000005</v>
      </c>
      <c r="BS22">
        <v>-0.58028017200000004</v>
      </c>
      <c r="BT22">
        <v>0.29618813919999998</v>
      </c>
      <c r="BU22">
        <v>-15.164425726999999</v>
      </c>
      <c r="BV22">
        <v>-10.149185801</v>
      </c>
      <c r="BW22">
        <v>0.66946446260000003</v>
      </c>
    </row>
    <row r="23" spans="1:75" ht="15" x14ac:dyDescent="0.25">
      <c r="A23" t="s">
        <v>72</v>
      </c>
      <c r="B23" t="s">
        <v>44</v>
      </c>
      <c r="C23" t="s">
        <v>54</v>
      </c>
      <c r="D23" s="1">
        <v>46</v>
      </c>
      <c r="E23" s="1">
        <v>20</v>
      </c>
      <c r="F23">
        <v>4.9000000000000004</v>
      </c>
      <c r="G23">
        <v>6.3</v>
      </c>
      <c r="H23">
        <v>1.8</v>
      </c>
      <c r="I23" s="11">
        <v>10.8074004329931</v>
      </c>
      <c r="J23" s="11">
        <v>3.4704283962459801</v>
      </c>
      <c r="K23" s="11">
        <f t="shared" si="8"/>
        <v>1.0251483648653368</v>
      </c>
      <c r="L23" s="11">
        <v>0.86999995143533004</v>
      </c>
      <c r="M23" s="11">
        <v>1.2058183201120101</v>
      </c>
      <c r="N23" s="11">
        <v>5.5462466677933202</v>
      </c>
      <c r="O23" s="6">
        <v>20.454107284545898</v>
      </c>
      <c r="P23" s="6">
        <v>4.2414674758911097</v>
      </c>
      <c r="Q23" s="11">
        <v>1.11729764938355</v>
      </c>
      <c r="R23" s="11">
        <v>2.28091239929199</v>
      </c>
      <c r="S23" s="11">
        <v>2.0768506526946999</v>
      </c>
      <c r="T23" s="6">
        <v>8.5992307662963903</v>
      </c>
      <c r="U23" s="6">
        <v>10.687270164489799</v>
      </c>
      <c r="V23" s="6">
        <v>5.6369085311889702</v>
      </c>
      <c r="W23" s="11">
        <v>1.2108447551727299</v>
      </c>
      <c r="X23" s="11">
        <v>2.2798264026641801</v>
      </c>
      <c r="Y23" s="11">
        <v>0.86902236938476596</v>
      </c>
      <c r="Z23" s="6">
        <v>8.7857570648193395</v>
      </c>
      <c r="AA23" s="12">
        <f t="shared" si="0"/>
        <v>10.687270164489799</v>
      </c>
      <c r="AB23" s="13">
        <f t="shared" si="1"/>
        <v>0.563690853118897</v>
      </c>
      <c r="AC23" s="13">
        <f t="shared" si="2"/>
        <v>0.22798264026641801</v>
      </c>
      <c r="AD23" s="14">
        <f t="shared" si="3"/>
        <v>0.228091239929199</v>
      </c>
      <c r="AE23" s="14">
        <f t="shared" si="4"/>
        <v>8.6902236938476596E-2</v>
      </c>
      <c r="AF23" s="13">
        <f t="shared" si="5"/>
        <v>0.87868432998657253</v>
      </c>
      <c r="AG23" t="s">
        <v>93</v>
      </c>
      <c r="AH23" s="1">
        <v>2</v>
      </c>
      <c r="AI23">
        <v>307739.28000000009</v>
      </c>
      <c r="AJ23">
        <v>5703584.3789999997</v>
      </c>
      <c r="AK23" s="4">
        <v>100</v>
      </c>
      <c r="AL23" s="4">
        <v>395</v>
      </c>
      <c r="AM23" s="4">
        <v>3950</v>
      </c>
      <c r="AN23" s="4"/>
      <c r="AO23" s="4"/>
      <c r="AP23" s="4"/>
      <c r="AQ23" s="5">
        <f t="shared" si="6"/>
        <v>395</v>
      </c>
      <c r="AR23" s="5">
        <f t="shared" si="7"/>
        <v>3950</v>
      </c>
      <c r="AS23" s="1">
        <v>527</v>
      </c>
      <c r="AT23" s="1">
        <v>128</v>
      </c>
      <c r="AU23" s="1">
        <v>20</v>
      </c>
      <c r="AV23">
        <v>0.65</v>
      </c>
      <c r="AW23">
        <v>11.6</v>
      </c>
      <c r="AX23" t="s">
        <v>89</v>
      </c>
      <c r="AY23">
        <v>3.2896751600000003E-2</v>
      </c>
      <c r="AZ23">
        <v>4.7342427700000002E-2</v>
      </c>
      <c r="BA23">
        <v>4.8720438499999998E-2</v>
      </c>
      <c r="BB23">
        <v>0.1712759395</v>
      </c>
      <c r="BC23">
        <v>0.1682924734</v>
      </c>
      <c r="BD23">
        <v>0.1144942811</v>
      </c>
      <c r="BE23">
        <v>0.55805925649999999</v>
      </c>
      <c r="BF23">
        <v>-0.60503981110000005</v>
      </c>
      <c r="BG23">
        <v>0.27286570040000002</v>
      </c>
      <c r="BH23">
        <v>-17.490787553000001</v>
      </c>
      <c r="BI23">
        <v>-12.402360893000001</v>
      </c>
      <c r="BJ23">
        <v>0.71001089429999997</v>
      </c>
      <c r="BK23">
        <v>-0.10924700480000001</v>
      </c>
      <c r="BL23">
        <v>3.8097007000000002E-2</v>
      </c>
      <c r="BM23">
        <v>5.2025378300000001E-2</v>
      </c>
      <c r="BN23">
        <v>5.1891492400000003E-2</v>
      </c>
      <c r="BO23">
        <v>0.17333275679999999</v>
      </c>
      <c r="BP23">
        <v>0.18252724619999999</v>
      </c>
      <c r="BQ23">
        <v>0.1245518228</v>
      </c>
      <c r="BR23">
        <v>0.53866777349999995</v>
      </c>
      <c r="BS23">
        <v>-0.53763828570000005</v>
      </c>
      <c r="BT23">
        <v>0.1636187033</v>
      </c>
      <c r="BU23">
        <v>-17.430535463999998</v>
      </c>
      <c r="BV23">
        <v>-13.084726986</v>
      </c>
      <c r="BW23">
        <v>0.75153021590000002</v>
      </c>
    </row>
    <row r="24" spans="1:75" ht="15" x14ac:dyDescent="0.25">
      <c r="A24" t="s">
        <v>63</v>
      </c>
      <c r="B24" t="s">
        <v>44</v>
      </c>
      <c r="C24" t="s">
        <v>54</v>
      </c>
      <c r="D24" s="1">
        <v>82</v>
      </c>
      <c r="E24" s="1">
        <v>10</v>
      </c>
      <c r="F24">
        <v>2.9</v>
      </c>
      <c r="G24">
        <v>3.7</v>
      </c>
      <c r="H24">
        <v>5.4</v>
      </c>
      <c r="I24" s="11">
        <v>14.841629860300801</v>
      </c>
      <c r="J24" s="11">
        <v>5.1446122304180397</v>
      </c>
      <c r="K24" s="11">
        <f t="shared" si="8"/>
        <v>1.5113095036552791</v>
      </c>
      <c r="L24" s="11">
        <v>2.0122672913982802</v>
      </c>
      <c r="M24" s="11">
        <v>3.3961612211837102</v>
      </c>
      <c r="N24" s="11">
        <v>10.553040743</v>
      </c>
      <c r="O24" s="6">
        <v>12.4425945281982</v>
      </c>
      <c r="P24" s="6">
        <v>5.8130574226379403</v>
      </c>
      <c r="Q24" s="11">
        <v>0.93408143520355202</v>
      </c>
      <c r="R24" s="11">
        <v>2.7377779483795202</v>
      </c>
      <c r="S24" s="11">
        <v>3.1485967636108398</v>
      </c>
      <c r="T24" s="6">
        <v>11.6994323730469</v>
      </c>
      <c r="U24" s="6">
        <v>15.155391693115201</v>
      </c>
      <c r="V24" s="6">
        <v>6.1756005287170401</v>
      </c>
      <c r="W24" s="11">
        <v>0.80286782979965199</v>
      </c>
      <c r="X24" s="11">
        <v>2.8476083278656001</v>
      </c>
      <c r="Y24" s="11">
        <v>2.5159175395965598</v>
      </c>
      <c r="Z24" s="6">
        <v>11.539126396179199</v>
      </c>
      <c r="AA24" s="12">
        <f t="shared" si="0"/>
        <v>15.155391693115201</v>
      </c>
      <c r="AB24" s="13">
        <f t="shared" si="1"/>
        <v>0.61756005287170401</v>
      </c>
      <c r="AC24" s="13">
        <f t="shared" si="2"/>
        <v>0.28476083278656</v>
      </c>
      <c r="AD24" s="14">
        <f t="shared" si="3"/>
        <v>0.273777794837952</v>
      </c>
      <c r="AE24" s="14">
        <f t="shared" si="4"/>
        <v>0.25159175395965599</v>
      </c>
      <c r="AF24" s="13">
        <f t="shared" si="5"/>
        <v>1.142929601669312</v>
      </c>
      <c r="AG24" t="s">
        <v>93</v>
      </c>
      <c r="AH24" s="1">
        <v>2</v>
      </c>
      <c r="AI24">
        <v>307840.57</v>
      </c>
      <c r="AJ24">
        <v>5703587.9069999997</v>
      </c>
      <c r="AK24" s="4">
        <v>100</v>
      </c>
      <c r="AL24" s="4">
        <v>471</v>
      </c>
      <c r="AM24" s="4">
        <v>2800</v>
      </c>
      <c r="AN24" s="4"/>
      <c r="AO24" s="4"/>
      <c r="AP24" s="4"/>
      <c r="AQ24" s="5">
        <f t="shared" si="6"/>
        <v>471</v>
      </c>
      <c r="AR24" s="5">
        <f t="shared" si="7"/>
        <v>2800</v>
      </c>
      <c r="AS24" s="1">
        <v>562</v>
      </c>
      <c r="AT24" s="1">
        <v>136</v>
      </c>
      <c r="AU24" s="1">
        <v>15</v>
      </c>
      <c r="AV24">
        <v>0.67</v>
      </c>
      <c r="AW24">
        <v>11.7</v>
      </c>
      <c r="AX24" t="s">
        <v>89</v>
      </c>
      <c r="AY24">
        <v>1.7294149000000002E-2</v>
      </c>
      <c r="AZ24">
        <v>3.1500230400000002E-2</v>
      </c>
      <c r="BA24">
        <v>2.2992555000000001E-2</v>
      </c>
      <c r="BB24">
        <v>0.1869980493</v>
      </c>
      <c r="BC24">
        <v>0.1150831249</v>
      </c>
      <c r="BD24">
        <v>5.9454309300000001E-2</v>
      </c>
      <c r="BE24">
        <v>0.78186298870000004</v>
      </c>
      <c r="BF24">
        <v>-0.72247280820000004</v>
      </c>
      <c r="BG24">
        <v>0.55266748310000002</v>
      </c>
      <c r="BH24">
        <v>-16.214728168000001</v>
      </c>
      <c r="BI24">
        <v>-11.179962024</v>
      </c>
      <c r="BJ24">
        <v>0.68959223000000003</v>
      </c>
      <c r="BK24">
        <v>-0.1210540108</v>
      </c>
      <c r="BL24">
        <v>2.6873568899999999E-2</v>
      </c>
      <c r="BM24">
        <v>4.27966683E-2</v>
      </c>
      <c r="BN24">
        <v>3.2894488700000002E-2</v>
      </c>
      <c r="BO24">
        <v>0.19966458770000001</v>
      </c>
      <c r="BP24">
        <v>0.1414707388</v>
      </c>
      <c r="BQ24">
        <v>7.9203910799999999E-2</v>
      </c>
      <c r="BR24">
        <v>0.7174188038</v>
      </c>
      <c r="BS24">
        <v>-0.64713256230000005</v>
      </c>
      <c r="BT24">
        <v>0.43161346810000001</v>
      </c>
      <c r="BU24">
        <v>-15.670692163</v>
      </c>
      <c r="BV24">
        <v>-11.810160183000001</v>
      </c>
      <c r="BW24">
        <v>0.75365575890000003</v>
      </c>
    </row>
    <row r="25" spans="1:75" ht="15" x14ac:dyDescent="0.25">
      <c r="A25" t="s">
        <v>66</v>
      </c>
      <c r="B25" t="s">
        <v>53</v>
      </c>
      <c r="C25" t="s">
        <v>54</v>
      </c>
      <c r="D25" s="1">
        <v>42</v>
      </c>
      <c r="E25" s="1">
        <v>65</v>
      </c>
      <c r="F25">
        <v>22.7</v>
      </c>
      <c r="G25">
        <v>19.100000000000001</v>
      </c>
      <c r="H25">
        <v>33.1</v>
      </c>
      <c r="I25" s="11">
        <v>295.71373022428003</v>
      </c>
      <c r="J25" s="11">
        <v>109.137032089898</v>
      </c>
      <c r="K25" s="11">
        <f t="shared" si="8"/>
        <v>8.537084798891307</v>
      </c>
      <c r="L25" s="11">
        <v>16.031936599857598</v>
      </c>
      <c r="M25" s="11">
        <v>6.7648107759795302</v>
      </c>
      <c r="N25" s="11">
        <v>131.933779465735</v>
      </c>
      <c r="O25" s="6">
        <v>297.39172363281301</v>
      </c>
      <c r="P25" s="6">
        <v>119.19435882568401</v>
      </c>
      <c r="Q25" s="11">
        <v>10.0004558563232</v>
      </c>
      <c r="R25" s="11">
        <v>16.357666015625</v>
      </c>
      <c r="S25" s="11">
        <v>6.2845902442932102</v>
      </c>
      <c r="T25" s="6">
        <v>141.83662414550801</v>
      </c>
      <c r="U25" s="6">
        <v>302.21658325195301</v>
      </c>
      <c r="V25" s="6">
        <v>117.575736999512</v>
      </c>
      <c r="W25" s="11">
        <v>8.6434860229492205</v>
      </c>
      <c r="X25" s="11">
        <v>12.685621261596699</v>
      </c>
      <c r="Y25" s="11">
        <v>5.0639724731445304</v>
      </c>
      <c r="Z25" s="6">
        <v>135.32531738281301</v>
      </c>
      <c r="AA25" s="12">
        <f t="shared" si="0"/>
        <v>297.39172363281301</v>
      </c>
      <c r="AB25" s="13">
        <f t="shared" si="1"/>
        <v>11.919435882568401</v>
      </c>
      <c r="AC25" s="13">
        <f t="shared" si="2"/>
        <v>1.00004558563232</v>
      </c>
      <c r="AD25" s="14">
        <f t="shared" si="3"/>
        <v>1.6357666015625001</v>
      </c>
      <c r="AE25" s="14">
        <f t="shared" si="4"/>
        <v>0.50639724731445301</v>
      </c>
      <c r="AF25" s="13">
        <f t="shared" si="5"/>
        <v>14.061599731445353</v>
      </c>
      <c r="AG25" t="s">
        <v>93</v>
      </c>
      <c r="AH25" s="1">
        <v>2</v>
      </c>
      <c r="AI25">
        <v>307910.50199999998</v>
      </c>
      <c r="AJ25">
        <v>5703610.5360000003</v>
      </c>
      <c r="AK25" s="4">
        <v>100</v>
      </c>
      <c r="AL25" s="4">
        <v>560</v>
      </c>
      <c r="AM25" s="4">
        <v>1930</v>
      </c>
      <c r="AN25" s="4"/>
      <c r="AO25" s="4"/>
      <c r="AP25" s="4"/>
      <c r="AQ25" s="5">
        <f t="shared" si="6"/>
        <v>560</v>
      </c>
      <c r="AR25" s="5">
        <f t="shared" si="7"/>
        <v>1930</v>
      </c>
      <c r="AS25" s="1">
        <v>553</v>
      </c>
      <c r="AT25" s="1">
        <v>132</v>
      </c>
      <c r="AU25" s="1">
        <v>32</v>
      </c>
      <c r="AV25">
        <v>0.65</v>
      </c>
      <c r="AW25">
        <v>11.7</v>
      </c>
      <c r="AX25" t="s">
        <v>89</v>
      </c>
      <c r="AY25">
        <v>2.0276627700000001E-2</v>
      </c>
      <c r="AZ25">
        <v>3.4503232799999999E-2</v>
      </c>
      <c r="BA25">
        <v>2.7338285399999999E-2</v>
      </c>
      <c r="BB25">
        <v>0.18317576250000001</v>
      </c>
      <c r="BC25">
        <v>0.1090059669</v>
      </c>
      <c r="BD25">
        <v>5.7241339400000001E-2</v>
      </c>
      <c r="BE25">
        <v>0.74003712099999996</v>
      </c>
      <c r="BF25">
        <v>-0.6764643964</v>
      </c>
      <c r="BG25">
        <v>0.54053411650000005</v>
      </c>
      <c r="BH25">
        <v>-14.389896156000001</v>
      </c>
      <c r="BI25">
        <v>-10.115215373</v>
      </c>
      <c r="BJ25">
        <v>0.70301837109999998</v>
      </c>
      <c r="BK25">
        <v>-7.5938392499999993E-2</v>
      </c>
      <c r="BL25">
        <v>2.6274552600000001E-2</v>
      </c>
      <c r="BM25">
        <v>3.83028178E-2</v>
      </c>
      <c r="BN25">
        <v>3.29634158E-2</v>
      </c>
      <c r="BO25">
        <v>0.1717533017</v>
      </c>
      <c r="BP25">
        <v>0.1150341295</v>
      </c>
      <c r="BQ25">
        <v>6.2713428799999998E-2</v>
      </c>
      <c r="BR25">
        <v>0.67847178770000005</v>
      </c>
      <c r="BS25">
        <v>-0.63529542630000002</v>
      </c>
      <c r="BT25">
        <v>0.46459573380000002</v>
      </c>
      <c r="BU25">
        <v>-13.456509883000001</v>
      </c>
      <c r="BV25">
        <v>-10.237280017</v>
      </c>
      <c r="BW25">
        <v>0.76082354279999997</v>
      </c>
    </row>
    <row r="26" spans="1:75" ht="15" x14ac:dyDescent="0.25">
      <c r="A26" t="s">
        <v>55</v>
      </c>
      <c r="B26" t="s">
        <v>44</v>
      </c>
      <c r="C26" t="s">
        <v>54</v>
      </c>
      <c r="D26" s="1">
        <v>50</v>
      </c>
      <c r="E26" s="1">
        <v>20</v>
      </c>
      <c r="F26">
        <v>3.2</v>
      </c>
      <c r="G26">
        <v>3.5</v>
      </c>
      <c r="H26">
        <v>3.9</v>
      </c>
      <c r="I26" s="11">
        <v>10.3231932406329</v>
      </c>
      <c r="J26" s="11">
        <v>3.48959367338909</v>
      </c>
      <c r="K26" s="11">
        <f t="shared" si="8"/>
        <v>1.0564998747512597</v>
      </c>
      <c r="L26" s="11">
        <v>1.7429104698048401</v>
      </c>
      <c r="M26" s="11">
        <v>2.7235144903491002</v>
      </c>
      <c r="N26" s="11">
        <v>7.9560186335430298</v>
      </c>
      <c r="O26" s="6">
        <v>12.1714420318603</v>
      </c>
      <c r="P26" s="6">
        <v>8.4163579940795898</v>
      </c>
      <c r="Q26" s="11">
        <v>0.93408143520355202</v>
      </c>
      <c r="R26" s="11">
        <v>2.7377779483795202</v>
      </c>
      <c r="S26" s="11">
        <v>3.4650540351867698</v>
      </c>
      <c r="T26" s="6">
        <v>14.619190216064499</v>
      </c>
      <c r="U26" s="6">
        <v>9.8593730926513707</v>
      </c>
      <c r="V26" s="6">
        <v>4.91282081604004</v>
      </c>
      <c r="W26" s="11">
        <v>0.69776695966720603</v>
      </c>
      <c r="X26" s="11">
        <v>2.4652917385101301</v>
      </c>
      <c r="Y26" s="11">
        <v>1.1932580471038801</v>
      </c>
      <c r="Z26" s="6">
        <v>8.5713710784912092</v>
      </c>
      <c r="AA26" s="12">
        <f t="shared" si="0"/>
        <v>9.8593730926513707</v>
      </c>
      <c r="AB26" s="13">
        <f t="shared" si="1"/>
        <v>0.491282081604004</v>
      </c>
      <c r="AC26" s="13">
        <f t="shared" si="2"/>
        <v>0.24652917385101303</v>
      </c>
      <c r="AD26" s="14">
        <f t="shared" si="3"/>
        <v>0.273777794837952</v>
      </c>
      <c r="AE26" s="14">
        <f t="shared" si="4"/>
        <v>0.11932580471038801</v>
      </c>
      <c r="AF26" s="13">
        <f t="shared" si="5"/>
        <v>0.88438568115234406</v>
      </c>
      <c r="AG26" t="s">
        <v>48</v>
      </c>
      <c r="AH26" s="1">
        <v>4</v>
      </c>
      <c r="AI26">
        <v>307937.283</v>
      </c>
      <c r="AJ26">
        <v>5703643.415</v>
      </c>
      <c r="AK26" s="4">
        <v>99</v>
      </c>
      <c r="AL26" s="4">
        <v>949</v>
      </c>
      <c r="AM26" s="4">
        <v>2880</v>
      </c>
      <c r="AN26" s="4"/>
      <c r="AO26" s="4"/>
      <c r="AP26" s="4"/>
      <c r="AQ26" s="5">
        <f t="shared" si="6"/>
        <v>949</v>
      </c>
      <c r="AR26" s="5">
        <f t="shared" si="7"/>
        <v>2880</v>
      </c>
      <c r="AS26" s="1">
        <v>485</v>
      </c>
      <c r="AT26" s="1">
        <v>113</v>
      </c>
      <c r="AU26" s="1">
        <v>14</v>
      </c>
      <c r="AV26">
        <v>0.51</v>
      </c>
      <c r="AW26">
        <v>11.8</v>
      </c>
      <c r="AX26" t="s">
        <v>89</v>
      </c>
      <c r="AY26">
        <v>2.1458246699999999E-2</v>
      </c>
      <c r="AZ26">
        <v>3.7912718999999998E-2</v>
      </c>
      <c r="BA26">
        <v>2.98045384E-2</v>
      </c>
      <c r="BB26">
        <v>0.1847702655</v>
      </c>
      <c r="BC26">
        <v>0.1274460546</v>
      </c>
      <c r="BD26">
        <v>6.7059988500000001E-2</v>
      </c>
      <c r="BE26">
        <v>0.72434270649999999</v>
      </c>
      <c r="BF26">
        <v>-0.6854418833</v>
      </c>
      <c r="BG26">
        <v>0.46029865110000001</v>
      </c>
      <c r="BH26">
        <v>-17.612689064000001</v>
      </c>
      <c r="BI26">
        <v>-10.691360851000001</v>
      </c>
      <c r="BJ26">
        <v>0.60753886940000001</v>
      </c>
      <c r="BK26">
        <v>-3.1256269500000003E-2</v>
      </c>
      <c r="BL26">
        <v>3.3442179599999997E-2</v>
      </c>
      <c r="BM26">
        <v>5.1662487999999999E-2</v>
      </c>
      <c r="BN26">
        <v>4.44745343E-2</v>
      </c>
      <c r="BO26">
        <v>0.23682936290000001</v>
      </c>
      <c r="BP26">
        <v>0.17194970430000001</v>
      </c>
      <c r="BQ26">
        <v>9.4608783200000005E-2</v>
      </c>
      <c r="BR26">
        <v>0.68495649729999997</v>
      </c>
      <c r="BS26">
        <v>-0.64333749110000005</v>
      </c>
      <c r="BT26">
        <v>0.42904239519999998</v>
      </c>
      <c r="BU26">
        <v>-17.240637585000002</v>
      </c>
      <c r="BV26">
        <v>-10.528818262</v>
      </c>
      <c r="BW26">
        <v>0.61176674750000004</v>
      </c>
    </row>
    <row r="27" spans="1:75" ht="15" x14ac:dyDescent="0.25">
      <c r="A27" t="s">
        <v>59</v>
      </c>
      <c r="B27" t="s">
        <v>44</v>
      </c>
      <c r="C27" t="s">
        <v>54</v>
      </c>
      <c r="D27" s="1">
        <v>40</v>
      </c>
      <c r="E27" s="1">
        <v>120</v>
      </c>
      <c r="F27">
        <v>33</v>
      </c>
      <c r="G27">
        <v>25.6</v>
      </c>
      <c r="H27">
        <v>33.4</v>
      </c>
      <c r="I27" s="11">
        <v>369.423798248769</v>
      </c>
      <c r="J27" s="11">
        <v>159.93725036147899</v>
      </c>
      <c r="K27" s="11">
        <f t="shared" si="8"/>
        <v>10.357463295107662</v>
      </c>
      <c r="L27" s="11">
        <v>14.3262182654573</v>
      </c>
      <c r="M27" s="11">
        <v>4.8088861398567504</v>
      </c>
      <c r="N27" s="11">
        <v>179.07235476679301</v>
      </c>
      <c r="O27" s="6">
        <v>391.42306518554699</v>
      </c>
      <c r="P27" s="6">
        <v>157.88775634765599</v>
      </c>
      <c r="Q27" s="11">
        <v>8.9354877471923793</v>
      </c>
      <c r="R27" s="11">
        <v>12.839547157287599</v>
      </c>
      <c r="S27" s="11">
        <v>5.2484765052795401</v>
      </c>
      <c r="T27" s="6">
        <v>175.97578430175801</v>
      </c>
      <c r="U27" s="6">
        <v>393.19760131835898</v>
      </c>
      <c r="V27" s="6">
        <v>167.60270690918</v>
      </c>
      <c r="W27" s="11">
        <v>10.297287940979</v>
      </c>
      <c r="X27" s="11">
        <v>11.731325149536101</v>
      </c>
      <c r="Y27" s="11">
        <v>4.00512742996216</v>
      </c>
      <c r="Z27" s="6">
        <v>183.33915710449199</v>
      </c>
      <c r="AA27" s="12">
        <f t="shared" si="0"/>
        <v>391.42306518554699</v>
      </c>
      <c r="AB27" s="13">
        <f t="shared" si="1"/>
        <v>15.788775634765599</v>
      </c>
      <c r="AC27" s="13">
        <f t="shared" si="2"/>
        <v>0.89354877471923799</v>
      </c>
      <c r="AD27" s="14">
        <f t="shared" si="3"/>
        <v>1.2839547157287601</v>
      </c>
      <c r="AE27" s="14">
        <f t="shared" si="4"/>
        <v>0.40051274299621603</v>
      </c>
      <c r="AF27" s="13">
        <f t="shared" si="5"/>
        <v>17.473243093490577</v>
      </c>
      <c r="AG27" t="s">
        <v>79</v>
      </c>
      <c r="AH27" s="1">
        <v>3</v>
      </c>
      <c r="AI27">
        <v>306243.78000000009</v>
      </c>
      <c r="AJ27">
        <v>5703155.0360000003</v>
      </c>
      <c r="AK27" s="4">
        <v>93</v>
      </c>
      <c r="AL27" s="4">
        <v>680</v>
      </c>
      <c r="AM27" s="4">
        <v>2080</v>
      </c>
      <c r="AN27" s="4"/>
      <c r="AO27" s="4"/>
      <c r="AP27" s="4"/>
      <c r="AQ27" s="5">
        <f t="shared" si="6"/>
        <v>680</v>
      </c>
      <c r="AR27" s="5">
        <f t="shared" si="7"/>
        <v>2080</v>
      </c>
      <c r="AS27" s="1">
        <v>697</v>
      </c>
      <c r="AT27" s="1">
        <v>214</v>
      </c>
      <c r="AU27" s="1">
        <v>25</v>
      </c>
      <c r="AV27">
        <v>0.87</v>
      </c>
      <c r="AW27">
        <v>10.1</v>
      </c>
      <c r="AX27" t="s">
        <v>65</v>
      </c>
      <c r="AY27">
        <v>2.0914035500000001E-2</v>
      </c>
      <c r="AZ27">
        <v>3.7761911600000003E-2</v>
      </c>
      <c r="BA27">
        <v>2.6301247999999999E-2</v>
      </c>
      <c r="BB27">
        <v>0.20937910379999999</v>
      </c>
      <c r="BC27">
        <v>0.1128618601</v>
      </c>
      <c r="BD27">
        <v>5.4670201799999998E-2</v>
      </c>
      <c r="BE27">
        <v>0.7773479392</v>
      </c>
      <c r="BF27">
        <v>-0.70276101150000003</v>
      </c>
      <c r="BG27">
        <v>0.60397975599999998</v>
      </c>
      <c r="BH27">
        <v>-14.973921164</v>
      </c>
      <c r="BI27">
        <v>-9.0181197923000003</v>
      </c>
      <c r="BJ27">
        <v>0.60355806440000004</v>
      </c>
      <c r="BK27">
        <v>-3.5351423E-2</v>
      </c>
      <c r="BL27">
        <v>2.2993915399999999E-2</v>
      </c>
      <c r="BM27">
        <v>3.6543063799999997E-2</v>
      </c>
      <c r="BN27">
        <v>2.59943324E-2</v>
      </c>
      <c r="BO27">
        <v>0.1915461134</v>
      </c>
      <c r="BP27">
        <v>0.1091503174</v>
      </c>
      <c r="BQ27">
        <v>5.2596347699999997E-2</v>
      </c>
      <c r="BR27">
        <v>0.76173712419999995</v>
      </c>
      <c r="BS27">
        <v>-0.67970951899999998</v>
      </c>
      <c r="BT27">
        <v>0.56862833950000002</v>
      </c>
      <c r="BU27">
        <v>-15.677193332</v>
      </c>
      <c r="BV27">
        <v>-9.2240741924999998</v>
      </c>
      <c r="BW27">
        <v>0.58942467519999997</v>
      </c>
    </row>
    <row r="28" spans="1:75" ht="15" x14ac:dyDescent="0.25">
      <c r="A28" t="s">
        <v>50</v>
      </c>
      <c r="B28" t="s">
        <v>53</v>
      </c>
      <c r="C28" t="s">
        <v>54</v>
      </c>
      <c r="D28" s="1">
        <v>33</v>
      </c>
      <c r="E28" s="1">
        <v>83</v>
      </c>
      <c r="F28">
        <v>29.1</v>
      </c>
      <c r="G28">
        <v>26.8</v>
      </c>
      <c r="H28">
        <v>44</v>
      </c>
      <c r="I28" s="11">
        <v>537.53170166024302</v>
      </c>
      <c r="J28" s="11">
        <v>200.86880666576499</v>
      </c>
      <c r="K28" s="11">
        <f t="shared" si="8"/>
        <v>13.567038161857107</v>
      </c>
      <c r="L28" s="11">
        <v>19.132272661389099</v>
      </c>
      <c r="M28" s="11">
        <v>7.1173606514864698</v>
      </c>
      <c r="N28" s="11">
        <v>227.11843997864</v>
      </c>
      <c r="O28" s="6">
        <v>569.66424560546898</v>
      </c>
      <c r="P28" s="6">
        <v>209.75613403320301</v>
      </c>
      <c r="Q28" s="11">
        <v>16.443893432617202</v>
      </c>
      <c r="R28" s="11">
        <v>20.633558273315401</v>
      </c>
      <c r="S28" s="11">
        <v>6.71262550354004</v>
      </c>
      <c r="T28" s="6">
        <v>237.10232543945301</v>
      </c>
      <c r="U28" s="6">
        <v>561.42230224609398</v>
      </c>
      <c r="V28" s="6">
        <v>209.20170593261699</v>
      </c>
      <c r="W28" s="11">
        <v>15.181042671203601</v>
      </c>
      <c r="X28" s="11">
        <v>20.23681640625</v>
      </c>
      <c r="Y28" s="11">
        <v>8.3188781738281303</v>
      </c>
      <c r="Z28" s="6">
        <v>237.757400512695</v>
      </c>
      <c r="AA28" s="12">
        <f t="shared" si="0"/>
        <v>569.66424560546898</v>
      </c>
      <c r="AB28" s="13">
        <f t="shared" si="1"/>
        <v>20.975613403320303</v>
      </c>
      <c r="AC28" s="13">
        <f t="shared" si="2"/>
        <v>1.6443893432617203</v>
      </c>
      <c r="AD28" s="14">
        <f t="shared" si="3"/>
        <v>2.0633558273315402</v>
      </c>
      <c r="AE28" s="14">
        <f t="shared" si="4"/>
        <v>0.83188781738281303</v>
      </c>
      <c r="AF28" s="13">
        <f t="shared" si="5"/>
        <v>23.870857048034658</v>
      </c>
      <c r="AG28" t="s">
        <v>48</v>
      </c>
      <c r="AH28" s="1">
        <v>2</v>
      </c>
      <c r="AI28">
        <v>306058.147</v>
      </c>
      <c r="AJ28">
        <v>5703301.0559999999</v>
      </c>
      <c r="AK28" s="4">
        <v>100</v>
      </c>
      <c r="AL28" s="4">
        <v>908</v>
      </c>
      <c r="AM28" s="4">
        <v>2010</v>
      </c>
      <c r="AN28" s="4"/>
      <c r="AO28" s="4"/>
      <c r="AP28" s="4"/>
      <c r="AQ28" s="5">
        <f t="shared" si="6"/>
        <v>908</v>
      </c>
      <c r="AR28" s="5">
        <f t="shared" si="7"/>
        <v>2010</v>
      </c>
      <c r="AS28" s="1">
        <v>716</v>
      </c>
      <c r="AT28" s="1">
        <v>220</v>
      </c>
      <c r="AU28" s="1">
        <v>24</v>
      </c>
      <c r="AV28">
        <v>0.84</v>
      </c>
      <c r="AW28">
        <v>10.1</v>
      </c>
      <c r="AX28" t="s">
        <v>106</v>
      </c>
      <c r="AY28">
        <v>1.8997945200000001E-2</v>
      </c>
      <c r="AZ28">
        <v>3.5107004099999999E-2</v>
      </c>
      <c r="BA28">
        <v>2.5833524900000002E-2</v>
      </c>
      <c r="BB28">
        <v>0.18728629099999999</v>
      </c>
      <c r="BC28">
        <v>0.10327612160000001</v>
      </c>
      <c r="BD28">
        <v>5.1584135099999998E-2</v>
      </c>
      <c r="BE28">
        <v>0.75774985220000002</v>
      </c>
      <c r="BF28">
        <v>-0.69463836219999997</v>
      </c>
      <c r="BG28">
        <v>0.55614601649999995</v>
      </c>
      <c r="BH28">
        <v>-16.511144905999998</v>
      </c>
      <c r="BI28">
        <v>-9.3828278052999998</v>
      </c>
      <c r="BJ28">
        <v>0.5684941979</v>
      </c>
      <c r="BK28">
        <v>-4.6089675900000002E-2</v>
      </c>
      <c r="BL28">
        <v>2.4453994900000001E-2</v>
      </c>
      <c r="BM28">
        <v>3.9585178300000003E-2</v>
      </c>
      <c r="BN28">
        <v>3.0646566199999999E-2</v>
      </c>
      <c r="BO28">
        <v>0.1815631674</v>
      </c>
      <c r="BP28">
        <v>0.11165895300000001</v>
      </c>
      <c r="BQ28">
        <v>5.8926987200000003E-2</v>
      </c>
      <c r="BR28">
        <v>0.71118089299999998</v>
      </c>
      <c r="BS28">
        <v>-0.64197649779999999</v>
      </c>
      <c r="BT28">
        <v>0.51005634160000002</v>
      </c>
      <c r="BU28">
        <v>-16.639875287999999</v>
      </c>
      <c r="BV28">
        <v>-9.9438631342000008</v>
      </c>
      <c r="BW28">
        <v>0.5977419061</v>
      </c>
    </row>
    <row r="29" spans="1:75" ht="15" x14ac:dyDescent="0.25">
      <c r="A29" t="s">
        <v>86</v>
      </c>
      <c r="B29" t="s">
        <v>53</v>
      </c>
      <c r="C29" t="s">
        <v>54</v>
      </c>
      <c r="D29" s="1">
        <v>50</v>
      </c>
      <c r="E29" s="1">
        <v>58</v>
      </c>
      <c r="F29">
        <v>18.3</v>
      </c>
      <c r="G29">
        <v>20.8</v>
      </c>
      <c r="H29">
        <v>48.3</v>
      </c>
      <c r="I29" s="11">
        <v>471.81363611054798</v>
      </c>
      <c r="J29" s="11">
        <v>179.665891728888</v>
      </c>
      <c r="K29" s="11">
        <f t="shared" si="8"/>
        <v>12.967383598091189</v>
      </c>
      <c r="L29" s="11">
        <v>16.7655329679706</v>
      </c>
      <c r="M29" s="11">
        <v>7.8114096558915103</v>
      </c>
      <c r="N29" s="11">
        <v>204.24283435275001</v>
      </c>
      <c r="O29" s="6">
        <v>430.76553344726602</v>
      </c>
      <c r="P29" s="6">
        <v>171.50738525390599</v>
      </c>
      <c r="Q29" s="11">
        <v>9.9744138717651403</v>
      </c>
      <c r="R29" s="11">
        <v>17.720228195190401</v>
      </c>
      <c r="S29" s="11">
        <v>6.7118387222290004</v>
      </c>
      <c r="T29" s="6">
        <v>195.939453125</v>
      </c>
      <c r="U29" s="6">
        <v>439.80078125</v>
      </c>
      <c r="V29" s="6">
        <v>154.69511413574199</v>
      </c>
      <c r="W29" s="11">
        <v>13.0110063552856</v>
      </c>
      <c r="X29" s="11">
        <v>18.509527206420898</v>
      </c>
      <c r="Y29" s="11">
        <v>4.9780578613281303</v>
      </c>
      <c r="Z29" s="6">
        <v>178.182693481445</v>
      </c>
      <c r="AA29" s="12">
        <f t="shared" si="0"/>
        <v>430.76553344726602</v>
      </c>
      <c r="AB29" s="13">
        <f t="shared" si="1"/>
        <v>17.150738525390601</v>
      </c>
      <c r="AC29" s="13">
        <f t="shared" si="2"/>
        <v>0.99744138717651409</v>
      </c>
      <c r="AD29" s="14">
        <f t="shared" si="3"/>
        <v>1.7720228195190402</v>
      </c>
      <c r="AE29" s="14">
        <f t="shared" si="4"/>
        <v>0.49780578613281307</v>
      </c>
      <c r="AF29" s="13">
        <f t="shared" si="5"/>
        <v>19.420567131042453</v>
      </c>
      <c r="AG29" t="s">
        <v>48</v>
      </c>
      <c r="AH29" s="1">
        <v>2</v>
      </c>
      <c r="AI29">
        <v>305164.89</v>
      </c>
      <c r="AJ29">
        <v>5703049.7829999998</v>
      </c>
      <c r="AK29" s="4">
        <v>100</v>
      </c>
      <c r="AL29" s="4">
        <v>1330</v>
      </c>
      <c r="AM29" s="4">
        <v>3870</v>
      </c>
      <c r="AN29" s="4"/>
      <c r="AO29" s="4"/>
      <c r="AP29" s="4"/>
      <c r="AQ29" s="5">
        <f t="shared" si="6"/>
        <v>1330</v>
      </c>
      <c r="AR29" s="5">
        <f t="shared" si="7"/>
        <v>3870</v>
      </c>
      <c r="AS29" s="1">
        <v>674</v>
      </c>
      <c r="AT29" s="1">
        <v>219</v>
      </c>
      <c r="AU29" s="1">
        <v>17</v>
      </c>
      <c r="AV29">
        <v>0.81</v>
      </c>
      <c r="AW29">
        <v>9.1999999999999993</v>
      </c>
      <c r="AX29" t="s">
        <v>96</v>
      </c>
      <c r="AY29">
        <v>1.8656764100000001E-2</v>
      </c>
      <c r="AZ29">
        <v>3.3282194500000001E-2</v>
      </c>
      <c r="BA29">
        <v>2.2810300700000001E-2</v>
      </c>
      <c r="BB29">
        <v>0.2104505783</v>
      </c>
      <c r="BC29">
        <v>0.10581114129999999</v>
      </c>
      <c r="BD29">
        <v>5.2180337700000003E-2</v>
      </c>
      <c r="BE29">
        <v>0.80539474239999997</v>
      </c>
      <c r="BF29">
        <v>-0.70660011020000002</v>
      </c>
      <c r="BG29">
        <v>0.45456135879999998</v>
      </c>
      <c r="BH29">
        <v>-14.249472732999999</v>
      </c>
      <c r="BI29">
        <v>-9.1951659610000007</v>
      </c>
      <c r="BJ29">
        <v>0.64727291939999998</v>
      </c>
      <c r="BK29">
        <v>-2.2236728000000002E-3</v>
      </c>
      <c r="BL29">
        <v>2.34418765E-2</v>
      </c>
      <c r="BM29">
        <v>3.6870760000000002E-2</v>
      </c>
      <c r="BN29">
        <v>2.6405376000000001E-2</v>
      </c>
      <c r="BO29">
        <v>0.17371364449999999</v>
      </c>
      <c r="BP29">
        <v>0.11696299490000001</v>
      </c>
      <c r="BQ29">
        <v>6.5508241199999998E-2</v>
      </c>
      <c r="BR29">
        <v>0.73396044329999999</v>
      </c>
      <c r="BS29">
        <v>-0.64807562159999998</v>
      </c>
      <c r="BT29">
        <v>0.45233769439999999</v>
      </c>
      <c r="BU29">
        <v>-13.546996602</v>
      </c>
      <c r="BV29">
        <v>-8.7344694761999992</v>
      </c>
      <c r="BW29">
        <v>0.64754642120000006</v>
      </c>
    </row>
    <row r="30" spans="1:75" ht="15" x14ac:dyDescent="0.25">
      <c r="A30" t="s">
        <v>90</v>
      </c>
      <c r="B30" t="s">
        <v>53</v>
      </c>
      <c r="C30" t="s">
        <v>54</v>
      </c>
      <c r="D30" s="1">
        <v>62</v>
      </c>
      <c r="E30" s="1">
        <v>58</v>
      </c>
      <c r="F30">
        <v>4.5999999999999996</v>
      </c>
      <c r="G30">
        <v>5.4</v>
      </c>
      <c r="H30">
        <v>20.9</v>
      </c>
      <c r="I30" s="11">
        <v>62.190475761873401</v>
      </c>
      <c r="J30" s="11">
        <v>24.020150354760201</v>
      </c>
      <c r="K30" s="11">
        <f t="shared" si="8"/>
        <v>2.9206560763096436</v>
      </c>
      <c r="L30" s="11">
        <v>7.5377325511710298</v>
      </c>
      <c r="M30" s="11">
        <v>7.1550121366813002</v>
      </c>
      <c r="N30" s="11">
        <v>38.712895042612502</v>
      </c>
      <c r="O30" s="6">
        <v>68.262634277343807</v>
      </c>
      <c r="P30" s="6">
        <v>31.920911788940401</v>
      </c>
      <c r="Q30" s="11">
        <v>3.5293989181518501</v>
      </c>
      <c r="R30" s="11">
        <v>8.3647432327270508</v>
      </c>
      <c r="S30" s="11">
        <v>5.1191110610961896</v>
      </c>
      <c r="T30" s="6">
        <v>45.4047660827637</v>
      </c>
      <c r="U30" s="6">
        <v>65.256004333496094</v>
      </c>
      <c r="V30" s="6">
        <v>27.084901809692401</v>
      </c>
      <c r="W30" s="11">
        <v>1.8113497495651301</v>
      </c>
      <c r="X30" s="11">
        <v>5.1658458709716797</v>
      </c>
      <c r="Y30" s="11">
        <v>5.88388872146606</v>
      </c>
      <c r="Z30" s="6">
        <v>38.134635925292997</v>
      </c>
      <c r="AA30" s="12">
        <f t="shared" si="0"/>
        <v>65.256004333496094</v>
      </c>
      <c r="AB30" s="13">
        <f t="shared" si="1"/>
        <v>2.7084901809692403</v>
      </c>
      <c r="AC30" s="13">
        <f t="shared" si="2"/>
        <v>0.51658458709716804</v>
      </c>
      <c r="AD30" s="14">
        <f t="shared" si="3"/>
        <v>0.8364743232727051</v>
      </c>
      <c r="AE30" s="14">
        <f t="shared" si="4"/>
        <v>0.58838887214660607</v>
      </c>
      <c r="AF30" s="13">
        <f t="shared" si="5"/>
        <v>4.133353376388551</v>
      </c>
      <c r="AG30" t="s">
        <v>93</v>
      </c>
      <c r="AH30" s="1">
        <v>0</v>
      </c>
      <c r="AI30">
        <v>305233.402</v>
      </c>
      <c r="AJ30">
        <v>5703115.7759999996</v>
      </c>
      <c r="AK30" s="4">
        <v>100</v>
      </c>
      <c r="AL30" s="4">
        <v>1360</v>
      </c>
      <c r="AM30" s="4">
        <v>9300</v>
      </c>
      <c r="AN30" s="4"/>
      <c r="AO30" s="4"/>
      <c r="AP30" s="4"/>
      <c r="AQ30" s="5">
        <f t="shared" si="6"/>
        <v>1360</v>
      </c>
      <c r="AR30" s="5">
        <f t="shared" si="7"/>
        <v>9300</v>
      </c>
      <c r="AS30" s="1">
        <v>619</v>
      </c>
      <c r="AT30" s="1">
        <v>197</v>
      </c>
      <c r="AU30" s="1">
        <v>18</v>
      </c>
      <c r="AV30">
        <v>0.72</v>
      </c>
      <c r="AW30">
        <v>9.3000000000000007</v>
      </c>
      <c r="AX30" t="s">
        <v>96</v>
      </c>
      <c r="AY30">
        <v>3.1514220199999998E-2</v>
      </c>
      <c r="AZ30">
        <v>5.0876052800000002E-2</v>
      </c>
      <c r="BA30">
        <v>4.9279382400000002E-2</v>
      </c>
      <c r="BB30">
        <v>0.1910282475</v>
      </c>
      <c r="BC30">
        <v>0.1563356843</v>
      </c>
      <c r="BD30">
        <v>9.6068971099999997E-2</v>
      </c>
      <c r="BE30">
        <v>0.59054317270000001</v>
      </c>
      <c r="BF30">
        <v>-0.48316483230000001</v>
      </c>
      <c r="BG30">
        <v>6.1432691499999997E-2</v>
      </c>
      <c r="BH30">
        <v>-17.072266525</v>
      </c>
      <c r="BI30">
        <v>-11.029795117000001</v>
      </c>
      <c r="BJ30">
        <v>0.64695691799999999</v>
      </c>
      <c r="BK30">
        <v>6.9279159100000001E-2</v>
      </c>
      <c r="BL30">
        <v>3.9504530099999997E-2</v>
      </c>
      <c r="BM30">
        <v>5.84607584E-2</v>
      </c>
      <c r="BN30">
        <v>5.3921377600000001E-2</v>
      </c>
      <c r="BO30">
        <v>0.17626738950000001</v>
      </c>
      <c r="BP30">
        <v>0.19338755420000001</v>
      </c>
      <c r="BQ30">
        <v>0.13663578009999999</v>
      </c>
      <c r="BR30">
        <v>0.54476028119999997</v>
      </c>
      <c r="BS30">
        <v>-0.5092692405</v>
      </c>
      <c r="BT30">
        <v>0.13071184690000001</v>
      </c>
      <c r="BU30">
        <v>-17.310601677000001</v>
      </c>
      <c r="BV30">
        <v>-10.849629666</v>
      </c>
      <c r="BW30">
        <v>0.62809417050000005</v>
      </c>
    </row>
    <row r="31" spans="1:75" ht="15" x14ac:dyDescent="0.25">
      <c r="A31" t="s">
        <v>75</v>
      </c>
      <c r="B31" t="s">
        <v>44</v>
      </c>
      <c r="C31" t="s">
        <v>54</v>
      </c>
      <c r="D31" s="1">
        <v>30</v>
      </c>
      <c r="E31" s="1">
        <v>50</v>
      </c>
      <c r="F31">
        <v>11.5</v>
      </c>
      <c r="G31">
        <v>7.3</v>
      </c>
      <c r="H31">
        <v>3.1</v>
      </c>
      <c r="I31" s="11">
        <v>15.2955266691272</v>
      </c>
      <c r="J31" s="11">
        <v>5.2572693912723203</v>
      </c>
      <c r="K31" s="11">
        <f t="shared" si="8"/>
        <v>0.92843266291221793</v>
      </c>
      <c r="L31" s="11">
        <v>2.3485710510653499</v>
      </c>
      <c r="M31" s="11">
        <v>1.5330033264835601</v>
      </c>
      <c r="N31" s="11">
        <v>9.1388437688212303</v>
      </c>
      <c r="O31" s="6">
        <v>22.4608154296875</v>
      </c>
      <c r="P31" s="6">
        <v>4.8709087371826199</v>
      </c>
      <c r="Q31" s="11">
        <v>0.17044670879840901</v>
      </c>
      <c r="R31" s="11">
        <v>4.9586949348449698</v>
      </c>
      <c r="S31" s="11">
        <v>1.9661462306976301</v>
      </c>
      <c r="T31" s="6">
        <v>11.7957496643066</v>
      </c>
      <c r="U31" s="6">
        <v>14.4425868988037</v>
      </c>
      <c r="V31" s="6">
        <v>7.5437169075012198</v>
      </c>
      <c r="W31" s="11">
        <v>1.3418755531311</v>
      </c>
      <c r="X31" s="11">
        <v>2.6989209651946999</v>
      </c>
      <c r="Y31" s="11">
        <v>1.1303683519363401</v>
      </c>
      <c r="Z31" s="6">
        <v>11.3730058670044</v>
      </c>
      <c r="AA31" s="12">
        <f t="shared" si="0"/>
        <v>14.4425868988037</v>
      </c>
      <c r="AB31" s="13">
        <f t="shared" si="1"/>
        <v>0.754371690750122</v>
      </c>
      <c r="AC31" s="13">
        <f t="shared" si="2"/>
        <v>0.26989209651946999</v>
      </c>
      <c r="AD31" s="14">
        <f t="shared" si="3"/>
        <v>0.49586949348449699</v>
      </c>
      <c r="AE31" s="14">
        <f t="shared" si="4"/>
        <v>0.11303683519363401</v>
      </c>
      <c r="AF31" s="13">
        <f t="shared" si="5"/>
        <v>1.363278019428253</v>
      </c>
      <c r="AG31" t="s">
        <v>93</v>
      </c>
      <c r="AH31" s="1">
        <v>0</v>
      </c>
      <c r="AI31">
        <v>305177.15299999999</v>
      </c>
      <c r="AJ31">
        <v>5703177.3890000004</v>
      </c>
      <c r="AK31" s="4">
        <v>98</v>
      </c>
      <c r="AL31" s="4">
        <v>1050</v>
      </c>
      <c r="AM31" s="4">
        <v>5830</v>
      </c>
      <c r="AN31" s="4"/>
      <c r="AO31" s="4"/>
      <c r="AP31" s="4"/>
      <c r="AQ31" s="5">
        <f t="shared" si="6"/>
        <v>1050</v>
      </c>
      <c r="AR31" s="5">
        <f t="shared" si="7"/>
        <v>5830</v>
      </c>
      <c r="AS31" s="1">
        <v>795</v>
      </c>
      <c r="AT31" s="1">
        <v>257</v>
      </c>
      <c r="AU31" s="1">
        <v>37</v>
      </c>
      <c r="AV31">
        <v>0.98</v>
      </c>
      <c r="AW31">
        <v>9.3000000000000007</v>
      </c>
      <c r="AX31" t="s">
        <v>110</v>
      </c>
      <c r="AY31">
        <v>3.7049049299999998E-2</v>
      </c>
      <c r="AZ31">
        <v>5.5816396300000001E-2</v>
      </c>
      <c r="BA31">
        <v>5.9708465699999998E-2</v>
      </c>
      <c r="BB31">
        <v>0.1970544866</v>
      </c>
      <c r="BC31">
        <v>0.17205448879999999</v>
      </c>
      <c r="BD31">
        <v>0.11999089139999999</v>
      </c>
      <c r="BE31">
        <v>0.53764246579999997</v>
      </c>
      <c r="BF31">
        <v>-0.4109442901</v>
      </c>
      <c r="BG31">
        <v>7.7689686699999996E-2</v>
      </c>
      <c r="BH31">
        <v>-19.565778954999999</v>
      </c>
      <c r="BI31">
        <v>-12.993750392000001</v>
      </c>
      <c r="BJ31">
        <v>0.6661625685</v>
      </c>
      <c r="BK31">
        <v>-3.47736633E-2</v>
      </c>
      <c r="BL31">
        <v>5.9050594900000003E-2</v>
      </c>
      <c r="BM31">
        <v>7.7038484500000004E-2</v>
      </c>
      <c r="BN31">
        <v>8.1674754099999997E-2</v>
      </c>
      <c r="BO31">
        <v>0.17452438749999999</v>
      </c>
      <c r="BP31">
        <v>0.20612348680000001</v>
      </c>
      <c r="BQ31">
        <v>0.16058073240000001</v>
      </c>
      <c r="BR31">
        <v>0.3633946253</v>
      </c>
      <c r="BS31">
        <v>-0.38941969199999998</v>
      </c>
      <c r="BT31">
        <v>4.2916024599999998E-2</v>
      </c>
      <c r="BU31">
        <v>-19.275588582000001</v>
      </c>
      <c r="BV31">
        <v>-12.797330642</v>
      </c>
      <c r="BW31">
        <v>0.66587951290000003</v>
      </c>
    </row>
    <row r="32" spans="1:75" ht="15" x14ac:dyDescent="0.25">
      <c r="A32" t="s">
        <v>88</v>
      </c>
      <c r="B32" t="s">
        <v>53</v>
      </c>
      <c r="C32" t="s">
        <v>54</v>
      </c>
      <c r="D32" s="1">
        <v>42</v>
      </c>
      <c r="E32" s="1">
        <v>58</v>
      </c>
      <c r="F32">
        <v>13.2</v>
      </c>
      <c r="G32">
        <v>11.7</v>
      </c>
      <c r="H32">
        <v>23.1</v>
      </c>
      <c r="I32" s="11">
        <v>137.30730138554699</v>
      </c>
      <c r="J32" s="11">
        <v>52.074728225650702</v>
      </c>
      <c r="K32" s="11">
        <f t="shared" si="8"/>
        <v>4.9242219629487343</v>
      </c>
      <c r="L32" s="11">
        <v>11.1238183320775</v>
      </c>
      <c r="M32" s="11">
        <v>6.3549418279824197</v>
      </c>
      <c r="N32" s="11">
        <v>69.553488385710594</v>
      </c>
      <c r="O32" s="6">
        <v>151.87213134765599</v>
      </c>
      <c r="P32" s="6">
        <v>57.442161560058601</v>
      </c>
      <c r="Q32" s="11">
        <v>6.27583885192871</v>
      </c>
      <c r="R32" s="11">
        <v>13.8826198577881</v>
      </c>
      <c r="S32" s="11">
        <v>8.4596729278564506</v>
      </c>
      <c r="T32" s="6">
        <v>79.784454345703097</v>
      </c>
      <c r="U32" s="6">
        <v>142.20805358886699</v>
      </c>
      <c r="V32" s="6">
        <v>58.608680725097699</v>
      </c>
      <c r="W32" s="11">
        <v>5.4215106964111301</v>
      </c>
      <c r="X32" s="11">
        <v>12.228772163391101</v>
      </c>
      <c r="Y32" s="11">
        <v>6.9562234878540004</v>
      </c>
      <c r="Z32" s="6">
        <v>77.793678283691406</v>
      </c>
      <c r="AA32" s="12">
        <f t="shared" si="0"/>
        <v>142.20805358886699</v>
      </c>
      <c r="AB32" s="13">
        <f t="shared" si="1"/>
        <v>5.8608680725097706</v>
      </c>
      <c r="AC32" s="13">
        <f t="shared" si="2"/>
        <v>1.2228772163391102</v>
      </c>
      <c r="AD32" s="14">
        <f t="shared" si="3"/>
        <v>1.3882619857788101</v>
      </c>
      <c r="AE32" s="14">
        <f t="shared" si="4"/>
        <v>0.69562234878540008</v>
      </c>
      <c r="AF32" s="13">
        <f t="shared" si="5"/>
        <v>7.9447524070739801</v>
      </c>
      <c r="AG32" t="s">
        <v>93</v>
      </c>
      <c r="AH32" s="1">
        <v>1</v>
      </c>
      <c r="AI32">
        <v>305151.82400000002</v>
      </c>
      <c r="AJ32">
        <v>5703207.3550000004</v>
      </c>
      <c r="AK32" s="4">
        <v>100</v>
      </c>
      <c r="AL32" s="4">
        <v>1040</v>
      </c>
      <c r="AM32" s="4">
        <v>7590</v>
      </c>
      <c r="AN32" s="4"/>
      <c r="AO32" s="4"/>
      <c r="AP32" s="4"/>
      <c r="AQ32" s="5">
        <f t="shared" si="6"/>
        <v>1040</v>
      </c>
      <c r="AR32" s="5">
        <f t="shared" si="7"/>
        <v>7590</v>
      </c>
      <c r="AS32" s="1">
        <v>766</v>
      </c>
      <c r="AT32" s="1">
        <v>246</v>
      </c>
      <c r="AU32" s="1">
        <v>29</v>
      </c>
      <c r="AV32">
        <v>0.9</v>
      </c>
      <c r="AW32">
        <v>9.3000000000000007</v>
      </c>
      <c r="AX32" t="s">
        <v>110</v>
      </c>
      <c r="AY32">
        <v>2.0072204100000001E-2</v>
      </c>
      <c r="AZ32">
        <v>3.3500386200000003E-2</v>
      </c>
      <c r="BA32">
        <v>2.54098312E-2</v>
      </c>
      <c r="BB32">
        <v>0.17233799650000001</v>
      </c>
      <c r="BC32">
        <v>0.1075385079</v>
      </c>
      <c r="BD32">
        <v>5.7238225900000002E-2</v>
      </c>
      <c r="BE32">
        <v>0.74316817820000003</v>
      </c>
      <c r="BF32">
        <v>-0.62945138710000004</v>
      </c>
      <c r="BG32">
        <v>0.4171390103</v>
      </c>
      <c r="BH32">
        <v>-15.900635996</v>
      </c>
      <c r="BI32">
        <v>-12.569101861</v>
      </c>
      <c r="BJ32">
        <v>0.79393110990000004</v>
      </c>
      <c r="BK32">
        <v>-9.5872753300000002E-2</v>
      </c>
      <c r="BL32">
        <v>3.0568014300000002E-2</v>
      </c>
      <c r="BM32">
        <v>4.4625660999999997E-2</v>
      </c>
      <c r="BN32">
        <v>4.0361754499999999E-2</v>
      </c>
      <c r="BO32">
        <v>0.16479243869999999</v>
      </c>
      <c r="BP32">
        <v>0.1381143521</v>
      </c>
      <c r="BQ32">
        <v>8.57721184E-2</v>
      </c>
      <c r="BR32">
        <v>0.60942934900000001</v>
      </c>
      <c r="BS32">
        <v>-0.57517677310000004</v>
      </c>
      <c r="BT32">
        <v>0.32126626400000002</v>
      </c>
      <c r="BU32">
        <v>-15.257620835000001</v>
      </c>
      <c r="BV32">
        <v>-11.367184895999999</v>
      </c>
      <c r="BW32">
        <v>0.74820915690000001</v>
      </c>
    </row>
    <row r="33" spans="1:75" ht="15" x14ac:dyDescent="0.25">
      <c r="A33" t="s">
        <v>58</v>
      </c>
      <c r="B33" t="s">
        <v>53</v>
      </c>
      <c r="C33" t="s">
        <v>54</v>
      </c>
      <c r="D33" s="1">
        <v>83</v>
      </c>
      <c r="E33" s="1">
        <v>36</v>
      </c>
      <c r="F33">
        <v>12.7</v>
      </c>
      <c r="G33">
        <v>14.3</v>
      </c>
      <c r="H33">
        <v>40.9</v>
      </c>
      <c r="I33" s="11">
        <v>280.27499133684302</v>
      </c>
      <c r="J33" s="11">
        <v>105.285665386242</v>
      </c>
      <c r="K33" s="11">
        <f t="shared" si="8"/>
        <v>8.7914099425400334</v>
      </c>
      <c r="L33" s="11">
        <v>14.312074750851</v>
      </c>
      <c r="M33" s="11">
        <v>7.8923600225094903</v>
      </c>
      <c r="N33" s="11">
        <v>127.49010015960199</v>
      </c>
      <c r="O33" s="6">
        <v>280.71823120117199</v>
      </c>
      <c r="P33" s="6">
        <v>109.180625915527</v>
      </c>
      <c r="Q33" s="11">
        <v>9.6477403640747106</v>
      </c>
      <c r="R33" s="11">
        <v>12.6921043395996</v>
      </c>
      <c r="S33" s="11">
        <v>7.6161880493164098</v>
      </c>
      <c r="T33" s="6">
        <v>129.48892211914099</v>
      </c>
      <c r="U33" s="6">
        <v>276.45614624023398</v>
      </c>
      <c r="V33" s="6">
        <v>110.14324188232401</v>
      </c>
      <c r="W33" s="11">
        <v>9.3999090194702202</v>
      </c>
      <c r="X33" s="11">
        <v>12.6025123596191</v>
      </c>
      <c r="Y33" s="11">
        <v>8.9599914550781303</v>
      </c>
      <c r="Z33" s="6">
        <v>131.70574951171901</v>
      </c>
      <c r="AA33" s="12">
        <f t="shared" si="0"/>
        <v>280.71823120117199</v>
      </c>
      <c r="AB33" s="13">
        <f t="shared" si="1"/>
        <v>10.918062591552701</v>
      </c>
      <c r="AC33" s="13">
        <f t="shared" si="2"/>
        <v>0.96477403640747106</v>
      </c>
      <c r="AD33" s="14">
        <f t="shared" si="3"/>
        <v>1.2692104339599601</v>
      </c>
      <c r="AE33" s="14">
        <f t="shared" si="4"/>
        <v>0.89599914550781312</v>
      </c>
      <c r="AF33" s="13">
        <f t="shared" si="5"/>
        <v>13.083272171020475</v>
      </c>
      <c r="AG33" t="s">
        <v>93</v>
      </c>
      <c r="AH33" s="1">
        <v>2</v>
      </c>
      <c r="AI33">
        <v>305315.29800000001</v>
      </c>
      <c r="AJ33">
        <v>5702978.0690000001</v>
      </c>
      <c r="AK33" s="4">
        <v>100</v>
      </c>
      <c r="AL33" s="4">
        <v>740</v>
      </c>
      <c r="AM33" s="4">
        <v>3200</v>
      </c>
      <c r="AN33" s="4"/>
      <c r="AO33" s="4"/>
      <c r="AP33" s="4"/>
      <c r="AQ33" s="5">
        <f t="shared" si="6"/>
        <v>740</v>
      </c>
      <c r="AR33" s="5">
        <f t="shared" si="7"/>
        <v>3200</v>
      </c>
      <c r="AS33" s="1">
        <v>423</v>
      </c>
      <c r="AT33" s="1">
        <v>135</v>
      </c>
      <c r="AU33" s="1">
        <v>15</v>
      </c>
      <c r="AV33">
        <v>0.55000000000000004</v>
      </c>
      <c r="AW33">
        <v>9.3000000000000007</v>
      </c>
      <c r="AX33" t="s">
        <v>95</v>
      </c>
      <c r="AY33">
        <v>1.8705227200000001E-2</v>
      </c>
      <c r="AZ33">
        <v>3.2899095900000001E-2</v>
      </c>
      <c r="BA33">
        <v>2.37694421E-2</v>
      </c>
      <c r="BB33">
        <v>0.15670417310000001</v>
      </c>
      <c r="BC33">
        <v>0.1197288306</v>
      </c>
      <c r="BD33">
        <v>7.3862694100000001E-2</v>
      </c>
      <c r="BE33">
        <v>0.72894513380000003</v>
      </c>
      <c r="BF33">
        <v>-0.69840919749999997</v>
      </c>
      <c r="BG33">
        <v>0.53856708409999998</v>
      </c>
      <c r="BH33">
        <v>-16.535187391000001</v>
      </c>
      <c r="BI33">
        <v>-9.7162477880000004</v>
      </c>
      <c r="BJ33">
        <v>0.5876896989</v>
      </c>
      <c r="BK33">
        <v>-0.13237049149999999</v>
      </c>
      <c r="BL33">
        <v>2.6259086500000001E-2</v>
      </c>
      <c r="BM33">
        <v>4.0236514500000001E-2</v>
      </c>
      <c r="BN33">
        <v>3.2040895E-2</v>
      </c>
      <c r="BO33">
        <v>0.1758648984</v>
      </c>
      <c r="BP33">
        <v>0.12529631350000001</v>
      </c>
      <c r="BQ33">
        <v>7.4621142900000006E-2</v>
      </c>
      <c r="BR33">
        <v>0.69231565500000003</v>
      </c>
      <c r="BS33">
        <v>-0.62780631470000003</v>
      </c>
      <c r="BT33">
        <v>0.4061965884</v>
      </c>
      <c r="BU33">
        <v>-17.175533562999998</v>
      </c>
      <c r="BV33">
        <v>-9.6869310311000003</v>
      </c>
      <c r="BW33">
        <v>0.56403367179999997</v>
      </c>
    </row>
    <row r="34" spans="1:75" ht="15" x14ac:dyDescent="0.25">
      <c r="A34" t="s">
        <v>100</v>
      </c>
      <c r="B34" t="s">
        <v>53</v>
      </c>
      <c r="C34" t="s">
        <v>54</v>
      </c>
      <c r="D34" s="1">
        <v>39</v>
      </c>
      <c r="E34" s="1">
        <v>70</v>
      </c>
      <c r="F34">
        <v>10.5</v>
      </c>
      <c r="G34">
        <v>10</v>
      </c>
      <c r="H34">
        <v>33</v>
      </c>
      <c r="I34" s="11">
        <v>156.69890021827899</v>
      </c>
      <c r="J34" s="11">
        <v>55.9338403972789</v>
      </c>
      <c r="K34" s="11">
        <f t="shared" si="8"/>
        <v>5.4365178957045188</v>
      </c>
      <c r="L34" s="11">
        <v>13.5020402172386</v>
      </c>
      <c r="M34" s="11">
        <v>7.8511019566976197</v>
      </c>
      <c r="N34" s="11">
        <v>77.286982571215106</v>
      </c>
      <c r="O34" s="6">
        <v>167.74822998046901</v>
      </c>
      <c r="P34" s="6">
        <v>74.843078613281193</v>
      </c>
      <c r="Q34" s="11">
        <v>6.1385269165039098</v>
      </c>
      <c r="R34" s="11">
        <v>15.373251914978001</v>
      </c>
      <c r="S34" s="11">
        <v>8.3092851638793892</v>
      </c>
      <c r="T34" s="6">
        <v>98.525619506835895</v>
      </c>
      <c r="U34" s="6">
        <v>175.77355957031301</v>
      </c>
      <c r="V34" s="6">
        <v>72.799720764160199</v>
      </c>
      <c r="W34" s="11">
        <v>6.2274050712585503</v>
      </c>
      <c r="X34" s="11">
        <v>13.0244798660278</v>
      </c>
      <c r="Y34" s="11">
        <v>8.3875284194946307</v>
      </c>
      <c r="Z34" s="6">
        <v>94.211730957031307</v>
      </c>
      <c r="AA34" s="12">
        <f t="shared" si="0"/>
        <v>175.77355957031301</v>
      </c>
      <c r="AB34" s="13">
        <f t="shared" si="1"/>
        <v>7.2799720764160201</v>
      </c>
      <c r="AC34" s="13">
        <f t="shared" si="2"/>
        <v>1.3024479866027801</v>
      </c>
      <c r="AD34" s="14">
        <f t="shared" si="3"/>
        <v>1.5373251914978001</v>
      </c>
      <c r="AE34" s="14">
        <f t="shared" si="4"/>
        <v>0.83875284194946309</v>
      </c>
      <c r="AF34" s="13">
        <f t="shared" si="5"/>
        <v>9.6560501098632834</v>
      </c>
      <c r="AG34" t="s">
        <v>93</v>
      </c>
      <c r="AH34" s="1">
        <v>2</v>
      </c>
      <c r="AI34">
        <v>305350.05300000001</v>
      </c>
      <c r="AJ34">
        <v>5703219.1030000001</v>
      </c>
      <c r="AK34" s="4">
        <v>99</v>
      </c>
      <c r="AL34" s="4">
        <v>1580</v>
      </c>
      <c r="AM34" s="4">
        <v>7700</v>
      </c>
      <c r="AN34" s="4"/>
      <c r="AO34" s="4"/>
      <c r="AP34" s="4"/>
      <c r="AQ34" s="5">
        <f t="shared" si="6"/>
        <v>1580</v>
      </c>
      <c r="AR34" s="5">
        <f t="shared" si="7"/>
        <v>7700</v>
      </c>
      <c r="AS34" s="1">
        <v>709</v>
      </c>
      <c r="AT34" s="1">
        <v>228</v>
      </c>
      <c r="AU34" s="1">
        <v>30</v>
      </c>
      <c r="AV34">
        <v>0.85</v>
      </c>
      <c r="AW34">
        <v>9.5</v>
      </c>
      <c r="AX34" t="s">
        <v>96</v>
      </c>
      <c r="AY34">
        <v>2.0835950799999999E-2</v>
      </c>
      <c r="AZ34">
        <v>3.5726872E-2</v>
      </c>
      <c r="BA34">
        <v>2.80510395E-2</v>
      </c>
      <c r="BB34">
        <v>0.1761342816</v>
      </c>
      <c r="BC34">
        <v>0.11309065560000001</v>
      </c>
      <c r="BD34">
        <v>6.6415404299999994E-2</v>
      </c>
      <c r="BE34">
        <v>0.72531219049999995</v>
      </c>
      <c r="BF34">
        <v>-0.67416306650000002</v>
      </c>
      <c r="BG34">
        <v>0.52676780889999997</v>
      </c>
      <c r="BH34">
        <v>-16.511221164999998</v>
      </c>
      <c r="BI34">
        <v>-10.725817595000001</v>
      </c>
      <c r="BJ34">
        <v>0.64956674280000004</v>
      </c>
      <c r="BK34">
        <v>-0.1400840904</v>
      </c>
      <c r="BL34">
        <v>2.5349393099999999E-2</v>
      </c>
      <c r="BM34">
        <v>3.7162475200000003E-2</v>
      </c>
      <c r="BN34">
        <v>3.2172244900000001E-2</v>
      </c>
      <c r="BO34">
        <v>0.1576383613</v>
      </c>
      <c r="BP34">
        <v>0.1177426478</v>
      </c>
      <c r="BQ34">
        <v>6.93453651E-2</v>
      </c>
      <c r="BR34">
        <v>0.65816911990000004</v>
      </c>
      <c r="BS34">
        <v>-0.61607607070000003</v>
      </c>
      <c r="BT34">
        <v>0.38668371559999998</v>
      </c>
      <c r="BU34">
        <v>-15.897915658000001</v>
      </c>
      <c r="BV34">
        <v>-10.745232981999999</v>
      </c>
      <c r="BW34">
        <v>0.67584453570000003</v>
      </c>
    </row>
    <row r="35" spans="1:75" ht="15" x14ac:dyDescent="0.25">
      <c r="A35" t="s">
        <v>70</v>
      </c>
      <c r="B35" t="s">
        <v>44</v>
      </c>
      <c r="C35" t="s">
        <v>54</v>
      </c>
      <c r="D35" s="1">
        <v>53</v>
      </c>
      <c r="E35" s="1">
        <v>55</v>
      </c>
      <c r="F35">
        <v>23.6</v>
      </c>
      <c r="G35">
        <v>19.399999999999999</v>
      </c>
      <c r="H35">
        <v>42.9</v>
      </c>
      <c r="I35" s="11">
        <v>342.43417653331898</v>
      </c>
      <c r="J35" s="11">
        <v>149.89328413492399</v>
      </c>
      <c r="K35" s="11">
        <f t="shared" si="8"/>
        <v>10.805336771817071</v>
      </c>
      <c r="L35" s="11">
        <v>16.412531553221701</v>
      </c>
      <c r="M35" s="11">
        <v>6.5780413585464697</v>
      </c>
      <c r="N35" s="11">
        <v>172.88385704669199</v>
      </c>
      <c r="O35" s="6">
        <v>375.61431884765602</v>
      </c>
      <c r="P35" s="6">
        <v>163.61283874511699</v>
      </c>
      <c r="Q35" s="11">
        <v>12.5990533828735</v>
      </c>
      <c r="R35" s="11">
        <v>16.658674240112301</v>
      </c>
      <c r="S35" s="11">
        <v>7.6905746459960902</v>
      </c>
      <c r="T35" s="6">
        <v>187.96209716796901</v>
      </c>
      <c r="U35" s="6">
        <v>368.67462158203102</v>
      </c>
      <c r="V35" s="6">
        <v>144.00556945800801</v>
      </c>
      <c r="W35" s="11">
        <v>10.865480422973601</v>
      </c>
      <c r="X35" s="11">
        <v>15.364976882934601</v>
      </c>
      <c r="Y35" s="11">
        <v>7.9704127311706499</v>
      </c>
      <c r="Z35" s="6">
        <v>167.34095764160199</v>
      </c>
      <c r="AA35" s="12">
        <f t="shared" si="0"/>
        <v>375.61431884765602</v>
      </c>
      <c r="AB35" s="13">
        <f t="shared" si="1"/>
        <v>16.361283874511699</v>
      </c>
      <c r="AC35" s="13">
        <f t="shared" si="2"/>
        <v>1.25990533828735</v>
      </c>
      <c r="AD35" s="14">
        <f t="shared" si="3"/>
        <v>1.6658674240112301</v>
      </c>
      <c r="AE35" s="14">
        <f t="shared" si="4"/>
        <v>0.79704127311706507</v>
      </c>
      <c r="AF35" s="13">
        <f t="shared" si="5"/>
        <v>18.824192571639998</v>
      </c>
      <c r="AG35" t="s">
        <v>48</v>
      </c>
      <c r="AH35" s="1">
        <v>2</v>
      </c>
      <c r="AI35">
        <v>305381.99200000009</v>
      </c>
      <c r="AJ35">
        <v>5702901.5970000001</v>
      </c>
      <c r="AK35" s="4">
        <v>99</v>
      </c>
      <c r="AL35" s="4">
        <v>1730</v>
      </c>
      <c r="AM35" s="4">
        <v>5500</v>
      </c>
      <c r="AN35" s="4"/>
      <c r="AO35" s="4"/>
      <c r="AP35" s="4"/>
      <c r="AQ35" s="5">
        <f t="shared" si="6"/>
        <v>1730</v>
      </c>
      <c r="AR35" s="5">
        <f t="shared" si="7"/>
        <v>5500</v>
      </c>
      <c r="AS35" s="1">
        <v>608</v>
      </c>
      <c r="AT35" s="1">
        <v>202</v>
      </c>
      <c r="AU35" s="1">
        <v>12</v>
      </c>
      <c r="AV35">
        <v>0.75</v>
      </c>
      <c r="AW35">
        <v>9.3000000000000007</v>
      </c>
      <c r="AX35" t="s">
        <v>95</v>
      </c>
      <c r="AY35">
        <v>1.88734399E-2</v>
      </c>
      <c r="AZ35">
        <v>3.2408887099999999E-2</v>
      </c>
      <c r="BA35">
        <v>2.1264798599999999E-2</v>
      </c>
      <c r="BB35">
        <v>0.19584222200000001</v>
      </c>
      <c r="BC35">
        <v>8.8167437400000007E-2</v>
      </c>
      <c r="BD35">
        <v>4.2631099800000002E-2</v>
      </c>
      <c r="BE35">
        <v>0.80391459190000003</v>
      </c>
      <c r="BF35">
        <v>-0.72160093930000002</v>
      </c>
      <c r="BG35">
        <v>0.6326133343</v>
      </c>
      <c r="BH35">
        <v>-15.153202690000001</v>
      </c>
      <c r="BI35">
        <v>-10.82503994</v>
      </c>
      <c r="BJ35">
        <v>0.71573494459999998</v>
      </c>
      <c r="BK35">
        <v>-8.9929233400000003E-2</v>
      </c>
      <c r="BL35">
        <v>2.2080341199999999E-2</v>
      </c>
      <c r="BM35">
        <v>3.4809883999999999E-2</v>
      </c>
      <c r="BN35">
        <v>2.6210497999999999E-2</v>
      </c>
      <c r="BO35">
        <v>0.18047374029999999</v>
      </c>
      <c r="BP35">
        <v>0.1016212411</v>
      </c>
      <c r="BQ35">
        <v>5.3408153600000001E-2</v>
      </c>
      <c r="BR35">
        <v>0.74593985870000001</v>
      </c>
      <c r="BS35">
        <v>-0.67637359340000003</v>
      </c>
      <c r="BT35">
        <v>0.54268408609999996</v>
      </c>
      <c r="BU35">
        <v>-14.905441136</v>
      </c>
      <c r="BV35">
        <v>-10.886429139000001</v>
      </c>
      <c r="BW35">
        <v>0.73203448569999996</v>
      </c>
    </row>
    <row r="36" spans="1:75" ht="15" x14ac:dyDescent="0.25">
      <c r="A36" t="s">
        <v>47</v>
      </c>
      <c r="B36" t="s">
        <v>44</v>
      </c>
      <c r="C36" t="s">
        <v>45</v>
      </c>
      <c r="D36" s="1">
        <v>41</v>
      </c>
      <c r="E36" s="1">
        <v>65</v>
      </c>
      <c r="F36">
        <v>19.3</v>
      </c>
      <c r="G36">
        <v>20.100000000000001</v>
      </c>
      <c r="H36">
        <v>21</v>
      </c>
      <c r="I36" s="11">
        <v>190.956739071859</v>
      </c>
      <c r="J36" s="11">
        <v>100.453798823132</v>
      </c>
      <c r="K36" s="11">
        <f t="shared" si="8"/>
        <v>14.280351777587436</v>
      </c>
      <c r="L36" s="11">
        <v>12.925340320646001</v>
      </c>
      <c r="M36" s="11">
        <v>2.4475487176839201</v>
      </c>
      <c r="N36" s="11">
        <v>115.82668786146201</v>
      </c>
      <c r="O36" s="6">
        <v>186.56166076660199</v>
      </c>
      <c r="P36" s="6">
        <v>111.235565185547</v>
      </c>
      <c r="Q36" s="11">
        <v>15.523750305175801</v>
      </c>
      <c r="R36" s="11">
        <v>12.769660949706999</v>
      </c>
      <c r="S36" s="11">
        <v>2.8201601505279501</v>
      </c>
      <c r="T36" s="6">
        <v>126.825386047363</v>
      </c>
      <c r="U36" s="6">
        <v>195.86717224121099</v>
      </c>
      <c r="V36" s="6">
        <v>105.24781799316401</v>
      </c>
      <c r="W36" s="11">
        <v>13.699315071106</v>
      </c>
      <c r="X36" s="11">
        <v>9.4980182647705096</v>
      </c>
      <c r="Y36" s="11">
        <v>2.6907894611358598</v>
      </c>
      <c r="Z36" s="6">
        <v>117.43662261962901</v>
      </c>
      <c r="AA36" s="12">
        <f t="shared" si="0"/>
        <v>195.86717224121099</v>
      </c>
      <c r="AB36" s="13">
        <f t="shared" si="1"/>
        <v>10.524781799316401</v>
      </c>
      <c r="AC36" s="13">
        <f t="shared" si="2"/>
        <v>0.94980182647705103</v>
      </c>
      <c r="AD36" s="14">
        <f t="shared" si="3"/>
        <v>1.2769660949707</v>
      </c>
      <c r="AE36" s="14">
        <f t="shared" si="4"/>
        <v>0.26907894611358601</v>
      </c>
      <c r="AF36" s="13">
        <f t="shared" si="5"/>
        <v>12.070826840400686</v>
      </c>
      <c r="AG36" t="s">
        <v>48</v>
      </c>
      <c r="AH36" s="1">
        <v>4</v>
      </c>
      <c r="AI36">
        <v>305226.73800000001</v>
      </c>
      <c r="AJ36">
        <v>5702835.2889999999</v>
      </c>
      <c r="AK36" s="4">
        <v>94</v>
      </c>
      <c r="AL36" s="4">
        <v>580</v>
      </c>
      <c r="AM36" s="4">
        <v>2160</v>
      </c>
      <c r="AN36" s="4"/>
      <c r="AO36" s="4"/>
      <c r="AP36" s="4"/>
      <c r="AQ36" s="5">
        <f t="shared" si="6"/>
        <v>580</v>
      </c>
      <c r="AR36" s="5">
        <f t="shared" si="7"/>
        <v>2160</v>
      </c>
      <c r="AS36" s="1">
        <v>639</v>
      </c>
      <c r="AT36" s="1">
        <v>211</v>
      </c>
      <c r="AU36" s="1">
        <v>14</v>
      </c>
      <c r="AV36">
        <v>0.74</v>
      </c>
      <c r="AW36">
        <v>9.1</v>
      </c>
      <c r="AX36" t="s">
        <v>95</v>
      </c>
      <c r="AY36">
        <v>1.4532197300000001E-2</v>
      </c>
      <c r="AZ36">
        <v>3.06305277E-2</v>
      </c>
      <c r="BA36">
        <v>1.9661560799999998E-2</v>
      </c>
      <c r="BB36">
        <v>0.24771482929999999</v>
      </c>
      <c r="BC36">
        <v>0.13498183280000001</v>
      </c>
      <c r="BD36">
        <v>5.8554046399999997E-2</v>
      </c>
      <c r="BE36">
        <v>0.85269807949999998</v>
      </c>
      <c r="BF36">
        <v>-0.78139163190000005</v>
      </c>
      <c r="BG36">
        <v>0.59223630660000004</v>
      </c>
      <c r="BH36">
        <v>-15.393516664</v>
      </c>
      <c r="BI36">
        <v>-10.761566033999999</v>
      </c>
      <c r="BJ36">
        <v>0.70139863520000001</v>
      </c>
      <c r="BK36">
        <v>3.4176682899999998E-2</v>
      </c>
      <c r="BL36">
        <v>2.0191399799999999E-2</v>
      </c>
      <c r="BM36">
        <v>3.3586623599999997E-2</v>
      </c>
      <c r="BN36">
        <v>2.1708648600000002E-2</v>
      </c>
      <c r="BO36">
        <v>0.26269615839999999</v>
      </c>
      <c r="BP36">
        <v>0.14015608930000001</v>
      </c>
      <c r="BQ36">
        <v>6.0193339499999998E-2</v>
      </c>
      <c r="BR36">
        <v>0.84717603870000002</v>
      </c>
      <c r="BS36">
        <v>-0.77320625249999997</v>
      </c>
      <c r="BT36">
        <v>0.626413</v>
      </c>
      <c r="BU36">
        <v>-14.634769208</v>
      </c>
      <c r="BV36">
        <v>-10.103582144000001</v>
      </c>
      <c r="BW36">
        <v>0.69325785029999998</v>
      </c>
    </row>
    <row r="37" spans="1:75" ht="15" x14ac:dyDescent="0.25">
      <c r="A37" t="s">
        <v>112</v>
      </c>
      <c r="B37" t="s">
        <v>53</v>
      </c>
      <c r="C37" t="s">
        <v>45</v>
      </c>
      <c r="D37" s="1">
        <v>30</v>
      </c>
      <c r="E37" s="1">
        <v>60</v>
      </c>
      <c r="F37">
        <v>12.3</v>
      </c>
      <c r="G37">
        <v>13.6</v>
      </c>
      <c r="H37">
        <v>14.3</v>
      </c>
      <c r="I37" s="11">
        <v>103.374800529949</v>
      </c>
      <c r="J37" s="11">
        <v>54.1372656813137</v>
      </c>
      <c r="K37" s="11">
        <f t="shared" si="8"/>
        <v>8.2688385793430434</v>
      </c>
      <c r="L37" s="11">
        <v>9.3948116025399901</v>
      </c>
      <c r="M37" s="11">
        <v>2.0902275616658299</v>
      </c>
      <c r="N37" s="11">
        <v>65.622304845519494</v>
      </c>
      <c r="O37" s="6">
        <v>114.52661895752</v>
      </c>
      <c r="P37" s="6">
        <v>48.179855346679702</v>
      </c>
      <c r="Q37" s="11">
        <v>8.1733236312866193</v>
      </c>
      <c r="R37" s="11">
        <v>11.985408782959</v>
      </c>
      <c r="S37" s="11">
        <v>3.09856081008911</v>
      </c>
      <c r="T37" s="6">
        <v>63.263824462890597</v>
      </c>
      <c r="U37" s="6">
        <v>107.169357299805</v>
      </c>
      <c r="V37" s="6">
        <v>49.6352729797363</v>
      </c>
      <c r="W37" s="11">
        <v>7.7745523452758798</v>
      </c>
      <c r="X37" s="11">
        <v>10.295793533325201</v>
      </c>
      <c r="Y37" s="11">
        <v>2.5292305946350102</v>
      </c>
      <c r="Z37" s="6">
        <v>62.460300445556598</v>
      </c>
      <c r="AA37" s="12">
        <f t="shared" si="0"/>
        <v>107.169357299805</v>
      </c>
      <c r="AB37" s="13">
        <f t="shared" si="1"/>
        <v>4.9635272979736307</v>
      </c>
      <c r="AC37" s="13">
        <f t="shared" si="2"/>
        <v>1.0295793533325202</v>
      </c>
      <c r="AD37" s="14">
        <f t="shared" si="3"/>
        <v>1.1985408782959002</v>
      </c>
      <c r="AE37" s="14">
        <f t="shared" si="4"/>
        <v>0.25292305946350102</v>
      </c>
      <c r="AF37" s="13">
        <f t="shared" si="5"/>
        <v>6.4149912357330319</v>
      </c>
      <c r="AG37" t="s">
        <v>93</v>
      </c>
      <c r="AH37" s="1">
        <v>1</v>
      </c>
      <c r="AI37">
        <v>305489.02299999999</v>
      </c>
      <c r="AJ37">
        <v>5697983.7290000003</v>
      </c>
      <c r="AK37" s="4">
        <v>99</v>
      </c>
      <c r="AL37" s="4">
        <v>252</v>
      </c>
      <c r="AM37" s="4">
        <v>4300</v>
      </c>
      <c r="AN37" s="4"/>
      <c r="AO37" s="4"/>
      <c r="AP37" s="4"/>
      <c r="AQ37" s="5">
        <f t="shared" si="6"/>
        <v>252</v>
      </c>
      <c r="AR37" s="5">
        <f t="shared" si="7"/>
        <v>4300</v>
      </c>
      <c r="AS37" s="1">
        <v>536</v>
      </c>
      <c r="AT37" s="1">
        <v>143</v>
      </c>
      <c r="AU37" s="1">
        <v>111</v>
      </c>
      <c r="AV37">
        <v>0.56000000000000005</v>
      </c>
      <c r="AW37">
        <v>7.4</v>
      </c>
      <c r="AX37" t="s">
        <v>105</v>
      </c>
      <c r="AY37">
        <v>2.44344547E-2</v>
      </c>
      <c r="AZ37">
        <v>3.4453247800000003E-2</v>
      </c>
      <c r="BA37">
        <v>3.3250012699999998E-2</v>
      </c>
      <c r="BB37">
        <v>0.14454489710000001</v>
      </c>
      <c r="BC37">
        <v>0.13117315039999999</v>
      </c>
      <c r="BD37">
        <v>7.7698305100000004E-2</v>
      </c>
      <c r="BE37">
        <v>0.628376987</v>
      </c>
      <c r="BF37">
        <v>-0.62095454559999996</v>
      </c>
      <c r="BG37">
        <v>0.3302496956</v>
      </c>
      <c r="BH37">
        <v>-16.844165513</v>
      </c>
      <c r="BI37">
        <v>-11.558089881000001</v>
      </c>
      <c r="BJ37">
        <v>0.6854278023</v>
      </c>
      <c r="BK37">
        <v>-5.3362267499999998E-2</v>
      </c>
      <c r="BL37">
        <v>3.27324596E-2</v>
      </c>
      <c r="BM37">
        <v>4.7086863200000002E-2</v>
      </c>
      <c r="BN37">
        <v>4.6391775099999998E-2</v>
      </c>
      <c r="BO37">
        <v>0.18329556990000001</v>
      </c>
      <c r="BP37">
        <v>0.17234667349999999</v>
      </c>
      <c r="BQ37">
        <v>0.10468599520000001</v>
      </c>
      <c r="BR37">
        <v>0.59876797670000004</v>
      </c>
      <c r="BS37">
        <v>-0.59262346749999995</v>
      </c>
      <c r="BT37">
        <v>0.27688742440000003</v>
      </c>
      <c r="BU37">
        <v>-15.454248107</v>
      </c>
      <c r="BV37">
        <v>-11.747896888</v>
      </c>
      <c r="BW37">
        <v>0.75969952299999999</v>
      </c>
    </row>
    <row r="38" spans="1:75" ht="15" x14ac:dyDescent="0.25">
      <c r="A38" t="s">
        <v>109</v>
      </c>
      <c r="B38" t="s">
        <v>44</v>
      </c>
      <c r="C38" t="s">
        <v>54</v>
      </c>
      <c r="D38" s="1">
        <v>17</v>
      </c>
      <c r="E38" s="1">
        <v>48</v>
      </c>
      <c r="F38">
        <v>3.5</v>
      </c>
      <c r="G38">
        <v>2.7</v>
      </c>
      <c r="H38">
        <v>0.7</v>
      </c>
      <c r="I38" s="11">
        <v>1.7883206291525999</v>
      </c>
      <c r="J38" s="11">
        <v>0.52126641296514398</v>
      </c>
      <c r="K38" s="11">
        <f t="shared" si="8"/>
        <v>0.23133896800553208</v>
      </c>
      <c r="L38" s="11">
        <v>0.545065809836358</v>
      </c>
      <c r="M38" s="11">
        <v>0.81310714850916699</v>
      </c>
      <c r="N38" s="11">
        <v>1.8794393713106701</v>
      </c>
      <c r="O38" s="6">
        <v>10.384626388549799</v>
      </c>
      <c r="P38" s="6">
        <v>2.1618626117706299</v>
      </c>
      <c r="Q38" s="11">
        <v>0.87449353933334395</v>
      </c>
      <c r="R38" s="11">
        <v>2.7377779483795202</v>
      </c>
      <c r="S38" s="11">
        <v>2.8192901611328098</v>
      </c>
      <c r="T38" s="6">
        <v>7.7189307212829599</v>
      </c>
      <c r="U38" s="6">
        <v>5.3432159423828098</v>
      </c>
      <c r="V38" s="6">
        <v>2.5722997188568102</v>
      </c>
      <c r="W38" s="11">
        <v>0.66970473527908303</v>
      </c>
      <c r="X38" s="11">
        <v>2.5546100139617902</v>
      </c>
      <c r="Y38" s="11">
        <v>1.99998307228088</v>
      </c>
      <c r="Z38" s="6">
        <v>7.12689304351807</v>
      </c>
      <c r="AA38" s="12">
        <f t="shared" si="0"/>
        <v>1.7883206291525999</v>
      </c>
      <c r="AB38" s="13">
        <f t="shared" si="1"/>
        <v>5.2126641296514398E-2</v>
      </c>
      <c r="AC38" s="13">
        <f t="shared" si="2"/>
        <v>2.3133896800553208E-2</v>
      </c>
      <c r="AD38" s="14">
        <f t="shared" si="3"/>
        <v>0.273777794837952</v>
      </c>
      <c r="AE38" s="14">
        <f t="shared" si="4"/>
        <v>0.19999830722808801</v>
      </c>
      <c r="AF38" s="13">
        <f t="shared" si="5"/>
        <v>0.52590274336255438</v>
      </c>
      <c r="AG38" t="s">
        <v>93</v>
      </c>
      <c r="AH38" s="1">
        <v>0</v>
      </c>
      <c r="AI38">
        <v>305436.73</v>
      </c>
      <c r="AJ38">
        <v>5697835.0480000004</v>
      </c>
      <c r="AK38" s="4">
        <v>100</v>
      </c>
      <c r="AL38" s="4">
        <v>313</v>
      </c>
      <c r="AM38" s="4">
        <v>6950</v>
      </c>
      <c r="AN38" s="4"/>
      <c r="AO38" s="4"/>
      <c r="AP38" s="4"/>
      <c r="AQ38" s="5">
        <f t="shared" si="6"/>
        <v>313</v>
      </c>
      <c r="AR38" s="5">
        <f t="shared" si="7"/>
        <v>6950</v>
      </c>
      <c r="AS38" s="1">
        <v>537</v>
      </c>
      <c r="AT38" s="1">
        <v>141</v>
      </c>
      <c r="AU38" s="1">
        <v>56</v>
      </c>
      <c r="AV38">
        <v>0.65</v>
      </c>
      <c r="AW38">
        <v>7.3</v>
      </c>
      <c r="AX38" t="s">
        <v>117</v>
      </c>
      <c r="AY38">
        <v>5.8966076399999998E-2</v>
      </c>
      <c r="AZ38">
        <v>7.5168906699999996E-2</v>
      </c>
      <c r="BA38">
        <v>8.0045485599999994E-2</v>
      </c>
      <c r="BB38">
        <v>0.18979933369999999</v>
      </c>
      <c r="BC38">
        <v>0.18593532309999999</v>
      </c>
      <c r="BD38">
        <v>0.1404325736</v>
      </c>
      <c r="BE38">
        <v>0.41092353269999998</v>
      </c>
      <c r="BF38">
        <v>-0.51384283710000001</v>
      </c>
      <c r="BG38">
        <v>0.22579241620000001</v>
      </c>
      <c r="BH38">
        <v>-17.697209484999998</v>
      </c>
      <c r="BI38">
        <v>-12.570757104</v>
      </c>
      <c r="BJ38">
        <v>0.71056449420000001</v>
      </c>
      <c r="BK38">
        <v>-9.1705738199999998E-2</v>
      </c>
      <c r="BL38">
        <v>5.5600386600000003E-2</v>
      </c>
      <c r="BM38">
        <v>6.9415083700000005E-2</v>
      </c>
      <c r="BN38">
        <v>7.4976484400000001E-2</v>
      </c>
      <c r="BO38">
        <v>0.18069702000000001</v>
      </c>
      <c r="BP38">
        <v>0.1918161826</v>
      </c>
      <c r="BQ38">
        <v>0.13947528000000001</v>
      </c>
      <c r="BR38">
        <v>0.4201520191</v>
      </c>
      <c r="BS38">
        <v>-0.4498424043</v>
      </c>
      <c r="BT38">
        <v>0.1340866819</v>
      </c>
      <c r="BU38">
        <v>-16.833928771</v>
      </c>
      <c r="BV38">
        <v>-12.051996970999999</v>
      </c>
      <c r="BW38">
        <v>0.71628206569999997</v>
      </c>
    </row>
    <row r="39" spans="1:75" ht="15" x14ac:dyDescent="0.25">
      <c r="A39" t="s">
        <v>118</v>
      </c>
      <c r="B39" t="s">
        <v>53</v>
      </c>
      <c r="C39" t="s">
        <v>45</v>
      </c>
      <c r="D39" s="1">
        <v>32</v>
      </c>
      <c r="E39" s="1">
        <v>45</v>
      </c>
      <c r="F39">
        <v>16.3</v>
      </c>
      <c r="G39">
        <v>16.399999999999999</v>
      </c>
      <c r="H39">
        <v>13.4</v>
      </c>
      <c r="I39" s="11">
        <v>116.85992114750699</v>
      </c>
      <c r="J39" s="11">
        <v>61.020341910509003</v>
      </c>
      <c r="K39" s="11">
        <f t="shared" si="8"/>
        <v>8.697537381403178</v>
      </c>
      <c r="L39" s="11">
        <v>10.602809415144501</v>
      </c>
      <c r="M39" s="11">
        <v>1.8530993556764901</v>
      </c>
      <c r="N39" s="11">
        <v>73.476250681329901</v>
      </c>
      <c r="O39" s="6">
        <v>114.684410095215</v>
      </c>
      <c r="P39" s="6">
        <v>59.773918151855497</v>
      </c>
      <c r="Q39" s="11">
        <v>9.8727178573608398</v>
      </c>
      <c r="R39" s="11">
        <v>8.1774158477783203</v>
      </c>
      <c r="S39" s="11">
        <v>2.3139677047729501</v>
      </c>
      <c r="T39" s="6">
        <v>70.265296936035199</v>
      </c>
      <c r="U39" s="6">
        <v>106.90869140625</v>
      </c>
      <c r="V39" s="6">
        <v>56.084220886230497</v>
      </c>
      <c r="W39" s="11">
        <v>7.3106603622436497</v>
      </c>
      <c r="X39" s="11">
        <v>8.2668962478637695</v>
      </c>
      <c r="Y39" s="11">
        <v>1.6606514453887899</v>
      </c>
      <c r="Z39" s="6">
        <v>66.011772155761705</v>
      </c>
      <c r="AA39" s="12">
        <f t="shared" si="0"/>
        <v>106.90869140625</v>
      </c>
      <c r="AB39" s="13">
        <f t="shared" si="1"/>
        <v>5.6084220886230503</v>
      </c>
      <c r="AC39" s="13">
        <f t="shared" si="2"/>
        <v>0.82668962478637698</v>
      </c>
      <c r="AD39" s="14">
        <f t="shared" si="3"/>
        <v>0.8177415847778321</v>
      </c>
      <c r="AE39" s="14">
        <f t="shared" si="4"/>
        <v>0.16606514453887899</v>
      </c>
      <c r="AF39" s="13">
        <f t="shared" si="5"/>
        <v>6.5922288179397617</v>
      </c>
      <c r="AG39" t="s">
        <v>48</v>
      </c>
      <c r="AH39" s="1">
        <v>2</v>
      </c>
      <c r="AI39">
        <v>305501.82900000009</v>
      </c>
      <c r="AJ39">
        <v>5697685.2089999998</v>
      </c>
      <c r="AK39" s="4">
        <v>100</v>
      </c>
      <c r="AL39" s="4">
        <v>247</v>
      </c>
      <c r="AM39" s="4">
        <v>9320</v>
      </c>
      <c r="AN39" s="4"/>
      <c r="AO39" s="4"/>
      <c r="AP39" s="4"/>
      <c r="AQ39" s="5">
        <f t="shared" si="6"/>
        <v>247</v>
      </c>
      <c r="AR39" s="5">
        <f t="shared" si="7"/>
        <v>9320</v>
      </c>
      <c r="AS39" s="1">
        <v>509</v>
      </c>
      <c r="AT39" s="1">
        <v>124</v>
      </c>
      <c r="AU39" s="1">
        <v>15</v>
      </c>
      <c r="AV39">
        <v>0.6</v>
      </c>
      <c r="AW39">
        <v>7.4</v>
      </c>
      <c r="AX39" t="s">
        <v>120</v>
      </c>
      <c r="AY39">
        <v>2.5685018300000001E-2</v>
      </c>
      <c r="AZ39">
        <v>4.1064523700000001E-2</v>
      </c>
      <c r="BA39">
        <v>3.6228917399999998E-2</v>
      </c>
      <c r="BB39">
        <v>0.21838849439999999</v>
      </c>
      <c r="BC39">
        <v>0.15519522699999999</v>
      </c>
      <c r="BD39">
        <v>8.2927934699999997E-2</v>
      </c>
      <c r="BE39">
        <v>0.71561255310000005</v>
      </c>
      <c r="BF39">
        <v>-0.69460070039999999</v>
      </c>
      <c r="BG39">
        <v>0.43191755900000001</v>
      </c>
      <c r="BH39">
        <v>-15.505786670000001</v>
      </c>
      <c r="BI39">
        <v>-12.125552188</v>
      </c>
      <c r="BJ39">
        <v>0.78234066769999999</v>
      </c>
      <c r="BK39">
        <v>-2.3023609699999999E-2</v>
      </c>
      <c r="BL39">
        <v>2.8687678800000001E-2</v>
      </c>
      <c r="BM39">
        <v>4.4343094499999999E-2</v>
      </c>
      <c r="BN39">
        <v>3.7146951599999999E-2</v>
      </c>
      <c r="BO39">
        <v>0.22849580189999999</v>
      </c>
      <c r="BP39">
        <v>0.1778218547</v>
      </c>
      <c r="BQ39">
        <v>9.5869900800000005E-2</v>
      </c>
      <c r="BR39">
        <v>0.72017327590000002</v>
      </c>
      <c r="BS39">
        <v>-0.67489542410000003</v>
      </c>
      <c r="BT39">
        <v>0.4088939439</v>
      </c>
      <c r="BU39">
        <v>-14.956162843</v>
      </c>
      <c r="BV39">
        <v>-12.539244981</v>
      </c>
      <c r="BW39">
        <v>0.83873554610000001</v>
      </c>
    </row>
    <row r="40" spans="1:75" ht="15" x14ac:dyDescent="0.25">
      <c r="A40" t="s">
        <v>113</v>
      </c>
      <c r="B40" t="s">
        <v>53</v>
      </c>
      <c r="C40" t="s">
        <v>54</v>
      </c>
      <c r="D40" s="1">
        <v>61</v>
      </c>
      <c r="E40" s="1">
        <v>40</v>
      </c>
      <c r="F40">
        <v>16.899999999999999</v>
      </c>
      <c r="G40">
        <v>15.5</v>
      </c>
      <c r="H40">
        <v>53.6</v>
      </c>
      <c r="I40" s="11">
        <v>354.98856665843499</v>
      </c>
      <c r="J40" s="11">
        <v>120.297553831247</v>
      </c>
      <c r="K40" s="11">
        <f t="shared" si="8"/>
        <v>9.730768903045341</v>
      </c>
      <c r="L40" s="11">
        <v>21.086084227154899</v>
      </c>
      <c r="M40" s="11">
        <v>9.0131115305759604</v>
      </c>
      <c r="N40" s="11">
        <v>150.396749588978</v>
      </c>
      <c r="O40" s="6">
        <v>289.41085815429699</v>
      </c>
      <c r="P40" s="6">
        <v>131.99995422363301</v>
      </c>
      <c r="Q40" s="11">
        <v>12.5831804275513</v>
      </c>
      <c r="R40" s="11">
        <v>16.549289703369102</v>
      </c>
      <c r="S40" s="11">
        <v>8.7376842498779297</v>
      </c>
      <c r="T40" s="6">
        <v>157.28692626953099</v>
      </c>
      <c r="U40" s="6">
        <v>280.62536621093801</v>
      </c>
      <c r="V40" s="6">
        <v>117.739448547363</v>
      </c>
      <c r="W40" s="11">
        <v>10.0848999023438</v>
      </c>
      <c r="X40" s="11">
        <v>18.705114364623999</v>
      </c>
      <c r="Y40" s="11">
        <v>7.9056963920593297</v>
      </c>
      <c r="Z40" s="6">
        <v>144.35026550293</v>
      </c>
      <c r="AA40" s="12">
        <f t="shared" si="0"/>
        <v>289.41085815429699</v>
      </c>
      <c r="AB40" s="13">
        <f t="shared" si="1"/>
        <v>13.199995422363301</v>
      </c>
      <c r="AC40" s="13">
        <f t="shared" si="2"/>
        <v>1.2583180427551302</v>
      </c>
      <c r="AD40" s="14">
        <f t="shared" si="3"/>
        <v>1.6549289703369103</v>
      </c>
      <c r="AE40" s="14">
        <f t="shared" si="4"/>
        <v>0.79056963920593304</v>
      </c>
      <c r="AF40" s="13">
        <f t="shared" si="5"/>
        <v>15.645494031906145</v>
      </c>
      <c r="AG40" t="s">
        <v>48</v>
      </c>
      <c r="AH40" s="1">
        <v>2</v>
      </c>
      <c r="AI40">
        <v>300319.033</v>
      </c>
      <c r="AJ40">
        <v>5690779.193</v>
      </c>
      <c r="AK40" s="4">
        <v>100</v>
      </c>
      <c r="AL40" s="4">
        <v>42</v>
      </c>
      <c r="AM40" s="4">
        <v>839</v>
      </c>
      <c r="AN40" s="4"/>
      <c r="AO40" s="4"/>
      <c r="AP40" s="4"/>
      <c r="AQ40" s="5">
        <f t="shared" si="6"/>
        <v>42</v>
      </c>
      <c r="AR40" s="5">
        <f t="shared" si="7"/>
        <v>839</v>
      </c>
      <c r="AS40" s="1">
        <v>669</v>
      </c>
      <c r="AT40" s="1">
        <v>275</v>
      </c>
      <c r="AU40" s="1">
        <v>13</v>
      </c>
      <c r="AV40">
        <v>0.67</v>
      </c>
      <c r="AW40">
        <v>6.7</v>
      </c>
      <c r="AX40" t="s">
        <v>122</v>
      </c>
      <c r="AY40">
        <v>2.3998641000000001E-2</v>
      </c>
      <c r="AZ40">
        <v>3.4039458799999998E-2</v>
      </c>
      <c r="BA40">
        <v>3.8210420299999999E-2</v>
      </c>
      <c r="BB40">
        <v>0.1033576529</v>
      </c>
      <c r="BC40">
        <v>0.1205544503</v>
      </c>
      <c r="BD40">
        <v>8.6811404300000006E-2</v>
      </c>
      <c r="BE40">
        <v>0.45746113859999998</v>
      </c>
      <c r="BF40">
        <v>-0.62896289419999996</v>
      </c>
      <c r="BG40">
        <v>0.41629249369999999</v>
      </c>
      <c r="BH40">
        <v>-16.601223416</v>
      </c>
      <c r="BI40">
        <v>-11.748098422</v>
      </c>
      <c r="BJ40">
        <v>0.70805201480000002</v>
      </c>
      <c r="BK40">
        <v>0.27978069960000002</v>
      </c>
      <c r="BL40">
        <v>1.9875644899999999E-2</v>
      </c>
      <c r="BM40">
        <v>3.2184599100000003E-2</v>
      </c>
      <c r="BN40">
        <v>2.07804444E-2</v>
      </c>
      <c r="BO40">
        <v>0.20261150789999999</v>
      </c>
      <c r="BP40">
        <v>7.8918276600000004E-2</v>
      </c>
      <c r="BQ40">
        <v>3.6135674200000002E-2</v>
      </c>
      <c r="BR40">
        <v>0.81380826480000001</v>
      </c>
      <c r="BS40">
        <v>-0.72567066270000002</v>
      </c>
      <c r="BT40">
        <v>0.69607320800000005</v>
      </c>
      <c r="BU40">
        <v>-15.867014279999999</v>
      </c>
      <c r="BV40">
        <v>-12.697050782</v>
      </c>
      <c r="BW40">
        <v>0.80069768240000005</v>
      </c>
    </row>
    <row r="41" spans="1:75" ht="15" x14ac:dyDescent="0.25">
      <c r="A41" t="s">
        <v>104</v>
      </c>
      <c r="B41" t="s">
        <v>53</v>
      </c>
      <c r="C41" t="s">
        <v>54</v>
      </c>
      <c r="D41" s="1">
        <v>33</v>
      </c>
      <c r="E41" s="1">
        <v>68</v>
      </c>
      <c r="F41">
        <v>21.1</v>
      </c>
      <c r="G41">
        <v>23.4</v>
      </c>
      <c r="H41">
        <v>46.4</v>
      </c>
      <c r="I41" s="11">
        <v>513.77616302184003</v>
      </c>
      <c r="J41" s="11">
        <v>198.25205802305899</v>
      </c>
      <c r="K41" s="11">
        <f t="shared" si="8"/>
        <v>13.766327838184065</v>
      </c>
      <c r="L41" s="11">
        <v>16.796996180853998</v>
      </c>
      <c r="M41" s="11">
        <v>7.4411701978789999</v>
      </c>
      <c r="N41" s="11">
        <v>222.49022440179201</v>
      </c>
      <c r="O41" s="6">
        <v>477.431640625</v>
      </c>
      <c r="P41" s="6">
        <v>173.25912475585901</v>
      </c>
      <c r="Q41" s="11">
        <v>8.9716577529907209</v>
      </c>
      <c r="R41" s="11">
        <v>18.2069911956787</v>
      </c>
      <c r="S41" s="11">
        <v>6.9463839530944798</v>
      </c>
      <c r="T41" s="6">
        <v>198.41249084472699</v>
      </c>
      <c r="U41" s="6">
        <v>510.36834716796898</v>
      </c>
      <c r="V41" s="6">
        <v>174.09526062011699</v>
      </c>
      <c r="W41" s="11">
        <v>11.344779014587401</v>
      </c>
      <c r="X41" s="11">
        <v>11.2968492507935</v>
      </c>
      <c r="Y41" s="11">
        <v>4.8673691749572798</v>
      </c>
      <c r="Z41" s="6">
        <v>190.25947570800801</v>
      </c>
      <c r="AA41" s="12">
        <f t="shared" si="0"/>
        <v>477.431640625</v>
      </c>
      <c r="AB41" s="13">
        <f t="shared" si="1"/>
        <v>17.325912475585902</v>
      </c>
      <c r="AC41" s="13">
        <f t="shared" si="2"/>
        <v>0.89716577529907215</v>
      </c>
      <c r="AD41" s="14">
        <f t="shared" si="3"/>
        <v>1.8206991195678701</v>
      </c>
      <c r="AE41" s="14">
        <f t="shared" si="4"/>
        <v>0.48673691749572801</v>
      </c>
      <c r="AF41" s="13">
        <f t="shared" si="5"/>
        <v>19.633348512649501</v>
      </c>
      <c r="AG41" t="s">
        <v>93</v>
      </c>
      <c r="AH41" s="1">
        <v>2</v>
      </c>
      <c r="AI41">
        <v>300329.93800000002</v>
      </c>
      <c r="AJ41">
        <v>5690672.5429999996</v>
      </c>
      <c r="AK41" s="4">
        <v>100</v>
      </c>
      <c r="AL41" s="4">
        <v>215</v>
      </c>
      <c r="AM41" s="4">
        <v>3400</v>
      </c>
      <c r="AN41" s="4"/>
      <c r="AO41" s="4"/>
      <c r="AP41" s="4"/>
      <c r="AQ41" s="5">
        <f t="shared" si="6"/>
        <v>215</v>
      </c>
      <c r="AR41" s="5">
        <f t="shared" si="7"/>
        <v>3400</v>
      </c>
      <c r="AS41" s="1">
        <v>1193</v>
      </c>
      <c r="AT41" s="1">
        <v>498</v>
      </c>
      <c r="AU41" s="1">
        <v>61</v>
      </c>
      <c r="AV41">
        <v>1.47</v>
      </c>
      <c r="AW41">
        <v>6.8</v>
      </c>
      <c r="AX41" t="s">
        <v>122</v>
      </c>
      <c r="AY41">
        <v>2.3459728400000001E-2</v>
      </c>
      <c r="AZ41">
        <v>3.86948862E-2</v>
      </c>
      <c r="BA41">
        <v>3.2912213799999999E-2</v>
      </c>
      <c r="BB41">
        <v>0.179127331</v>
      </c>
      <c r="BC41">
        <v>0.11057869219999999</v>
      </c>
      <c r="BD41">
        <v>6.4429856399999999E-2</v>
      </c>
      <c r="BE41">
        <v>0.68697625389999994</v>
      </c>
      <c r="BF41">
        <v>-0.54715829670000005</v>
      </c>
      <c r="BG41">
        <v>0.2458211404</v>
      </c>
      <c r="BH41">
        <v>-14.300421934999999</v>
      </c>
      <c r="BI41">
        <v>-9.2692724577999996</v>
      </c>
      <c r="BJ41">
        <v>0.6482107734</v>
      </c>
      <c r="BK41">
        <v>0.40015182249999998</v>
      </c>
      <c r="BL41">
        <v>2.2016496100000001E-2</v>
      </c>
      <c r="BM41">
        <v>3.5117699400000001E-2</v>
      </c>
      <c r="BN41">
        <v>2.3643468599999998E-2</v>
      </c>
      <c r="BO41">
        <v>0.1981590375</v>
      </c>
      <c r="BP41">
        <v>8.8663249299999997E-2</v>
      </c>
      <c r="BQ41">
        <v>4.26266275E-2</v>
      </c>
      <c r="BR41">
        <v>0.78685551519999997</v>
      </c>
      <c r="BS41">
        <v>-0.69892243750000005</v>
      </c>
      <c r="BT41">
        <v>0.64597297490000005</v>
      </c>
      <c r="BU41">
        <v>-13.519910557999999</v>
      </c>
      <c r="BV41">
        <v>-9.6912923623000005</v>
      </c>
      <c r="BW41">
        <v>0.71694160849999999</v>
      </c>
    </row>
    <row r="42" spans="1:75" ht="15" x14ac:dyDescent="0.25">
      <c r="A42" t="s">
        <v>115</v>
      </c>
      <c r="B42" t="s">
        <v>53</v>
      </c>
      <c r="C42" t="s">
        <v>54</v>
      </c>
      <c r="D42" s="1">
        <v>35</v>
      </c>
      <c r="E42" s="1">
        <v>68</v>
      </c>
      <c r="F42">
        <v>27.2</v>
      </c>
      <c r="G42">
        <v>23.2</v>
      </c>
      <c r="H42">
        <v>39.5</v>
      </c>
      <c r="I42" s="11">
        <v>416.47945680919599</v>
      </c>
      <c r="J42" s="11">
        <v>152.73821489969899</v>
      </c>
      <c r="K42" s="11">
        <f t="shared" si="8"/>
        <v>11.000738173232874</v>
      </c>
      <c r="L42" s="11">
        <v>18.4792852629731</v>
      </c>
      <c r="M42" s="11">
        <v>7.0287676157271504</v>
      </c>
      <c r="N42" s="11">
        <v>178.24626777840001</v>
      </c>
      <c r="O42" s="6">
        <v>415.46398925781301</v>
      </c>
      <c r="P42" s="6">
        <v>170.62257385253901</v>
      </c>
      <c r="Q42" s="11">
        <v>10.0219984054565</v>
      </c>
      <c r="R42" s="11">
        <v>12.3135232925415</v>
      </c>
      <c r="S42" s="11">
        <v>6.5155401229858398</v>
      </c>
      <c r="T42" s="6">
        <v>189.45162963867199</v>
      </c>
      <c r="U42" s="6">
        <v>457.82247924804699</v>
      </c>
      <c r="V42" s="6">
        <v>171.93437194824199</v>
      </c>
      <c r="W42" s="11">
        <v>10.661522865295399</v>
      </c>
      <c r="X42" s="11">
        <v>17.883895874023398</v>
      </c>
      <c r="Y42" s="11">
        <v>6.3162465095520002</v>
      </c>
      <c r="Z42" s="6">
        <v>196.134521484375</v>
      </c>
      <c r="AA42" s="12">
        <f t="shared" si="0"/>
        <v>415.46398925781301</v>
      </c>
      <c r="AB42" s="13">
        <f t="shared" si="1"/>
        <v>17.062257385253901</v>
      </c>
      <c r="AC42" s="13">
        <f t="shared" si="2"/>
        <v>1.00219984054565</v>
      </c>
      <c r="AD42" s="14">
        <f t="shared" si="3"/>
        <v>1.2313523292541502</v>
      </c>
      <c r="AE42" s="14">
        <f t="shared" si="4"/>
        <v>0.63162465095520004</v>
      </c>
      <c r="AF42" s="13">
        <f t="shared" si="5"/>
        <v>18.92523436546325</v>
      </c>
      <c r="AG42" t="s">
        <v>48</v>
      </c>
      <c r="AH42" s="1">
        <v>2</v>
      </c>
      <c r="AI42">
        <v>300359.353</v>
      </c>
      <c r="AJ42">
        <v>5690733.4649999999</v>
      </c>
      <c r="AK42" s="4">
        <v>100</v>
      </c>
      <c r="AL42" s="4">
        <v>279</v>
      </c>
      <c r="AM42" s="4">
        <v>2100</v>
      </c>
      <c r="AN42" s="4"/>
      <c r="AO42" s="4"/>
      <c r="AP42" s="4"/>
      <c r="AQ42" s="5">
        <f t="shared" si="6"/>
        <v>279</v>
      </c>
      <c r="AR42" s="5">
        <f t="shared" si="7"/>
        <v>2100</v>
      </c>
      <c r="AS42" s="1">
        <v>1008</v>
      </c>
      <c r="AT42" s="1">
        <v>414</v>
      </c>
      <c r="AU42" s="1">
        <v>16</v>
      </c>
      <c r="AV42">
        <v>1.29</v>
      </c>
      <c r="AW42">
        <v>6.7</v>
      </c>
      <c r="AX42" t="s">
        <v>122</v>
      </c>
      <c r="AY42">
        <v>2.06920412E-2</v>
      </c>
      <c r="AZ42">
        <v>3.3279434199999999E-2</v>
      </c>
      <c r="BA42">
        <v>2.1948196600000001E-2</v>
      </c>
      <c r="BB42">
        <v>0.19181542770000001</v>
      </c>
      <c r="BC42">
        <v>9.6565982800000005E-2</v>
      </c>
      <c r="BD42">
        <v>5.0478365999999997E-2</v>
      </c>
      <c r="BE42">
        <v>0.794514732</v>
      </c>
      <c r="BF42">
        <v>-0.67053434040000004</v>
      </c>
      <c r="BG42">
        <v>0.55617180700000002</v>
      </c>
      <c r="BH42">
        <v>-17.981108880000001</v>
      </c>
      <c r="BI42">
        <v>-11.628242687</v>
      </c>
      <c r="BJ42">
        <v>0.64668697210000003</v>
      </c>
      <c r="BK42">
        <v>7.6692750800000001E-2</v>
      </c>
      <c r="BL42">
        <v>2.0553676600000001E-2</v>
      </c>
      <c r="BM42">
        <v>3.0509357000000001E-2</v>
      </c>
      <c r="BN42">
        <v>2.0022137200000002E-2</v>
      </c>
      <c r="BO42">
        <v>0.1804355272</v>
      </c>
      <c r="BP42">
        <v>8.8178150199999999E-2</v>
      </c>
      <c r="BQ42">
        <v>4.0434816499999998E-2</v>
      </c>
      <c r="BR42">
        <v>0.80081259660000004</v>
      </c>
      <c r="BS42">
        <v>-0.71060878869999999</v>
      </c>
      <c r="BT42">
        <v>0.63286453119999997</v>
      </c>
      <c r="BU42">
        <v>-17.286695584</v>
      </c>
      <c r="BV42">
        <v>-11.625453963</v>
      </c>
      <c r="BW42">
        <v>0.67240596320000001</v>
      </c>
    </row>
    <row r="43" spans="1:75" ht="15" x14ac:dyDescent="0.25">
      <c r="A43" t="s">
        <v>84</v>
      </c>
      <c r="B43" t="s">
        <v>44</v>
      </c>
      <c r="C43" t="s">
        <v>54</v>
      </c>
      <c r="D43" s="1">
        <v>31</v>
      </c>
      <c r="E43" s="1">
        <v>30</v>
      </c>
      <c r="F43">
        <v>16.2</v>
      </c>
      <c r="G43">
        <v>9.9</v>
      </c>
      <c r="H43">
        <v>25.6</v>
      </c>
      <c r="I43" s="11">
        <v>104.09933978032799</v>
      </c>
      <c r="J43" s="11">
        <v>43.051922124192302</v>
      </c>
      <c r="K43" s="11">
        <f t="shared" si="8"/>
        <v>4.181140996985504</v>
      </c>
      <c r="L43" s="11">
        <v>13.005213388521099</v>
      </c>
      <c r="M43" s="11">
        <v>5.9244751405388998</v>
      </c>
      <c r="N43" s="11">
        <v>61.981610653252403</v>
      </c>
      <c r="O43" s="6">
        <v>124.519004821777</v>
      </c>
      <c r="P43" s="6">
        <v>62.329662322997997</v>
      </c>
      <c r="Q43" s="11">
        <v>6.83207082748413</v>
      </c>
      <c r="R43" s="11">
        <v>10.096311569213899</v>
      </c>
      <c r="S43" s="11">
        <v>7.1342034339904803</v>
      </c>
      <c r="T43" s="6">
        <v>79.560173034667997</v>
      </c>
      <c r="U43" s="6">
        <v>122.45330047607401</v>
      </c>
      <c r="V43" s="6">
        <v>55.268978118896499</v>
      </c>
      <c r="W43" s="11">
        <v>7.0535740852356001</v>
      </c>
      <c r="X43" s="11">
        <v>10.402894973754901</v>
      </c>
      <c r="Y43" s="11">
        <v>5.6928224563598597</v>
      </c>
      <c r="Z43" s="6">
        <v>71.364700317382798</v>
      </c>
      <c r="AA43" s="12">
        <f t="shared" si="0"/>
        <v>122.45330047607401</v>
      </c>
      <c r="AB43" s="13">
        <f t="shared" si="1"/>
        <v>5.5268978118896506</v>
      </c>
      <c r="AC43" s="13">
        <f t="shared" si="2"/>
        <v>1.0402894973754901</v>
      </c>
      <c r="AD43" s="14">
        <f t="shared" si="3"/>
        <v>1.00963115692139</v>
      </c>
      <c r="AE43" s="14">
        <f t="shared" si="4"/>
        <v>0.56928224563598595</v>
      </c>
      <c r="AF43" s="13">
        <f t="shared" si="5"/>
        <v>7.1058112144470265</v>
      </c>
      <c r="AG43" t="s">
        <v>48</v>
      </c>
      <c r="AH43" s="1">
        <v>2</v>
      </c>
      <c r="AI43">
        <v>300193.092</v>
      </c>
      <c r="AJ43">
        <v>5690785.3530000001</v>
      </c>
      <c r="AK43" s="4">
        <v>100</v>
      </c>
      <c r="AL43" s="4">
        <v>60</v>
      </c>
      <c r="AM43" s="4">
        <v>789</v>
      </c>
      <c r="AN43" s="4"/>
      <c r="AO43" s="4"/>
      <c r="AP43" s="4"/>
      <c r="AQ43" s="5">
        <f t="shared" si="6"/>
        <v>60</v>
      </c>
      <c r="AR43" s="5">
        <f t="shared" si="7"/>
        <v>789</v>
      </c>
      <c r="AS43" s="1">
        <v>632</v>
      </c>
      <c r="AT43" s="1">
        <v>275</v>
      </c>
      <c r="AU43" s="1">
        <v>15</v>
      </c>
      <c r="AV43">
        <v>0.76</v>
      </c>
      <c r="AW43">
        <v>6.6</v>
      </c>
      <c r="AX43" t="s">
        <v>124</v>
      </c>
      <c r="AY43">
        <v>3.0152294E-2</v>
      </c>
      <c r="AZ43">
        <v>4.1456552700000003E-2</v>
      </c>
      <c r="BA43">
        <v>4.4958087799999998E-2</v>
      </c>
      <c r="BB43">
        <v>0.12750644959999999</v>
      </c>
      <c r="BC43">
        <v>0.16962197409999999</v>
      </c>
      <c r="BD43">
        <v>0.14287914609999999</v>
      </c>
      <c r="BE43">
        <v>0.47946786740000003</v>
      </c>
      <c r="BF43">
        <v>-0.49514848569999997</v>
      </c>
      <c r="BG43">
        <v>-6.9011741000000001E-2</v>
      </c>
      <c r="BH43">
        <v>-16.348680120000001</v>
      </c>
      <c r="BI43">
        <v>-10.196333129999999</v>
      </c>
      <c r="BJ43">
        <v>0.62412233429999997</v>
      </c>
      <c r="BK43">
        <v>0.64009524309999999</v>
      </c>
      <c r="BL43">
        <v>2.3856224499999999E-2</v>
      </c>
      <c r="BM43">
        <v>3.7148171000000001E-2</v>
      </c>
      <c r="BN43">
        <v>2.5405684099999999E-2</v>
      </c>
      <c r="BO43">
        <v>0.2120810957</v>
      </c>
      <c r="BP43">
        <v>0.105014414</v>
      </c>
      <c r="BQ43">
        <v>5.7790553500000001E-2</v>
      </c>
      <c r="BR43">
        <v>0.78616996220000002</v>
      </c>
      <c r="BS43">
        <v>-0.70196221640000001</v>
      </c>
      <c r="BT43">
        <v>0.5710834883</v>
      </c>
      <c r="BU43">
        <v>-14.350225838</v>
      </c>
      <c r="BV43">
        <v>-10.275711176</v>
      </c>
      <c r="BW43">
        <v>0.71738295269999997</v>
      </c>
    </row>
    <row r="44" spans="1:75" ht="15" x14ac:dyDescent="0.25">
      <c r="A44" t="s">
        <v>77</v>
      </c>
      <c r="B44" t="s">
        <v>44</v>
      </c>
      <c r="C44" t="s">
        <v>54</v>
      </c>
      <c r="D44" s="1">
        <v>15</v>
      </c>
      <c r="E44" s="1">
        <v>15</v>
      </c>
      <c r="F44">
        <v>8.3000000000000007</v>
      </c>
      <c r="G44">
        <v>3.5</v>
      </c>
      <c r="H44">
        <v>1.6</v>
      </c>
      <c r="I44" s="11">
        <v>3.7678145746452398</v>
      </c>
      <c r="J44" s="11">
        <v>1.2101006786289601</v>
      </c>
      <c r="K44" s="11">
        <f t="shared" si="8"/>
        <v>0.28980603074248978</v>
      </c>
      <c r="L44" s="11">
        <v>1.80294837001075</v>
      </c>
      <c r="M44" s="11">
        <v>1.26504333925609</v>
      </c>
      <c r="N44" s="11">
        <v>4.2780923878957999</v>
      </c>
      <c r="O44" s="6">
        <v>9.8836984634399396</v>
      </c>
      <c r="P44" s="6">
        <v>4.7062129974365199</v>
      </c>
      <c r="Q44" s="11">
        <v>0.99372816085815396</v>
      </c>
      <c r="R44" s="11">
        <v>2.6677262783050502</v>
      </c>
      <c r="S44" s="11">
        <v>2.1301302909851101</v>
      </c>
      <c r="T44" s="6">
        <v>9.5040702819824201</v>
      </c>
      <c r="U44" s="6">
        <v>4.9462904930114702</v>
      </c>
      <c r="V44" s="6">
        <v>2.93564677238464</v>
      </c>
      <c r="W44" s="11">
        <v>0.81166791915893499</v>
      </c>
      <c r="X44" s="11">
        <v>1.6004109382629399</v>
      </c>
      <c r="Y44" s="11">
        <v>0.58904778957366899</v>
      </c>
      <c r="Z44" s="6">
        <v>5.1251053810119602</v>
      </c>
      <c r="AA44" s="12">
        <f t="shared" si="0"/>
        <v>3.7678145746452398</v>
      </c>
      <c r="AB44" s="13">
        <f t="shared" si="1"/>
        <v>0.12101006786289602</v>
      </c>
      <c r="AC44" s="13">
        <f t="shared" si="2"/>
        <v>2.8980603074248979E-2</v>
      </c>
      <c r="AD44" s="14">
        <f t="shared" si="3"/>
        <v>0.26677262783050504</v>
      </c>
      <c r="AE44" s="14">
        <f t="shared" si="4"/>
        <v>5.8904778957366899E-2</v>
      </c>
      <c r="AF44" s="13">
        <f t="shared" si="5"/>
        <v>0.44668747465076797</v>
      </c>
      <c r="AG44" t="s">
        <v>93</v>
      </c>
      <c r="AH44" s="1">
        <v>1</v>
      </c>
      <c r="AI44">
        <v>299998.57199999999</v>
      </c>
      <c r="AJ44">
        <v>5691014.3080000002</v>
      </c>
      <c r="AK44" s="4">
        <v>100</v>
      </c>
      <c r="AL44" s="4">
        <v>196</v>
      </c>
      <c r="AM44" s="4">
        <v>1290</v>
      </c>
      <c r="AN44" s="4"/>
      <c r="AO44" s="4"/>
      <c r="AP44" s="4"/>
      <c r="AQ44" s="5">
        <f t="shared" si="6"/>
        <v>196</v>
      </c>
      <c r="AR44" s="5">
        <f t="shared" si="7"/>
        <v>1290</v>
      </c>
      <c r="AS44" s="1">
        <v>603</v>
      </c>
      <c r="AT44" s="1">
        <v>269</v>
      </c>
      <c r="AU44" s="1">
        <v>21</v>
      </c>
      <c r="AV44">
        <v>0.72</v>
      </c>
      <c r="AW44">
        <v>6.4</v>
      </c>
      <c r="AX44" t="s">
        <v>125</v>
      </c>
      <c r="AY44">
        <v>3.72469681E-2</v>
      </c>
      <c r="AZ44">
        <v>5.4206711400000003E-2</v>
      </c>
      <c r="BA44">
        <v>5.4658387000000003E-2</v>
      </c>
      <c r="BB44">
        <v>0.17936549530000001</v>
      </c>
      <c r="BC44">
        <v>0.21542467879999999</v>
      </c>
      <c r="BD44">
        <v>0.1468662708</v>
      </c>
      <c r="BE44">
        <v>0.53300210979999996</v>
      </c>
      <c r="BF44">
        <v>-0.54743442740000003</v>
      </c>
      <c r="BG44">
        <v>0.1235534202</v>
      </c>
      <c r="BH44">
        <v>-22.517731482999999</v>
      </c>
      <c r="BI44">
        <v>-14.262762518000001</v>
      </c>
      <c r="BJ44">
        <v>0.63375762250000001</v>
      </c>
      <c r="BK44">
        <v>-1.68379832E-2</v>
      </c>
      <c r="BL44">
        <v>4.2244888199999997E-2</v>
      </c>
      <c r="BM44">
        <v>5.9218408100000001E-2</v>
      </c>
      <c r="BN44">
        <v>6.1755729000000002E-2</v>
      </c>
      <c r="BO44">
        <v>0.1903150039</v>
      </c>
      <c r="BP44">
        <v>0.23606905180000001</v>
      </c>
      <c r="BQ44">
        <v>0.15364406820000001</v>
      </c>
      <c r="BR44">
        <v>0.50994275489999996</v>
      </c>
      <c r="BS44">
        <v>-0.52532363979999996</v>
      </c>
      <c r="BT44">
        <v>0.10671543880000001</v>
      </c>
      <c r="BU44">
        <v>-22.820203595999999</v>
      </c>
      <c r="BV44">
        <v>-16.820473238000002</v>
      </c>
      <c r="BW44">
        <v>0.73813647699999996</v>
      </c>
    </row>
    <row r="45" spans="1:75" ht="15" x14ac:dyDescent="0.25">
      <c r="A45" t="s">
        <v>126</v>
      </c>
      <c r="B45" t="s">
        <v>44</v>
      </c>
      <c r="C45" t="s">
        <v>54</v>
      </c>
      <c r="D45" s="1">
        <v>33</v>
      </c>
      <c r="E45" s="1">
        <v>30</v>
      </c>
      <c r="F45">
        <v>16.600000000000001</v>
      </c>
      <c r="G45">
        <v>8.5</v>
      </c>
      <c r="H45">
        <v>14.3</v>
      </c>
      <c r="I45" s="11">
        <v>53.423879215184797</v>
      </c>
      <c r="J45" s="11">
        <v>21.040722190008101</v>
      </c>
      <c r="K45" s="11">
        <f t="shared" si="8"/>
        <v>2.3017030965070697</v>
      </c>
      <c r="L45" s="11">
        <v>9.3187550043762801</v>
      </c>
      <c r="M45" s="11">
        <v>4.0984596875836896</v>
      </c>
      <c r="N45" s="11">
        <v>34.457936881968003</v>
      </c>
      <c r="O45" s="6">
        <v>39.497177124023402</v>
      </c>
      <c r="P45" s="6">
        <v>11.197517395019499</v>
      </c>
      <c r="Q45" s="11">
        <v>3.1010534763336199</v>
      </c>
      <c r="R45" s="11">
        <v>8.0377550125122106</v>
      </c>
      <c r="S45" s="11">
        <v>3.50773406028748</v>
      </c>
      <c r="T45" s="6">
        <v>22.743005752563501</v>
      </c>
      <c r="U45" s="6">
        <v>73.963356018066406</v>
      </c>
      <c r="V45" s="6">
        <v>28.407169342041001</v>
      </c>
      <c r="W45" s="11">
        <v>3.6297748088836701</v>
      </c>
      <c r="X45" s="11">
        <v>7.0110626220703098</v>
      </c>
      <c r="Y45" s="11">
        <v>2.6999781131744398</v>
      </c>
      <c r="Z45" s="6">
        <v>38.118209838867202</v>
      </c>
      <c r="AA45" s="12">
        <f t="shared" si="0"/>
        <v>73.963356018066406</v>
      </c>
      <c r="AB45" s="13">
        <f t="shared" si="1"/>
        <v>2.8407169342041003</v>
      </c>
      <c r="AC45" s="13">
        <f t="shared" si="2"/>
        <v>0.70110626220703098</v>
      </c>
      <c r="AD45" s="14">
        <f t="shared" si="3"/>
        <v>0.8037755012512211</v>
      </c>
      <c r="AE45" s="14">
        <f t="shared" si="4"/>
        <v>0.26999781131744399</v>
      </c>
      <c r="AF45" s="13">
        <f t="shared" si="5"/>
        <v>3.9144902467727651</v>
      </c>
      <c r="AG45" t="s">
        <v>48</v>
      </c>
      <c r="AH45" s="1">
        <v>2</v>
      </c>
      <c r="AI45">
        <v>300058.58</v>
      </c>
      <c r="AJ45">
        <v>5690931.6449999996</v>
      </c>
      <c r="AK45" s="4">
        <v>100</v>
      </c>
      <c r="AL45" s="4">
        <v>35</v>
      </c>
      <c r="AM45" s="4">
        <v>633</v>
      </c>
      <c r="AN45" s="4"/>
      <c r="AO45" s="4"/>
      <c r="AP45" s="4"/>
      <c r="AQ45" s="5">
        <f t="shared" si="6"/>
        <v>35</v>
      </c>
      <c r="AR45" s="5">
        <f t="shared" si="7"/>
        <v>633</v>
      </c>
      <c r="AS45" s="1">
        <v>557</v>
      </c>
      <c r="AT45" s="1">
        <v>242</v>
      </c>
      <c r="AU45" s="1">
        <v>16</v>
      </c>
      <c r="AV45">
        <v>0.59</v>
      </c>
      <c r="AW45">
        <v>6.5</v>
      </c>
      <c r="AX45" t="s">
        <v>125</v>
      </c>
      <c r="AY45">
        <v>3.26478937E-2</v>
      </c>
      <c r="AZ45">
        <v>4.9247664300000001E-2</v>
      </c>
      <c r="BA45">
        <v>4.7686978499999998E-2</v>
      </c>
      <c r="BB45">
        <v>0.1647948692</v>
      </c>
      <c r="BC45">
        <v>0.18533182719999999</v>
      </c>
      <c r="BD45">
        <v>0.1336549628</v>
      </c>
      <c r="BE45">
        <v>0.54889401260000004</v>
      </c>
      <c r="BF45">
        <v>-0.51119857660000001</v>
      </c>
      <c r="BG45">
        <v>1.5304925699999999E-2</v>
      </c>
      <c r="BH45">
        <v>-16.649948516999999</v>
      </c>
      <c r="BI45">
        <v>-11.824106378</v>
      </c>
      <c r="BJ45">
        <v>0.71094748870000002</v>
      </c>
      <c r="BK45">
        <v>0.41364452670000001</v>
      </c>
      <c r="BL45">
        <v>2.5021250599999999E-2</v>
      </c>
      <c r="BM45">
        <v>4.0243713600000001E-2</v>
      </c>
      <c r="BN45">
        <v>3.0232585999999999E-2</v>
      </c>
      <c r="BO45">
        <v>0.20368473840000001</v>
      </c>
      <c r="BP45">
        <v>0.1352881319</v>
      </c>
      <c r="BQ45">
        <v>8.1454924999999997E-2</v>
      </c>
      <c r="BR45">
        <v>0.74163874230000004</v>
      </c>
      <c r="BS45">
        <v>-0.67005159800000003</v>
      </c>
      <c r="BT45">
        <v>0.4289494552</v>
      </c>
      <c r="BU45">
        <v>-15.934256975</v>
      </c>
      <c r="BV45">
        <v>-13.056726659000001</v>
      </c>
      <c r="BW45">
        <v>0.82049681419999998</v>
      </c>
    </row>
    <row r="46" spans="1:75" ht="15" x14ac:dyDescent="0.25">
      <c r="A46" t="s">
        <v>85</v>
      </c>
      <c r="B46" t="s">
        <v>44</v>
      </c>
      <c r="C46" t="s">
        <v>54</v>
      </c>
      <c r="D46" s="1">
        <v>22</v>
      </c>
      <c r="E46" s="1">
        <v>30</v>
      </c>
      <c r="F46">
        <v>17.100000000000001</v>
      </c>
      <c r="G46">
        <v>7.3</v>
      </c>
      <c r="H46">
        <v>5</v>
      </c>
      <c r="I46" s="11">
        <v>19.410426185630101</v>
      </c>
      <c r="J46" s="11">
        <v>7.0027383782656596</v>
      </c>
      <c r="K46" s="11">
        <f t="shared" si="8"/>
        <v>0.93455562489782396</v>
      </c>
      <c r="L46" s="11">
        <v>4.5774097410744599</v>
      </c>
      <c r="M46" s="11">
        <v>2.0261242139283002</v>
      </c>
      <c r="N46" s="11">
        <v>13.6062723332684</v>
      </c>
      <c r="O46" s="6">
        <v>10.2646322250366</v>
      </c>
      <c r="P46" s="6">
        <v>0.33278226852416998</v>
      </c>
      <c r="Q46" s="11">
        <v>1.15015888214111</v>
      </c>
      <c r="R46" s="11">
        <v>5.0678396224975604</v>
      </c>
      <c r="S46" s="11">
        <v>2.8270885944366499</v>
      </c>
      <c r="T46" s="6">
        <v>8.2277107238769496</v>
      </c>
      <c r="U46" s="6">
        <v>21.828994750976602</v>
      </c>
      <c r="V46" s="6">
        <v>12.6144409179688</v>
      </c>
      <c r="W46" s="11">
        <v>1.4937103986740099</v>
      </c>
      <c r="X46" s="11">
        <v>3.3981699943542498</v>
      </c>
      <c r="Y46" s="11">
        <v>3.4568841457366899</v>
      </c>
      <c r="Z46" s="6">
        <v>19.469495773315401</v>
      </c>
      <c r="AA46" s="12">
        <f t="shared" si="0"/>
        <v>21.828994750976602</v>
      </c>
      <c r="AB46" s="13">
        <f t="shared" si="1"/>
        <v>1.2614440917968801</v>
      </c>
      <c r="AC46" s="13">
        <f t="shared" si="2"/>
        <v>0.33981699943542498</v>
      </c>
      <c r="AD46" s="14">
        <f t="shared" si="3"/>
        <v>0.50678396224975608</v>
      </c>
      <c r="AE46" s="14">
        <f t="shared" si="4"/>
        <v>0.345688414573669</v>
      </c>
      <c r="AF46" s="13">
        <f t="shared" si="5"/>
        <v>2.1139164686203054</v>
      </c>
      <c r="AG46" t="s">
        <v>48</v>
      </c>
      <c r="AH46" s="1">
        <v>2</v>
      </c>
      <c r="AI46">
        <v>300153.141</v>
      </c>
      <c r="AJ46">
        <v>5690881.8049999997</v>
      </c>
      <c r="AK46" s="4">
        <v>100</v>
      </c>
      <c r="AL46" s="4">
        <v>49</v>
      </c>
      <c r="AM46" s="4">
        <v>587</v>
      </c>
      <c r="AN46" s="4"/>
      <c r="AO46" s="4"/>
      <c r="AP46" s="4"/>
      <c r="AQ46" s="5">
        <f t="shared" si="6"/>
        <v>49</v>
      </c>
      <c r="AR46" s="5">
        <f t="shared" si="7"/>
        <v>587</v>
      </c>
      <c r="AS46" s="1">
        <v>646</v>
      </c>
      <c r="AT46" s="1">
        <v>281</v>
      </c>
      <c r="AU46" s="1">
        <v>18</v>
      </c>
      <c r="AV46">
        <v>0.73</v>
      </c>
      <c r="AW46">
        <v>6.5</v>
      </c>
      <c r="AX46" t="s">
        <v>124</v>
      </c>
      <c r="AY46">
        <v>3.75301844E-2</v>
      </c>
      <c r="AZ46">
        <v>5.2958879100000002E-2</v>
      </c>
      <c r="BA46">
        <v>6.2480254200000002E-2</v>
      </c>
      <c r="BB46">
        <v>0.1634919782</v>
      </c>
      <c r="BC46">
        <v>0.21363191079999999</v>
      </c>
      <c r="BD46">
        <v>0.16273005500000001</v>
      </c>
      <c r="BE46">
        <v>0.44751129899999997</v>
      </c>
      <c r="BF46">
        <v>-0.4997594313</v>
      </c>
      <c r="BG46">
        <v>-4.8845307099999999E-2</v>
      </c>
      <c r="BH46">
        <v>-21.456553490000001</v>
      </c>
      <c r="BI46">
        <v>-12.12774707</v>
      </c>
      <c r="BJ46">
        <v>0.56551065810000001</v>
      </c>
      <c r="BK46">
        <v>0.25701130290000002</v>
      </c>
      <c r="BL46">
        <v>3.3199725399999998E-2</v>
      </c>
      <c r="BM46">
        <v>4.9794275999999998E-2</v>
      </c>
      <c r="BN46">
        <v>4.5698842500000003E-2</v>
      </c>
      <c r="BO46">
        <v>0.19582385290000001</v>
      </c>
      <c r="BP46">
        <v>0.1936830309</v>
      </c>
      <c r="BQ46">
        <v>0.1283957859</v>
      </c>
      <c r="BR46">
        <v>0.62160494420000001</v>
      </c>
      <c r="BS46">
        <v>-0.59462484579999997</v>
      </c>
      <c r="BT46">
        <v>0.20816600120000001</v>
      </c>
      <c r="BU46">
        <v>-20.646801883999998</v>
      </c>
      <c r="BV46">
        <v>-12.17036575</v>
      </c>
      <c r="BW46">
        <v>0.58997436280000004</v>
      </c>
    </row>
    <row r="47" spans="1:75" ht="15" x14ac:dyDescent="0.25">
      <c r="A47" t="s">
        <v>69</v>
      </c>
      <c r="B47" t="s">
        <v>44</v>
      </c>
      <c r="C47" t="s">
        <v>54</v>
      </c>
      <c r="D47" s="1">
        <v>23</v>
      </c>
      <c r="E47" s="1">
        <v>35</v>
      </c>
      <c r="F47">
        <v>14.2</v>
      </c>
      <c r="G47">
        <v>6.9</v>
      </c>
      <c r="H47">
        <v>3.6</v>
      </c>
      <c r="I47" s="11">
        <v>14.8330580571527</v>
      </c>
      <c r="J47" s="11">
        <v>5.18469638689555</v>
      </c>
      <c r="K47" s="11">
        <f t="shared" si="8"/>
        <v>0.80772699717491703</v>
      </c>
      <c r="L47" s="11">
        <v>3.2119439130040899</v>
      </c>
      <c r="M47" s="11">
        <v>1.68345512345439</v>
      </c>
      <c r="N47" s="11">
        <v>10.080095423354001</v>
      </c>
      <c r="O47" s="6">
        <v>15.127377510070801</v>
      </c>
      <c r="P47" s="6">
        <v>-1.0735712051391599</v>
      </c>
      <c r="Q47" s="11">
        <v>0.68997353315353405</v>
      </c>
      <c r="R47" s="11">
        <v>3.71276950836182</v>
      </c>
      <c r="S47" s="11">
        <v>1.50294744968414</v>
      </c>
      <c r="T47" s="6">
        <v>4.1421456336975098</v>
      </c>
      <c r="U47" s="6">
        <v>11.914603233337401</v>
      </c>
      <c r="V47" s="6">
        <v>8.3606891632080096</v>
      </c>
      <c r="W47" s="11">
        <v>1.46879982948303</v>
      </c>
      <c r="X47" s="11">
        <v>2.6337902545928999</v>
      </c>
      <c r="Y47" s="11">
        <v>0.65745818614959695</v>
      </c>
      <c r="Z47" s="6">
        <v>11.6519374847412</v>
      </c>
      <c r="AA47" s="12">
        <f t="shared" si="0"/>
        <v>11.914603233337401</v>
      </c>
      <c r="AB47" s="13">
        <f t="shared" si="1"/>
        <v>0.83606891632080105</v>
      </c>
      <c r="AC47" s="13">
        <f t="shared" si="2"/>
        <v>0.26337902545928998</v>
      </c>
      <c r="AD47" s="14">
        <f t="shared" si="3"/>
        <v>0.37127695083618201</v>
      </c>
      <c r="AE47" s="14">
        <f t="shared" si="4"/>
        <v>6.5745818614959692E-2</v>
      </c>
      <c r="AF47" s="13">
        <f t="shared" si="5"/>
        <v>1.2730916857719428</v>
      </c>
      <c r="AG47" t="s">
        <v>48</v>
      </c>
      <c r="AH47" s="1">
        <v>2</v>
      </c>
      <c r="AI47">
        <v>300301.55</v>
      </c>
      <c r="AJ47">
        <v>5691031.5</v>
      </c>
      <c r="AK47" s="4">
        <v>100</v>
      </c>
      <c r="AL47" s="4">
        <v>52</v>
      </c>
      <c r="AM47" s="4">
        <v>435</v>
      </c>
      <c r="AN47" s="4"/>
      <c r="AO47" s="4"/>
      <c r="AP47" s="4"/>
      <c r="AQ47" s="5">
        <f t="shared" si="6"/>
        <v>52</v>
      </c>
      <c r="AR47" s="5">
        <f t="shared" si="7"/>
        <v>435</v>
      </c>
      <c r="AS47" s="1">
        <v>680</v>
      </c>
      <c r="AT47" s="1">
        <v>294</v>
      </c>
      <c r="AU47" s="1">
        <v>32</v>
      </c>
      <c r="AV47">
        <v>0.8</v>
      </c>
      <c r="AW47">
        <v>6.4</v>
      </c>
      <c r="AX47" t="s">
        <v>130</v>
      </c>
      <c r="AY47">
        <v>2.9748908300000002E-2</v>
      </c>
      <c r="AZ47">
        <v>4.7850769199999997E-2</v>
      </c>
      <c r="BA47">
        <v>4.3513082199999997E-2</v>
      </c>
      <c r="BB47">
        <v>0.19957310950000001</v>
      </c>
      <c r="BC47">
        <v>0.19547396789999999</v>
      </c>
      <c r="BD47">
        <v>0.11604694409999999</v>
      </c>
      <c r="BE47">
        <v>0.64203615260000002</v>
      </c>
      <c r="BF47">
        <v>-0.61486710410000001</v>
      </c>
      <c r="BG47">
        <v>0.28250286930000001</v>
      </c>
      <c r="BH47">
        <v>-18.403052317</v>
      </c>
      <c r="BI47">
        <v>-12.047244322999999</v>
      </c>
      <c r="BJ47">
        <v>0.65550493470000004</v>
      </c>
      <c r="BK47">
        <v>1.74495517E-2</v>
      </c>
      <c r="BL47">
        <v>3.2823092700000001E-2</v>
      </c>
      <c r="BM47">
        <v>5.0456114599999997E-2</v>
      </c>
      <c r="BN47">
        <v>4.2322520799999999E-2</v>
      </c>
      <c r="BO47">
        <v>0.20805549230000001</v>
      </c>
      <c r="BP47">
        <v>0.1912303393</v>
      </c>
      <c r="BQ47">
        <v>0.11203493990000001</v>
      </c>
      <c r="BR47">
        <v>0.66194569589999996</v>
      </c>
      <c r="BS47">
        <v>-0.60979415059999997</v>
      </c>
      <c r="BT47">
        <v>0.2999524194</v>
      </c>
      <c r="BU47">
        <v>-18.91928682</v>
      </c>
      <c r="BV47">
        <v>-13.043768325</v>
      </c>
      <c r="BW47">
        <v>0.69008980689999999</v>
      </c>
    </row>
    <row r="48" spans="1:75" ht="15" x14ac:dyDescent="0.25">
      <c r="A48" t="s">
        <v>131</v>
      </c>
      <c r="B48" t="s">
        <v>44</v>
      </c>
      <c r="C48" t="s">
        <v>54</v>
      </c>
      <c r="D48" s="1">
        <v>37</v>
      </c>
      <c r="E48" s="1">
        <v>120</v>
      </c>
      <c r="F48">
        <v>41.5</v>
      </c>
      <c r="G48">
        <v>31.1</v>
      </c>
      <c r="H48">
        <v>48.7</v>
      </c>
      <c r="I48" s="11">
        <v>597.03739716800703</v>
      </c>
      <c r="J48" s="11">
        <v>268.53365436046198</v>
      </c>
      <c r="K48" s="11">
        <f t="shared" si="8"/>
        <v>14.403923834312351</v>
      </c>
      <c r="L48" s="11">
        <v>20.085807200107201</v>
      </c>
      <c r="M48" s="11">
        <v>5.7290774669611499</v>
      </c>
      <c r="N48" s="11">
        <v>294.34853902753002</v>
      </c>
      <c r="O48" s="6">
        <v>632.425048828125</v>
      </c>
      <c r="P48" s="6">
        <v>228.32487487793</v>
      </c>
      <c r="Q48" s="11">
        <v>16.189949035644499</v>
      </c>
      <c r="R48" s="11">
        <v>26.837703704833999</v>
      </c>
      <c r="S48" s="11">
        <v>7.09527540206909</v>
      </c>
      <c r="T48" s="6">
        <v>262.25784301757801</v>
      </c>
      <c r="U48" s="6">
        <v>590.81146240234398</v>
      </c>
      <c r="V48" s="6">
        <v>243.79457092285199</v>
      </c>
      <c r="W48" s="11">
        <v>16.0588474273682</v>
      </c>
      <c r="X48" s="11">
        <v>23.2285346984863</v>
      </c>
      <c r="Y48" s="11">
        <v>7.1453070640564</v>
      </c>
      <c r="Z48" s="6">
        <v>274.16839599609398</v>
      </c>
      <c r="AA48" s="12">
        <f t="shared" si="0"/>
        <v>632.425048828125</v>
      </c>
      <c r="AB48" s="13">
        <f t="shared" si="1"/>
        <v>22.832487487793003</v>
      </c>
      <c r="AC48" s="13">
        <f t="shared" si="2"/>
        <v>1.61899490356445</v>
      </c>
      <c r="AD48" s="14">
        <f t="shared" si="3"/>
        <v>2.6837703704833999</v>
      </c>
      <c r="AE48" s="14">
        <f t="shared" si="4"/>
        <v>0.71453070640564009</v>
      </c>
      <c r="AF48" s="13">
        <f t="shared" si="5"/>
        <v>26.230788564682044</v>
      </c>
      <c r="AG48" t="s">
        <v>48</v>
      </c>
      <c r="AH48" s="1">
        <v>2</v>
      </c>
      <c r="AI48">
        <v>289490.77799999999</v>
      </c>
      <c r="AJ48">
        <v>5695898.3729999997</v>
      </c>
      <c r="AK48" s="4">
        <v>99</v>
      </c>
      <c r="AL48" s="4">
        <v>1040</v>
      </c>
      <c r="AM48" s="4">
        <v>2270</v>
      </c>
      <c r="AN48" s="4"/>
      <c r="AO48" s="4"/>
      <c r="AP48" s="4"/>
      <c r="AQ48" s="5">
        <f t="shared" si="6"/>
        <v>1040</v>
      </c>
      <c r="AR48" s="5">
        <f t="shared" si="7"/>
        <v>2270</v>
      </c>
      <c r="AS48" s="1">
        <v>1941</v>
      </c>
      <c r="AT48" s="1">
        <v>396</v>
      </c>
      <c r="AU48" s="1">
        <v>111</v>
      </c>
      <c r="AV48">
        <v>2.33</v>
      </c>
      <c r="AW48">
        <v>8.6999999999999993</v>
      </c>
      <c r="AX48" t="s">
        <v>132</v>
      </c>
      <c r="AY48">
        <v>1.96941383E-2</v>
      </c>
      <c r="AZ48">
        <v>2.9625497600000002E-2</v>
      </c>
      <c r="BA48">
        <v>2.1639733800000002E-2</v>
      </c>
      <c r="BB48">
        <v>0.15041012209999999</v>
      </c>
      <c r="BC48">
        <v>8.18159096E-2</v>
      </c>
      <c r="BD48">
        <v>3.8881307400000002E-2</v>
      </c>
      <c r="BE48">
        <v>0.74901405060000004</v>
      </c>
      <c r="BF48">
        <v>-0.67047265789999999</v>
      </c>
      <c r="BG48">
        <v>0.62376260939999995</v>
      </c>
      <c r="BH48">
        <v>-15.2462348</v>
      </c>
      <c r="BI48">
        <v>-10.416476522</v>
      </c>
      <c r="BJ48">
        <v>0.68304936120000004</v>
      </c>
      <c r="BK48">
        <v>-1.45656207E-2</v>
      </c>
      <c r="BL48">
        <v>1.8085044500000001E-2</v>
      </c>
      <c r="BM48">
        <v>3.1690162399999999E-2</v>
      </c>
      <c r="BN48">
        <v>2.10560412E-2</v>
      </c>
      <c r="BO48">
        <v>0.161771945</v>
      </c>
      <c r="BP48">
        <v>8.5283256299999999E-2</v>
      </c>
      <c r="BQ48">
        <v>3.9219199699999999E-2</v>
      </c>
      <c r="BR48">
        <v>0.76952309649999995</v>
      </c>
      <c r="BS48">
        <v>-0.67228734950000002</v>
      </c>
      <c r="BT48">
        <v>0.60919700480000005</v>
      </c>
      <c r="BU48">
        <v>-14.329178732999999</v>
      </c>
      <c r="BV48">
        <v>-10.606643081</v>
      </c>
      <c r="BW48">
        <v>0.73994475839999996</v>
      </c>
    </row>
    <row r="49" spans="1:75" ht="15" x14ac:dyDescent="0.25">
      <c r="A49" t="s">
        <v>116</v>
      </c>
      <c r="B49" t="s">
        <v>53</v>
      </c>
      <c r="C49" t="s">
        <v>54</v>
      </c>
      <c r="D49" s="1">
        <v>45</v>
      </c>
      <c r="E49" s="1">
        <v>95</v>
      </c>
      <c r="F49">
        <v>34.1</v>
      </c>
      <c r="G49">
        <v>29.8</v>
      </c>
      <c r="H49">
        <v>40.299999999999997</v>
      </c>
      <c r="I49" s="11">
        <v>552.36924362382899</v>
      </c>
      <c r="J49" s="11">
        <v>208.99707005090099</v>
      </c>
      <c r="K49" s="11">
        <f t="shared" si="8"/>
        <v>13.722801873889219</v>
      </c>
      <c r="L49" s="11">
        <v>18.8765235950716</v>
      </c>
      <c r="M49" s="11">
        <v>6.6582135716603901</v>
      </c>
      <c r="N49" s="11">
        <v>234.531807217633</v>
      </c>
      <c r="O49" s="6">
        <v>567.35162353515602</v>
      </c>
      <c r="P49" s="6">
        <v>234.10844421386699</v>
      </c>
      <c r="Q49" s="11">
        <v>15.604434013366699</v>
      </c>
      <c r="R49" s="11">
        <v>13.805800437927299</v>
      </c>
      <c r="S49" s="11">
        <v>5.44140577316284</v>
      </c>
      <c r="T49" s="6">
        <v>253.35565185546901</v>
      </c>
      <c r="U49" s="6">
        <v>556.86737060546898</v>
      </c>
      <c r="V49" s="6">
        <v>223.90972900390599</v>
      </c>
      <c r="W49" s="11">
        <v>14.634782791137701</v>
      </c>
      <c r="X49" s="11">
        <v>17.280963897705099</v>
      </c>
      <c r="Y49" s="11">
        <v>5.8704724311828604</v>
      </c>
      <c r="Z49" s="6">
        <v>247.06115722656199</v>
      </c>
      <c r="AA49" s="12">
        <f t="shared" si="0"/>
        <v>567.35162353515602</v>
      </c>
      <c r="AB49" s="13">
        <f t="shared" si="1"/>
        <v>23.410844421386699</v>
      </c>
      <c r="AC49" s="13">
        <f t="shared" si="2"/>
        <v>1.5604434013366699</v>
      </c>
      <c r="AD49" s="14">
        <f t="shared" si="3"/>
        <v>1.38058004379273</v>
      </c>
      <c r="AE49" s="14">
        <f t="shared" si="4"/>
        <v>0.58704724311828604</v>
      </c>
      <c r="AF49" s="13">
        <f t="shared" si="5"/>
        <v>25.378471708297713</v>
      </c>
      <c r="AG49" t="s">
        <v>48</v>
      </c>
      <c r="AH49" s="1">
        <v>2</v>
      </c>
      <c r="AI49">
        <v>289288.30800000002</v>
      </c>
      <c r="AJ49">
        <v>5695846.5420000004</v>
      </c>
      <c r="AK49" s="4">
        <v>99</v>
      </c>
      <c r="AL49" s="4">
        <v>979</v>
      </c>
      <c r="AM49" s="4">
        <v>3300</v>
      </c>
      <c r="AN49" s="4"/>
      <c r="AO49" s="4"/>
      <c r="AP49" s="4"/>
      <c r="AQ49" s="5">
        <f t="shared" si="6"/>
        <v>979</v>
      </c>
      <c r="AR49" s="5">
        <f t="shared" si="7"/>
        <v>3300</v>
      </c>
      <c r="AS49" s="1">
        <v>1633</v>
      </c>
      <c r="AT49" s="1">
        <v>325</v>
      </c>
      <c r="AU49" s="1">
        <v>15</v>
      </c>
      <c r="AV49">
        <v>1.89</v>
      </c>
      <c r="AW49">
        <v>8.9</v>
      </c>
      <c r="AX49" t="s">
        <v>132</v>
      </c>
      <c r="AY49">
        <v>2.2733978200000001E-2</v>
      </c>
      <c r="AZ49">
        <v>3.4177306300000002E-2</v>
      </c>
      <c r="BA49">
        <v>2.3517598899999999E-2</v>
      </c>
      <c r="BB49">
        <v>0.17580416639999999</v>
      </c>
      <c r="BC49">
        <v>9.4423120999999999E-2</v>
      </c>
      <c r="BD49">
        <v>4.4010397200000002E-2</v>
      </c>
      <c r="BE49">
        <v>0.76411554029999995</v>
      </c>
      <c r="BF49">
        <v>-0.65871352719999998</v>
      </c>
      <c r="BG49">
        <v>0.57211602279999996</v>
      </c>
      <c r="BH49">
        <v>-14.834795316999999</v>
      </c>
      <c r="BI49">
        <v>-10.356154569999999</v>
      </c>
      <c r="BJ49">
        <v>0.69851277060000005</v>
      </c>
      <c r="BK49">
        <v>-3.2098908699999998E-2</v>
      </c>
      <c r="BL49">
        <v>2.0104623499999998E-2</v>
      </c>
      <c r="BM49">
        <v>3.33312121E-2</v>
      </c>
      <c r="BN49">
        <v>2.4090777000000001E-2</v>
      </c>
      <c r="BO49">
        <v>0.17167603819999999</v>
      </c>
      <c r="BP49">
        <v>0.10343410040000001</v>
      </c>
      <c r="BQ49">
        <v>5.11213586E-2</v>
      </c>
      <c r="BR49">
        <v>0.75362893480000004</v>
      </c>
      <c r="BS49">
        <v>-0.67454283869999998</v>
      </c>
      <c r="BT49">
        <v>0.54001712530000001</v>
      </c>
      <c r="BU49">
        <v>-14.807456116999999</v>
      </c>
      <c r="BV49">
        <v>-10.190520434</v>
      </c>
      <c r="BW49">
        <v>0.68870339889999999</v>
      </c>
    </row>
    <row r="50" spans="1:75" ht="15" x14ac:dyDescent="0.25">
      <c r="A50" t="s">
        <v>110</v>
      </c>
      <c r="B50" t="s">
        <v>53</v>
      </c>
      <c r="C50" t="s">
        <v>134</v>
      </c>
      <c r="D50" s="1">
        <v>45</v>
      </c>
      <c r="E50" s="1">
        <v>70</v>
      </c>
      <c r="F50">
        <v>29.5</v>
      </c>
      <c r="G50">
        <v>30.8</v>
      </c>
      <c r="H50">
        <v>52</v>
      </c>
      <c r="I50" s="11">
        <v>685.45442997855105</v>
      </c>
      <c r="J50" s="11">
        <v>302.29739823093598</v>
      </c>
      <c r="K50" s="11">
        <f t="shared" si="8"/>
        <v>106.97626810250776</v>
      </c>
      <c r="L50" s="11">
        <v>54.146802865929601</v>
      </c>
      <c r="M50" s="11">
        <v>12.0543090198431</v>
      </c>
      <c r="N50" s="11">
        <v>368.49851011670899</v>
      </c>
      <c r="O50" s="6">
        <v>618.87103271484398</v>
      </c>
      <c r="P50" s="6">
        <v>238.34777832031199</v>
      </c>
      <c r="Q50" s="11">
        <v>52.343143463134801</v>
      </c>
      <c r="R50" s="11">
        <v>41.0514945983887</v>
      </c>
      <c r="S50" s="11">
        <v>7.7008996009826696</v>
      </c>
      <c r="T50" s="6">
        <v>287.10015869140602</v>
      </c>
      <c r="U50" s="6">
        <v>570.85760498046898</v>
      </c>
      <c r="V50" s="6">
        <v>239.46571350097699</v>
      </c>
      <c r="W50" s="11">
        <v>30.5740756988525</v>
      </c>
      <c r="X50" s="11">
        <v>40.831935882568402</v>
      </c>
      <c r="Y50" s="11">
        <v>10.4338722229004</v>
      </c>
      <c r="Z50" s="6">
        <v>290.73150634765602</v>
      </c>
      <c r="AA50" s="12">
        <f t="shared" si="0"/>
        <v>618.87103271484398</v>
      </c>
      <c r="AB50" s="13">
        <f t="shared" si="1"/>
        <v>23.8347778320312</v>
      </c>
      <c r="AC50" s="13">
        <f t="shared" si="2"/>
        <v>5.2343143463134805</v>
      </c>
      <c r="AD50" s="14">
        <f t="shared" si="3"/>
        <v>4.10514945983887</v>
      </c>
      <c r="AE50" s="14">
        <f t="shared" si="4"/>
        <v>1.04338722229004</v>
      </c>
      <c r="AF50" s="13">
        <f t="shared" si="5"/>
        <v>28.98331451416011</v>
      </c>
      <c r="AG50" t="s">
        <v>79</v>
      </c>
      <c r="AH50" s="1">
        <v>3</v>
      </c>
      <c r="AI50">
        <v>289194.799</v>
      </c>
      <c r="AJ50">
        <v>5695750.6780000003</v>
      </c>
      <c r="AK50" s="4">
        <v>83</v>
      </c>
      <c r="AL50" s="4">
        <v>177</v>
      </c>
      <c r="AM50" s="4">
        <v>2400</v>
      </c>
      <c r="AN50" s="4"/>
      <c r="AO50" s="4"/>
      <c r="AP50" s="4"/>
      <c r="AQ50" s="5">
        <f t="shared" si="6"/>
        <v>177</v>
      </c>
      <c r="AR50" s="5">
        <f t="shared" si="7"/>
        <v>2400</v>
      </c>
      <c r="AS50" s="1">
        <v>1963</v>
      </c>
      <c r="AT50" s="1">
        <v>394</v>
      </c>
      <c r="AU50" s="1">
        <v>142</v>
      </c>
      <c r="AV50">
        <v>2.48</v>
      </c>
      <c r="AW50">
        <v>9</v>
      </c>
      <c r="AX50" t="s">
        <v>135</v>
      </c>
      <c r="AY50">
        <v>1.8346413499999999E-2</v>
      </c>
      <c r="AZ50">
        <v>2.70126082E-2</v>
      </c>
      <c r="BA50">
        <v>1.90069642E-2</v>
      </c>
      <c r="BB50">
        <v>0.18071918270000001</v>
      </c>
      <c r="BC50">
        <v>8.8930505399999998E-2</v>
      </c>
      <c r="BD50">
        <v>4.1658521400000002E-2</v>
      </c>
      <c r="BE50">
        <v>0.80822260140000002</v>
      </c>
      <c r="BF50">
        <v>-0.71203588360000003</v>
      </c>
      <c r="BG50">
        <v>0.60598169020000003</v>
      </c>
      <c r="BH50">
        <v>-16.311332058000001</v>
      </c>
      <c r="BI50">
        <v>-9.4382657681000008</v>
      </c>
      <c r="BJ50">
        <v>0.57952801350000005</v>
      </c>
      <c r="BK50">
        <v>5.4174006599999998E-2</v>
      </c>
      <c r="BL50">
        <v>1.46793254E-2</v>
      </c>
      <c r="BM50">
        <v>2.6401869599999999E-2</v>
      </c>
      <c r="BN50">
        <v>1.6533509599999999E-2</v>
      </c>
      <c r="BO50">
        <v>0.18950723380000001</v>
      </c>
      <c r="BP50">
        <v>8.8890171099999998E-2</v>
      </c>
      <c r="BQ50">
        <v>3.8689342299999999E-2</v>
      </c>
      <c r="BR50">
        <v>0.83914748110000004</v>
      </c>
      <c r="BS50">
        <v>-0.75479848500000002</v>
      </c>
      <c r="BT50">
        <v>0.66015568999999996</v>
      </c>
      <c r="BU50">
        <v>-16.060561740000001</v>
      </c>
      <c r="BV50">
        <v>-8.6801771533000007</v>
      </c>
      <c r="BW50">
        <v>0.54153942320000004</v>
      </c>
    </row>
    <row r="51" spans="1:75" ht="15" x14ac:dyDescent="0.25">
      <c r="A51" t="s">
        <v>96</v>
      </c>
      <c r="B51" t="s">
        <v>44</v>
      </c>
      <c r="C51" t="s">
        <v>136</v>
      </c>
      <c r="D51" s="1">
        <v>33</v>
      </c>
      <c r="E51" s="1">
        <v>65</v>
      </c>
      <c r="F51">
        <v>27.4</v>
      </c>
      <c r="G51">
        <v>24.3</v>
      </c>
      <c r="H51">
        <v>19.399999999999999</v>
      </c>
      <c r="I51" s="11">
        <v>225.94387765921499</v>
      </c>
      <c r="J51" s="11">
        <v>101.129654848576</v>
      </c>
      <c r="K51" s="11">
        <f t="shared" si="8"/>
        <v>13.122632458130042</v>
      </c>
      <c r="L51" s="11">
        <v>5.5708056105605701</v>
      </c>
      <c r="M51" s="11">
        <v>1.4435110315484501</v>
      </c>
      <c r="N51" s="11">
        <v>108.143971490685</v>
      </c>
      <c r="O51" s="6">
        <v>216.60751342773401</v>
      </c>
      <c r="P51" s="6">
        <v>118.442626953125</v>
      </c>
      <c r="Q51" s="11">
        <v>11.837531089782701</v>
      </c>
      <c r="R51" s="11">
        <v>4.7550954818725604</v>
      </c>
      <c r="S51" s="11">
        <v>1.5621421337127701</v>
      </c>
      <c r="T51" s="6">
        <v>124.75986480712901</v>
      </c>
      <c r="U51" s="6">
        <v>198.72625732421901</v>
      </c>
      <c r="V51" s="6">
        <v>99.009216308593807</v>
      </c>
      <c r="W51" s="11">
        <v>11.316201210021999</v>
      </c>
      <c r="X51" s="11">
        <v>8.1395626068115199</v>
      </c>
      <c r="Y51" s="11">
        <v>1.2979102134704601</v>
      </c>
      <c r="Z51" s="6">
        <v>108.44669342041</v>
      </c>
      <c r="AA51" s="12">
        <f t="shared" si="0"/>
        <v>198.72625732421901</v>
      </c>
      <c r="AB51" s="13">
        <f t="shared" si="1"/>
        <v>9.900921630859381</v>
      </c>
      <c r="AC51" s="13">
        <f t="shared" si="2"/>
        <v>0.81395626068115201</v>
      </c>
      <c r="AD51" s="14">
        <f t="shared" si="3"/>
        <v>0.47550954818725605</v>
      </c>
      <c r="AE51" s="14">
        <f t="shared" si="4"/>
        <v>0.12979102134704601</v>
      </c>
      <c r="AF51" s="13">
        <f t="shared" si="5"/>
        <v>10.506222200393683</v>
      </c>
      <c r="AG51" t="s">
        <v>79</v>
      </c>
      <c r="AH51" s="1">
        <v>4</v>
      </c>
      <c r="AI51">
        <v>288936.45199999999</v>
      </c>
      <c r="AJ51">
        <v>5695908.8940000003</v>
      </c>
      <c r="AK51" s="4">
        <v>97</v>
      </c>
      <c r="AL51" s="4">
        <v>1033</v>
      </c>
      <c r="AM51" s="4">
        <v>1450</v>
      </c>
      <c r="AN51" s="4"/>
      <c r="AO51" s="4"/>
      <c r="AP51" s="4"/>
      <c r="AQ51" s="5">
        <f t="shared" si="6"/>
        <v>1033</v>
      </c>
      <c r="AR51" s="5">
        <f t="shared" si="7"/>
        <v>1450</v>
      </c>
      <c r="AS51" s="1">
        <v>1710</v>
      </c>
      <c r="AT51" s="1">
        <v>351</v>
      </c>
      <c r="AU51" s="1">
        <v>46</v>
      </c>
      <c r="AV51">
        <v>2.08</v>
      </c>
      <c r="AW51">
        <v>9.3000000000000007</v>
      </c>
      <c r="AX51" t="s">
        <v>137</v>
      </c>
      <c r="AY51">
        <v>1.97423285E-2</v>
      </c>
      <c r="AZ51">
        <v>3.0941866299999999E-2</v>
      </c>
      <c r="BA51">
        <v>2.1368169199999999E-2</v>
      </c>
      <c r="BB51">
        <v>0.22701964669999999</v>
      </c>
      <c r="BC51">
        <v>0.1456829633</v>
      </c>
      <c r="BD51">
        <v>6.8611714399999996E-2</v>
      </c>
      <c r="BE51">
        <v>0.82834518079999997</v>
      </c>
      <c r="BF51">
        <v>-0.75934067599999999</v>
      </c>
      <c r="BG51">
        <v>0.61395449359999998</v>
      </c>
      <c r="BH51">
        <v>-16.688851901</v>
      </c>
      <c r="BI51">
        <v>-10.815512869999999</v>
      </c>
      <c r="BJ51">
        <v>0.64895209700000001</v>
      </c>
      <c r="BK51">
        <v>2.6745218300000002E-2</v>
      </c>
      <c r="BL51">
        <v>1.6053616499999999E-2</v>
      </c>
      <c r="BM51">
        <v>3.1145221800000001E-2</v>
      </c>
      <c r="BN51">
        <v>1.7187423199999999E-2</v>
      </c>
      <c r="BO51">
        <v>0.26692805720000001</v>
      </c>
      <c r="BP51">
        <v>0.13516026380000001</v>
      </c>
      <c r="BQ51">
        <v>5.8326483999999998E-2</v>
      </c>
      <c r="BR51">
        <v>0.87884975720000003</v>
      </c>
      <c r="BS51">
        <v>-0.7905599244</v>
      </c>
      <c r="BT51">
        <v>0.64069970409999999</v>
      </c>
      <c r="BU51">
        <v>-15.880132206000001</v>
      </c>
      <c r="BV51">
        <v>-9.8936447718</v>
      </c>
      <c r="BW51">
        <v>0.62344971950000005</v>
      </c>
    </row>
    <row r="52" spans="1:75" ht="15" x14ac:dyDescent="0.25">
      <c r="A52" t="s">
        <v>95</v>
      </c>
      <c r="B52" t="s">
        <v>44</v>
      </c>
      <c r="C52" t="s">
        <v>54</v>
      </c>
      <c r="D52" s="1">
        <v>33</v>
      </c>
      <c r="E52" s="1">
        <v>85</v>
      </c>
      <c r="F52">
        <v>34.1</v>
      </c>
      <c r="G52">
        <v>33.4</v>
      </c>
      <c r="H52">
        <v>60.1</v>
      </c>
      <c r="I52" s="11">
        <v>828.09241219181001</v>
      </c>
      <c r="J52" s="11">
        <v>377.51007771257798</v>
      </c>
      <c r="K52" s="11">
        <f t="shared" si="8"/>
        <v>21.051124262591593</v>
      </c>
      <c r="L52" s="11">
        <v>19.439517426942299</v>
      </c>
      <c r="M52" s="11">
        <v>6.6936370728096897</v>
      </c>
      <c r="N52" s="11">
        <v>403.64323221233002</v>
      </c>
      <c r="O52" s="6">
        <v>670.75042724609398</v>
      </c>
      <c r="P52" s="6">
        <v>250.43704223632801</v>
      </c>
      <c r="Q52" s="11">
        <v>19.7158908843994</v>
      </c>
      <c r="R52" s="11">
        <v>27.351497650146499</v>
      </c>
      <c r="S52" s="11">
        <v>6.5290803909301802</v>
      </c>
      <c r="T52" s="6">
        <v>284.317626953125</v>
      </c>
      <c r="U52" s="6">
        <v>627.94818115234398</v>
      </c>
      <c r="V52" s="6">
        <v>262.92578125</v>
      </c>
      <c r="W52" s="11">
        <v>16.953731536865199</v>
      </c>
      <c r="X52" s="11">
        <v>21.045417785644499</v>
      </c>
      <c r="Y52" s="11">
        <v>6.5566897392273003</v>
      </c>
      <c r="Z52" s="6">
        <v>290.52789306640602</v>
      </c>
      <c r="AA52" s="12">
        <f t="shared" si="0"/>
        <v>670.75042724609398</v>
      </c>
      <c r="AB52" s="13">
        <f t="shared" si="1"/>
        <v>25.043704223632801</v>
      </c>
      <c r="AC52" s="13">
        <f t="shared" si="2"/>
        <v>1.9715890884399401</v>
      </c>
      <c r="AD52" s="14">
        <f t="shared" si="3"/>
        <v>2.7351497650146501</v>
      </c>
      <c r="AE52" s="14">
        <f t="shared" si="4"/>
        <v>0.65566897392273005</v>
      </c>
      <c r="AF52" s="13">
        <f t="shared" si="5"/>
        <v>28.434522962570181</v>
      </c>
      <c r="AG52" t="s">
        <v>79</v>
      </c>
      <c r="AH52" s="1">
        <v>3</v>
      </c>
      <c r="AI52">
        <v>289080.82500000001</v>
      </c>
      <c r="AJ52">
        <v>5695703.807</v>
      </c>
      <c r="AK52" s="4">
        <v>92</v>
      </c>
      <c r="AL52" s="4">
        <v>400</v>
      </c>
      <c r="AM52" s="4">
        <v>1960</v>
      </c>
      <c r="AN52" s="4"/>
      <c r="AO52" s="4"/>
      <c r="AP52" s="4"/>
      <c r="AQ52" s="5">
        <f t="shared" si="6"/>
        <v>400</v>
      </c>
      <c r="AR52" s="5">
        <f t="shared" si="7"/>
        <v>1960</v>
      </c>
      <c r="AS52" s="1">
        <v>1740</v>
      </c>
      <c r="AT52" s="1">
        <v>349</v>
      </c>
      <c r="AU52" s="1">
        <v>33</v>
      </c>
      <c r="AV52">
        <v>2.16</v>
      </c>
      <c r="AW52">
        <v>9.1999999999999993</v>
      </c>
      <c r="AX52" t="s">
        <v>135</v>
      </c>
      <c r="AY52">
        <v>2.0913489399999999E-2</v>
      </c>
      <c r="AZ52">
        <v>3.3190563999999999E-2</v>
      </c>
      <c r="BA52">
        <v>2.1380028999999998E-2</v>
      </c>
      <c r="BB52">
        <v>0.20947194899999999</v>
      </c>
      <c r="BC52">
        <v>9.8468115600000003E-2</v>
      </c>
      <c r="BD52">
        <v>4.3543956600000003E-2</v>
      </c>
      <c r="BE52">
        <v>0.81481411260000003</v>
      </c>
      <c r="BF52">
        <v>-0.71937916180000006</v>
      </c>
      <c r="BG52">
        <v>0.66220034429999997</v>
      </c>
      <c r="BH52">
        <v>-15.082789143999999</v>
      </c>
      <c r="BI52">
        <v>-10.930729078000001</v>
      </c>
      <c r="BJ52">
        <v>0.72560863669999998</v>
      </c>
      <c r="BK52">
        <v>1.93426004E-2</v>
      </c>
      <c r="BL52">
        <v>1.8869927200000001E-2</v>
      </c>
      <c r="BM52">
        <v>3.3754443100000003E-2</v>
      </c>
      <c r="BN52">
        <v>1.9787040200000001E-2</v>
      </c>
      <c r="BO52">
        <v>0.2105273023</v>
      </c>
      <c r="BP52">
        <v>9.1116663900000006E-2</v>
      </c>
      <c r="BQ52">
        <v>3.9827544399999998E-2</v>
      </c>
      <c r="BR52">
        <v>0.82811592899999997</v>
      </c>
      <c r="BS52">
        <v>-0.72357724150000002</v>
      </c>
      <c r="BT52">
        <v>0.68154294680000005</v>
      </c>
      <c r="BU52">
        <v>-13.826608176000001</v>
      </c>
      <c r="BV52">
        <v>-10.415620608999999</v>
      </c>
      <c r="BW52">
        <v>0.75435836460000005</v>
      </c>
    </row>
    <row r="53" spans="1:75" ht="15" x14ac:dyDescent="0.25">
      <c r="A53" t="s">
        <v>106</v>
      </c>
      <c r="B53" t="s">
        <v>44</v>
      </c>
      <c r="C53" t="s">
        <v>136</v>
      </c>
      <c r="D53" s="1">
        <v>30</v>
      </c>
      <c r="E53" s="1">
        <v>85</v>
      </c>
      <c r="F53">
        <v>32.9</v>
      </c>
      <c r="G53">
        <v>26.5</v>
      </c>
      <c r="H53">
        <v>49.3</v>
      </c>
      <c r="I53" s="11">
        <v>613.28435303829804</v>
      </c>
      <c r="J53" s="11">
        <v>280.34139484026502</v>
      </c>
      <c r="K53" s="11">
        <f t="shared" si="8"/>
        <v>41.844543818041998</v>
      </c>
      <c r="L53" s="11">
        <v>20.589538421185299</v>
      </c>
      <c r="M53" s="11">
        <v>3.4139639377778801</v>
      </c>
      <c r="N53" s="11">
        <v>304.344897199228</v>
      </c>
      <c r="O53" s="6">
        <v>549.47039794921898</v>
      </c>
      <c r="P53" s="6">
        <v>207.176193237305</v>
      </c>
      <c r="Q53" s="11">
        <v>32.269798278808601</v>
      </c>
      <c r="R53" s="11">
        <v>18.442512512206999</v>
      </c>
      <c r="S53" s="11">
        <v>4.5679364204406703</v>
      </c>
      <c r="T53" s="6">
        <v>230.18664550781199</v>
      </c>
      <c r="U53" s="6">
        <v>550.93084716796898</v>
      </c>
      <c r="V53" s="6">
        <v>241.92941284179699</v>
      </c>
      <c r="W53" s="11">
        <v>28.3656616210937</v>
      </c>
      <c r="X53" s="11">
        <v>12.338284492492701</v>
      </c>
      <c r="Y53" s="11">
        <v>3.1577610969543501</v>
      </c>
      <c r="Z53" s="6">
        <v>257.42547607421898</v>
      </c>
      <c r="AA53" s="12">
        <f t="shared" si="0"/>
        <v>549.47039794921898</v>
      </c>
      <c r="AB53" s="13">
        <f t="shared" si="1"/>
        <v>20.717619323730503</v>
      </c>
      <c r="AC53" s="13">
        <f t="shared" si="2"/>
        <v>3.2269798278808604</v>
      </c>
      <c r="AD53" s="14">
        <f t="shared" si="3"/>
        <v>1.8442512512207001</v>
      </c>
      <c r="AE53" s="14">
        <f t="shared" si="4"/>
        <v>0.31577610969543501</v>
      </c>
      <c r="AF53" s="13">
        <f t="shared" si="5"/>
        <v>22.877646684646638</v>
      </c>
      <c r="AG53" t="s">
        <v>79</v>
      </c>
      <c r="AH53" s="1">
        <v>4</v>
      </c>
      <c r="AI53">
        <v>289282.89199999999</v>
      </c>
      <c r="AJ53">
        <v>5695664.8219999997</v>
      </c>
      <c r="AK53" s="4">
        <v>100</v>
      </c>
      <c r="AL53" s="4">
        <v>360</v>
      </c>
      <c r="AM53" s="4">
        <v>2060</v>
      </c>
      <c r="AN53" s="4"/>
      <c r="AO53" s="4"/>
      <c r="AP53" s="4"/>
      <c r="AQ53" s="5">
        <f t="shared" si="6"/>
        <v>360</v>
      </c>
      <c r="AR53" s="5">
        <f t="shared" si="7"/>
        <v>2060</v>
      </c>
      <c r="AS53" s="1">
        <v>2220</v>
      </c>
      <c r="AT53" s="1">
        <v>443</v>
      </c>
      <c r="AU53" s="1">
        <v>52</v>
      </c>
      <c r="AV53">
        <v>2.78</v>
      </c>
      <c r="AW53">
        <v>9</v>
      </c>
      <c r="AX53" t="s">
        <v>135</v>
      </c>
      <c r="AY53">
        <v>2.0790896600000001E-2</v>
      </c>
      <c r="AZ53">
        <v>3.3573269099999997E-2</v>
      </c>
      <c r="BA53">
        <v>2.0089026900000001E-2</v>
      </c>
      <c r="BB53">
        <v>0.22720409429999999</v>
      </c>
      <c r="BC53">
        <v>0.13760704600000001</v>
      </c>
      <c r="BD53">
        <v>6.3059222299999995E-2</v>
      </c>
      <c r="BE53">
        <v>0.83743174890000005</v>
      </c>
      <c r="BF53">
        <v>-0.7667453555</v>
      </c>
      <c r="BG53">
        <v>0.59349197740000004</v>
      </c>
      <c r="BH53">
        <v>-15.239814931</v>
      </c>
      <c r="BI53">
        <v>-11.268702830000001</v>
      </c>
      <c r="BJ53">
        <v>0.73903100720000003</v>
      </c>
      <c r="BK53">
        <v>3.5681270299999998E-2</v>
      </c>
      <c r="BL53">
        <v>1.8260304000000002E-2</v>
      </c>
      <c r="BM53">
        <v>3.4987915500000001E-2</v>
      </c>
      <c r="BN53">
        <v>1.8708244200000002E-2</v>
      </c>
      <c r="BO53">
        <v>0.2738939246</v>
      </c>
      <c r="BP53">
        <v>0.1450828951</v>
      </c>
      <c r="BQ53">
        <v>6.2311034600000002E-2</v>
      </c>
      <c r="BR53">
        <v>0.87202583160000002</v>
      </c>
      <c r="BS53">
        <v>-0.77337521259999997</v>
      </c>
      <c r="BT53">
        <v>0.62917324880000003</v>
      </c>
      <c r="BU53">
        <v>-15.247779314000001</v>
      </c>
      <c r="BV53">
        <v>-10.226677205</v>
      </c>
      <c r="BW53">
        <v>0.67029367490000002</v>
      </c>
    </row>
    <row r="54" spans="1:75" ht="15" x14ac:dyDescent="0.25">
      <c r="A54" t="s">
        <v>65</v>
      </c>
      <c r="B54" t="s">
        <v>44</v>
      </c>
      <c r="C54" t="s">
        <v>45</v>
      </c>
      <c r="D54" s="1">
        <v>30</v>
      </c>
      <c r="E54" s="1">
        <v>50</v>
      </c>
      <c r="F54">
        <v>21.8</v>
      </c>
      <c r="G54">
        <v>19.7</v>
      </c>
      <c r="H54">
        <v>22.5</v>
      </c>
      <c r="I54" s="11">
        <v>199.00391483281601</v>
      </c>
      <c r="J54" s="11">
        <v>104.68762413242401</v>
      </c>
      <c r="K54" s="11">
        <f t="shared" si="8"/>
        <v>14.545122044446616</v>
      </c>
      <c r="L54" s="11">
        <v>12.653003701665501</v>
      </c>
      <c r="M54" s="11">
        <v>2.3427405201371601</v>
      </c>
      <c r="N54" s="11">
        <v>119.683368354227</v>
      </c>
      <c r="O54" s="6">
        <v>210.88706970214801</v>
      </c>
      <c r="P54" s="6">
        <v>96.097267150878906</v>
      </c>
      <c r="Q54" s="11">
        <v>15.2759857177734</v>
      </c>
      <c r="R54" s="11">
        <v>11.614665985107401</v>
      </c>
      <c r="S54" s="11">
        <v>2.6876306533813499</v>
      </c>
      <c r="T54" s="6">
        <v>110.39955902099599</v>
      </c>
      <c r="U54" s="6">
        <v>207.87976074218699</v>
      </c>
      <c r="V54" s="6">
        <v>98.376068115234403</v>
      </c>
      <c r="W54" s="11">
        <v>12.4380912780762</v>
      </c>
      <c r="X54" s="11">
        <v>9.9306898117065394</v>
      </c>
      <c r="Y54" s="11">
        <v>1.9711825847625699</v>
      </c>
      <c r="Z54" s="6">
        <v>110.277938842773</v>
      </c>
      <c r="AA54" s="12">
        <f t="shared" si="0"/>
        <v>207.87976074218699</v>
      </c>
      <c r="AB54" s="13">
        <f t="shared" si="1"/>
        <v>9.8376068115234414</v>
      </c>
      <c r="AC54" s="13">
        <f t="shared" si="2"/>
        <v>0.99306898117065401</v>
      </c>
      <c r="AD54" s="14">
        <f t="shared" si="3"/>
        <v>1.1614665985107402</v>
      </c>
      <c r="AE54" s="14">
        <f t="shared" si="4"/>
        <v>0.197118258476257</v>
      </c>
      <c r="AF54" s="13">
        <f t="shared" si="5"/>
        <v>11.196191668510439</v>
      </c>
      <c r="AG54" t="s">
        <v>79</v>
      </c>
      <c r="AH54" s="1">
        <v>3</v>
      </c>
      <c r="AI54">
        <v>305078.46999999997</v>
      </c>
      <c r="AJ54">
        <v>5703098.4100000001</v>
      </c>
      <c r="AK54" s="4">
        <v>88</v>
      </c>
      <c r="AL54" s="4">
        <v>550</v>
      </c>
      <c r="AM54" s="4">
        <v>2320</v>
      </c>
      <c r="AN54" s="4"/>
      <c r="AO54" s="4"/>
      <c r="AP54" s="4"/>
      <c r="AQ54" s="5">
        <f t="shared" si="6"/>
        <v>550</v>
      </c>
      <c r="AR54" s="5">
        <f t="shared" si="7"/>
        <v>2320</v>
      </c>
      <c r="AS54" s="1">
        <v>632</v>
      </c>
      <c r="AT54" s="1">
        <v>206</v>
      </c>
      <c r="AU54" s="1">
        <v>40</v>
      </c>
      <c r="AV54">
        <v>0.73</v>
      </c>
      <c r="AW54">
        <v>9.1999999999999993</v>
      </c>
      <c r="AX54" t="s">
        <v>110</v>
      </c>
      <c r="AY54">
        <v>1.49496292E-2</v>
      </c>
      <c r="AZ54">
        <v>2.8445359E-2</v>
      </c>
      <c r="BA54">
        <v>1.8529294200000001E-2</v>
      </c>
      <c r="BB54">
        <v>0.2641282371</v>
      </c>
      <c r="BC54">
        <v>0.1244977872</v>
      </c>
      <c r="BD54">
        <v>5.3943071099999997E-2</v>
      </c>
      <c r="BE54">
        <v>0.86839577140000002</v>
      </c>
      <c r="BF54">
        <v>-0.77766975410000005</v>
      </c>
      <c r="BG54">
        <v>0.6533211511</v>
      </c>
      <c r="BH54">
        <v>-15.366964425999999</v>
      </c>
      <c r="BI54">
        <v>-9.7223609515000007</v>
      </c>
      <c r="BJ54">
        <v>0.63274935480000005</v>
      </c>
      <c r="BK54">
        <v>7.1984639999999999E-3</v>
      </c>
      <c r="BL54">
        <v>2.1302454700000001E-2</v>
      </c>
      <c r="BM54">
        <v>3.6722048100000002E-2</v>
      </c>
      <c r="BN54">
        <v>2.3374612900000001E-2</v>
      </c>
      <c r="BO54">
        <v>0.2807484449</v>
      </c>
      <c r="BP54">
        <v>0.13030786629999999</v>
      </c>
      <c r="BQ54">
        <v>5.7355476699999998E-2</v>
      </c>
      <c r="BR54">
        <v>0.84622406400000005</v>
      </c>
      <c r="BS54">
        <v>-0.76845404829999997</v>
      </c>
      <c r="BT54">
        <v>0.66051964169999999</v>
      </c>
      <c r="BU54">
        <v>-14.28420545</v>
      </c>
      <c r="BV54">
        <v>-8.6247391205999993</v>
      </c>
      <c r="BW54">
        <v>0.6039717013</v>
      </c>
    </row>
    <row r="55" spans="1:75" ht="15" x14ac:dyDescent="0.25">
      <c r="A55" t="s">
        <v>80</v>
      </c>
      <c r="B55" t="s">
        <v>53</v>
      </c>
      <c r="C55" t="s">
        <v>54</v>
      </c>
      <c r="D55" s="1">
        <v>60</v>
      </c>
      <c r="E55" s="1">
        <v>58</v>
      </c>
      <c r="F55">
        <v>16.8</v>
      </c>
      <c r="G55">
        <v>21.7</v>
      </c>
      <c r="H55">
        <v>52.2</v>
      </c>
      <c r="I55" s="11">
        <v>543.30665461405795</v>
      </c>
      <c r="J55" s="11">
        <v>213.18265937361301</v>
      </c>
      <c r="K55" s="11">
        <f t="shared" si="8"/>
        <v>14.902228700130188</v>
      </c>
      <c r="L55" s="11">
        <v>16.017153826980401</v>
      </c>
      <c r="M55" s="11">
        <v>7.9464741164672903</v>
      </c>
      <c r="N55" s="11">
        <v>237.146287317061</v>
      </c>
      <c r="O55" s="6">
        <v>476.43533325195301</v>
      </c>
      <c r="P55" s="6">
        <v>194.46107482910199</v>
      </c>
      <c r="Q55" s="11">
        <v>14.9156036376953</v>
      </c>
      <c r="R55" s="11">
        <v>25.4066982269287</v>
      </c>
      <c r="S55" s="11">
        <v>7.7444791793823198</v>
      </c>
      <c r="T55" s="6">
        <v>227.61224365234401</v>
      </c>
      <c r="U55" s="6">
        <v>456.69195556640602</v>
      </c>
      <c r="V55" s="6">
        <v>173.54458618164099</v>
      </c>
      <c r="W55" s="11">
        <v>12.7083282470703</v>
      </c>
      <c r="X55" s="11">
        <v>17.914941787719702</v>
      </c>
      <c r="Y55" s="11">
        <v>6.8893561363220197</v>
      </c>
      <c r="Z55" s="6">
        <v>198.34889221191401</v>
      </c>
      <c r="AA55" s="12">
        <f t="shared" si="0"/>
        <v>476.43533325195301</v>
      </c>
      <c r="AB55" s="13">
        <f t="shared" si="1"/>
        <v>19.4461074829102</v>
      </c>
      <c r="AC55" s="13">
        <f t="shared" si="2"/>
        <v>1.4915603637695301</v>
      </c>
      <c r="AD55" s="14">
        <f t="shared" si="3"/>
        <v>2.5406698226928701</v>
      </c>
      <c r="AE55" s="14">
        <f t="shared" si="4"/>
        <v>0.68893561363220202</v>
      </c>
      <c r="AF55" s="13">
        <f t="shared" si="5"/>
        <v>22.675712919235274</v>
      </c>
      <c r="AG55" t="s">
        <v>48</v>
      </c>
      <c r="AH55" s="1">
        <v>2</v>
      </c>
      <c r="AI55">
        <v>305116.413</v>
      </c>
      <c r="AJ55">
        <v>5703117.1349999998</v>
      </c>
      <c r="AK55" s="4">
        <v>100</v>
      </c>
      <c r="AL55" s="4">
        <v>1600</v>
      </c>
      <c r="AM55" s="4">
        <v>4780</v>
      </c>
      <c r="AN55" s="4"/>
      <c r="AO55" s="4"/>
      <c r="AP55" s="4"/>
      <c r="AQ55" s="5">
        <f t="shared" si="6"/>
        <v>1600</v>
      </c>
      <c r="AR55" s="5">
        <f t="shared" si="7"/>
        <v>4780</v>
      </c>
      <c r="AS55" s="1">
        <v>695</v>
      </c>
      <c r="AT55" s="1">
        <v>225</v>
      </c>
      <c r="AU55" s="1">
        <v>33</v>
      </c>
      <c r="AV55">
        <v>0.82</v>
      </c>
      <c r="AW55">
        <v>9.1999999999999993</v>
      </c>
      <c r="AX55" t="s">
        <v>110</v>
      </c>
      <c r="AY55">
        <v>1.7058178699999999E-2</v>
      </c>
      <c r="AZ55">
        <v>3.0297454599999999E-2</v>
      </c>
      <c r="BA55">
        <v>2.0606596099999999E-2</v>
      </c>
      <c r="BB55">
        <v>0.20776022199999999</v>
      </c>
      <c r="BC55">
        <v>0.1022663947</v>
      </c>
      <c r="BD55">
        <v>4.62747586E-2</v>
      </c>
      <c r="BE55">
        <v>0.81995297379999998</v>
      </c>
      <c r="BF55">
        <v>-0.73055031770000001</v>
      </c>
      <c r="BG55">
        <v>0.60263063930000005</v>
      </c>
      <c r="BH55">
        <v>-16.772099000000001</v>
      </c>
      <c r="BI55">
        <v>-11.255331459000001</v>
      </c>
      <c r="BJ55">
        <v>0.67122832290000001</v>
      </c>
      <c r="BK55">
        <v>-5.3760006800000003E-2</v>
      </c>
      <c r="BL55">
        <v>2.3753039E-2</v>
      </c>
      <c r="BM55">
        <v>3.49953426E-2</v>
      </c>
      <c r="BN55">
        <v>2.48185223E-2</v>
      </c>
      <c r="BO55">
        <v>0.1769318574</v>
      </c>
      <c r="BP55">
        <v>0.1023480313</v>
      </c>
      <c r="BQ55">
        <v>5.1507455399999999E-2</v>
      </c>
      <c r="BR55">
        <v>0.75362267469999999</v>
      </c>
      <c r="BS55">
        <v>-0.66952679349999999</v>
      </c>
      <c r="BT55">
        <v>0.54887065209999997</v>
      </c>
      <c r="BU55">
        <v>-15.777074753000001</v>
      </c>
      <c r="BV55">
        <v>-10.003849808</v>
      </c>
      <c r="BW55">
        <v>0.63436867210000003</v>
      </c>
    </row>
    <row r="56" spans="1:75" ht="15" x14ac:dyDescent="0.25">
      <c r="A56" t="s">
        <v>102</v>
      </c>
      <c r="B56" t="s">
        <v>53</v>
      </c>
      <c r="C56" t="s">
        <v>54</v>
      </c>
      <c r="D56" s="1">
        <v>44</v>
      </c>
      <c r="E56" s="1">
        <v>58</v>
      </c>
      <c r="F56">
        <v>11.6</v>
      </c>
      <c r="G56">
        <v>15.1</v>
      </c>
      <c r="H56">
        <v>44.4</v>
      </c>
      <c r="I56" s="11">
        <v>329.41897623092098</v>
      </c>
      <c r="J56" s="11">
        <v>128.060649798349</v>
      </c>
      <c r="K56" s="11">
        <f t="shared" si="8"/>
        <v>10.313403810593844</v>
      </c>
      <c r="L56" s="11">
        <v>13.595359267362699</v>
      </c>
      <c r="M56" s="11">
        <v>8.0220940352135504</v>
      </c>
      <c r="N56" s="11">
        <v>149.678103100925</v>
      </c>
      <c r="O56" s="6">
        <v>292.99554443359398</v>
      </c>
      <c r="P56" s="6">
        <v>115.43382263183599</v>
      </c>
      <c r="Q56" s="11">
        <v>7.6569476127624503</v>
      </c>
      <c r="R56" s="11">
        <v>15.1548118591309</v>
      </c>
      <c r="S56" s="11">
        <v>7.5557422637939498</v>
      </c>
      <c r="T56" s="6">
        <v>138.14437866210901</v>
      </c>
      <c r="U56" s="6">
        <v>283.21838378906199</v>
      </c>
      <c r="V56" s="6">
        <v>106.46808624267599</v>
      </c>
      <c r="W56" s="11">
        <v>9.4231147766113299</v>
      </c>
      <c r="X56" s="11">
        <v>12.3017177581787</v>
      </c>
      <c r="Y56" s="11">
        <v>8.6078758239746094</v>
      </c>
      <c r="Z56" s="6">
        <v>127.377685546875</v>
      </c>
      <c r="AA56" s="12">
        <f t="shared" si="0"/>
        <v>292.99554443359398</v>
      </c>
      <c r="AB56" s="13">
        <f t="shared" si="1"/>
        <v>11.543382263183601</v>
      </c>
      <c r="AC56" s="13">
        <f t="shared" si="2"/>
        <v>0.76569476127624503</v>
      </c>
      <c r="AD56" s="14">
        <f t="shared" si="3"/>
        <v>1.5154811859130901</v>
      </c>
      <c r="AE56" s="14">
        <f t="shared" si="4"/>
        <v>0.860787582397461</v>
      </c>
      <c r="AF56" s="13">
        <f t="shared" si="5"/>
        <v>13.919651031494151</v>
      </c>
      <c r="AG56" t="s">
        <v>48</v>
      </c>
      <c r="AH56" s="1">
        <v>1</v>
      </c>
      <c r="AI56">
        <v>305127.038</v>
      </c>
      <c r="AJ56">
        <v>5703144.7479999997</v>
      </c>
      <c r="AK56" s="4">
        <v>100</v>
      </c>
      <c r="AL56" s="4">
        <v>1740</v>
      </c>
      <c r="AM56" s="4">
        <v>6150</v>
      </c>
      <c r="AN56" s="4"/>
      <c r="AO56" s="4"/>
      <c r="AP56" s="4"/>
      <c r="AQ56" s="5">
        <f t="shared" si="6"/>
        <v>1740</v>
      </c>
      <c r="AR56" s="5">
        <f t="shared" si="7"/>
        <v>6150</v>
      </c>
      <c r="AS56" s="1">
        <v>735</v>
      </c>
      <c r="AT56" s="1">
        <v>238</v>
      </c>
      <c r="AU56" s="1">
        <v>37</v>
      </c>
      <c r="AV56">
        <v>0.88</v>
      </c>
      <c r="AW56">
        <v>9.1999999999999993</v>
      </c>
      <c r="AX56" t="s">
        <v>110</v>
      </c>
      <c r="AY56">
        <v>1.6703240599999999E-2</v>
      </c>
      <c r="AZ56">
        <v>3.1052771E-2</v>
      </c>
      <c r="BA56">
        <v>2.0520440000000001E-2</v>
      </c>
      <c r="BB56">
        <v>0.1812449682</v>
      </c>
      <c r="BC56">
        <v>9.3694555999999998E-2</v>
      </c>
      <c r="BD56">
        <v>4.6412131600000003E-2</v>
      </c>
      <c r="BE56">
        <v>0.79612190500000002</v>
      </c>
      <c r="BF56">
        <v>-0.6757989392</v>
      </c>
      <c r="BG56">
        <v>0.45508387210000001</v>
      </c>
      <c r="BH56">
        <v>-15.721372906999999</v>
      </c>
      <c r="BI56">
        <v>-9.2331008256999993</v>
      </c>
      <c r="BJ56">
        <v>0.58735789910000002</v>
      </c>
      <c r="BK56">
        <v>-2.020595E-3</v>
      </c>
      <c r="BL56">
        <v>2.4468815000000001E-2</v>
      </c>
      <c r="BM56">
        <v>3.6021651100000003E-2</v>
      </c>
      <c r="BN56">
        <v>2.87179516E-2</v>
      </c>
      <c r="BO56">
        <v>0.15906662199999999</v>
      </c>
      <c r="BP56">
        <v>0.1098902017</v>
      </c>
      <c r="BQ56">
        <v>5.9592793300000002E-2</v>
      </c>
      <c r="BR56">
        <v>0.69201415129999999</v>
      </c>
      <c r="BS56">
        <v>-0.62931691329999995</v>
      </c>
      <c r="BT56">
        <v>0.4530632752</v>
      </c>
      <c r="BU56">
        <v>-14.806245730000001</v>
      </c>
      <c r="BV56">
        <v>-7.7966412257000002</v>
      </c>
      <c r="BW56">
        <v>0.52659902349999999</v>
      </c>
    </row>
    <row r="57" spans="1:75" ht="15" x14ac:dyDescent="0.25">
      <c r="A57" t="s">
        <v>89</v>
      </c>
      <c r="B57" t="s">
        <v>53</v>
      </c>
      <c r="C57" t="s">
        <v>54</v>
      </c>
      <c r="D57" s="1">
        <v>56</v>
      </c>
      <c r="E57" s="1">
        <v>58</v>
      </c>
      <c r="F57">
        <v>8.1999999999999993</v>
      </c>
      <c r="G57">
        <v>8.1999999999999993</v>
      </c>
      <c r="H57">
        <v>29.6</v>
      </c>
      <c r="I57" s="11">
        <v>119.217346613212</v>
      </c>
      <c r="J57" s="11">
        <v>43.122798223369202</v>
      </c>
      <c r="K57" s="11">
        <f t="shared" si="8"/>
        <v>4.4984191547540266</v>
      </c>
      <c r="L57" s="11">
        <v>11.683140377853199</v>
      </c>
      <c r="M57" s="11">
        <v>7.78008415792688</v>
      </c>
      <c r="N57" s="11">
        <v>62.586022759149301</v>
      </c>
      <c r="O57" s="6">
        <v>118.281143188477</v>
      </c>
      <c r="P57" s="6">
        <v>47.746505737304702</v>
      </c>
      <c r="Q57" s="11">
        <v>4.9718956947326696</v>
      </c>
      <c r="R57" s="11">
        <v>6.6673202514648402</v>
      </c>
      <c r="S57" s="11">
        <v>6.3282275199890101</v>
      </c>
      <c r="T57" s="6">
        <v>60.742053985595703</v>
      </c>
      <c r="U57" s="6">
        <v>120.20881652832</v>
      </c>
      <c r="V57" s="6">
        <v>40.402584075927699</v>
      </c>
      <c r="W57" s="11">
        <v>4.5475444793701199</v>
      </c>
      <c r="X57" s="11">
        <v>5.4953565597534197</v>
      </c>
      <c r="Y57" s="11">
        <v>5.1415758132934597</v>
      </c>
      <c r="Z57" s="6">
        <v>51.039516448974602</v>
      </c>
      <c r="AA57" s="12">
        <f t="shared" si="0"/>
        <v>120.20881652832</v>
      </c>
      <c r="AB57" s="13">
        <f t="shared" si="1"/>
        <v>4.0402584075927699</v>
      </c>
      <c r="AC57" s="13">
        <f t="shared" si="2"/>
        <v>0.54953565597534204</v>
      </c>
      <c r="AD57" s="14">
        <f t="shared" si="3"/>
        <v>0.66673202514648411</v>
      </c>
      <c r="AE57" s="14">
        <f t="shared" si="4"/>
        <v>0.51415758132934597</v>
      </c>
      <c r="AF57" s="13">
        <f t="shared" si="5"/>
        <v>5.2211480140686</v>
      </c>
      <c r="AG57" t="s">
        <v>93</v>
      </c>
      <c r="AH57" s="1">
        <v>1</v>
      </c>
      <c r="AI57">
        <v>305150.98700000002</v>
      </c>
      <c r="AJ57">
        <v>5703154.682</v>
      </c>
      <c r="AK57" s="4">
        <v>100</v>
      </c>
      <c r="AL57" s="4">
        <v>1080</v>
      </c>
      <c r="AM57" s="4">
        <v>9100</v>
      </c>
      <c r="AN57" s="4"/>
      <c r="AO57" s="4"/>
      <c r="AP57" s="4"/>
      <c r="AQ57" s="5">
        <f t="shared" si="6"/>
        <v>1080</v>
      </c>
      <c r="AR57" s="5">
        <f t="shared" si="7"/>
        <v>9100</v>
      </c>
      <c r="AS57" s="1">
        <v>770</v>
      </c>
      <c r="AT57" s="1">
        <v>249</v>
      </c>
      <c r="AU57" s="1">
        <v>34</v>
      </c>
      <c r="AV57">
        <v>0.91</v>
      </c>
      <c r="AW57">
        <v>9.3000000000000007</v>
      </c>
      <c r="AX57" t="s">
        <v>110</v>
      </c>
      <c r="AY57">
        <v>2.0633286399999999E-2</v>
      </c>
      <c r="AZ57">
        <v>3.5219466099999999E-2</v>
      </c>
      <c r="BA57">
        <v>3.01060901E-2</v>
      </c>
      <c r="BB57">
        <v>0.17186004160000001</v>
      </c>
      <c r="BC57">
        <v>0.12550871629999999</v>
      </c>
      <c r="BD57">
        <v>7.8008164500000005E-2</v>
      </c>
      <c r="BE57">
        <v>0.70546971250000001</v>
      </c>
      <c r="BF57">
        <v>-0.46463513610000001</v>
      </c>
      <c r="BG57">
        <v>0.2233458405</v>
      </c>
      <c r="BH57">
        <v>-15.918880496</v>
      </c>
      <c r="BI57">
        <v>-11.016835908999999</v>
      </c>
      <c r="BJ57">
        <v>0.69144240940000001</v>
      </c>
      <c r="BK57">
        <v>3.05611984E-2</v>
      </c>
      <c r="BL57">
        <v>3.6851501100000003E-2</v>
      </c>
      <c r="BM57">
        <v>5.0291514699999998E-2</v>
      </c>
      <c r="BN57">
        <v>4.8643929799999999E-2</v>
      </c>
      <c r="BO57">
        <v>0.1678957103</v>
      </c>
      <c r="BP57">
        <v>0.15173089240000001</v>
      </c>
      <c r="BQ57">
        <v>0.10168659569999999</v>
      </c>
      <c r="BR57">
        <v>0.55876904940000005</v>
      </c>
      <c r="BS57">
        <v>-0.54426151850000004</v>
      </c>
      <c r="BT57">
        <v>0.25390704139999998</v>
      </c>
      <c r="BU57">
        <v>-15.237080777999999</v>
      </c>
      <c r="BV57">
        <v>-9.7885352917000006</v>
      </c>
      <c r="BW57">
        <v>0.64129958710000001</v>
      </c>
    </row>
    <row r="58" spans="1:75" ht="15" x14ac:dyDescent="0.25">
      <c r="A58" t="s">
        <v>46</v>
      </c>
      <c r="B58" t="s">
        <v>44</v>
      </c>
      <c r="C58" t="s">
        <v>136</v>
      </c>
      <c r="D58" s="1">
        <v>83</v>
      </c>
      <c r="E58" s="1">
        <v>70</v>
      </c>
      <c r="F58">
        <v>26</v>
      </c>
      <c r="G58">
        <v>23.9</v>
      </c>
      <c r="H58">
        <v>43.1</v>
      </c>
      <c r="I58" s="11">
        <v>495.272852348426</v>
      </c>
      <c r="J58" s="11">
        <v>223.52600162118901</v>
      </c>
      <c r="K58" s="11">
        <f t="shared" si="8"/>
        <v>32.706917876469674</v>
      </c>
      <c r="L58" s="11">
        <v>15.7326435606369</v>
      </c>
      <c r="M58" s="11">
        <v>3.24860880886426</v>
      </c>
      <c r="N58" s="11">
        <v>242.50725399069</v>
      </c>
      <c r="O58" s="6">
        <v>462.17221069335898</v>
      </c>
      <c r="P58" s="6">
        <v>201.26641845703099</v>
      </c>
      <c r="Q58" s="11">
        <v>24.038022994995099</v>
      </c>
      <c r="R58" s="11">
        <v>11.5699348449707</v>
      </c>
      <c r="S58" s="11">
        <v>6.1800622940063503</v>
      </c>
      <c r="T58" s="6">
        <v>219.01641845703099</v>
      </c>
      <c r="U58" s="6">
        <v>488.22125244140602</v>
      </c>
      <c r="V58" s="6">
        <v>209.84742736816401</v>
      </c>
      <c r="W58" s="11">
        <v>23.695070266723601</v>
      </c>
      <c r="X58" s="11">
        <v>16.6249084472656</v>
      </c>
      <c r="Y58" s="11">
        <v>4.8662357330322301</v>
      </c>
      <c r="Z58" s="6">
        <v>231.33857727050801</v>
      </c>
      <c r="AA58" s="12">
        <f t="shared" si="0"/>
        <v>462.17221069335898</v>
      </c>
      <c r="AB58" s="13">
        <f t="shared" si="1"/>
        <v>20.126641845703102</v>
      </c>
      <c r="AC58" s="13">
        <f t="shared" si="2"/>
        <v>2.4038022994995103</v>
      </c>
      <c r="AD58" s="14">
        <f t="shared" si="3"/>
        <v>1.15699348449707</v>
      </c>
      <c r="AE58" s="14">
        <f t="shared" si="4"/>
        <v>0.48662357330322303</v>
      </c>
      <c r="AF58" s="13">
        <f t="shared" si="5"/>
        <v>21.770258903503393</v>
      </c>
      <c r="AG58" t="s">
        <v>79</v>
      </c>
      <c r="AH58" s="1">
        <v>3</v>
      </c>
      <c r="AI58">
        <v>305756.147</v>
      </c>
      <c r="AJ58">
        <v>5697987.8470000001</v>
      </c>
      <c r="AK58" s="4">
        <v>99</v>
      </c>
      <c r="AL58" s="4">
        <v>1220</v>
      </c>
      <c r="AM58" s="4">
        <v>526</v>
      </c>
      <c r="AN58" s="4"/>
      <c r="AO58" s="4"/>
      <c r="AP58" s="4"/>
      <c r="AQ58" s="5">
        <f t="shared" si="6"/>
        <v>1220</v>
      </c>
      <c r="AR58" s="5">
        <f t="shared" si="7"/>
        <v>526</v>
      </c>
      <c r="AS58" s="1">
        <v>552</v>
      </c>
      <c r="AT58" s="1">
        <v>146</v>
      </c>
      <c r="AU58" s="1">
        <v>82</v>
      </c>
      <c r="AV58">
        <v>0.54</v>
      </c>
      <c r="AW58">
        <v>7.7</v>
      </c>
      <c r="AX58" t="s">
        <v>105</v>
      </c>
      <c r="AY58">
        <v>2.0912590799999999E-2</v>
      </c>
      <c r="AZ58">
        <v>3.8537775599999997E-2</v>
      </c>
      <c r="BA58">
        <v>2.20786501E-2</v>
      </c>
      <c r="BB58">
        <v>0.3218589737</v>
      </c>
      <c r="BC58">
        <v>0.16055988090000001</v>
      </c>
      <c r="BD58">
        <v>7.1859421500000006E-2</v>
      </c>
      <c r="BE58">
        <v>0.87168725189999996</v>
      </c>
      <c r="BF58">
        <v>-0.77655440259999997</v>
      </c>
      <c r="BG58">
        <v>0.63957947530000003</v>
      </c>
      <c r="BH58">
        <v>-15.004770834</v>
      </c>
      <c r="BI58">
        <v>-8.4402819273999992</v>
      </c>
      <c r="BJ58">
        <v>0.56255631279999996</v>
      </c>
      <c r="BK58">
        <v>1.5830810899999999E-2</v>
      </c>
      <c r="BL58">
        <v>2.0105009199999999E-2</v>
      </c>
      <c r="BM58">
        <v>3.8976398900000001E-2</v>
      </c>
      <c r="BN58">
        <v>2.1136228399999998E-2</v>
      </c>
      <c r="BO58">
        <v>0.32342235479999998</v>
      </c>
      <c r="BP58">
        <v>0.15641382949999999</v>
      </c>
      <c r="BQ58">
        <v>6.7294981099999998E-2</v>
      </c>
      <c r="BR58">
        <v>0.87716084579999998</v>
      </c>
      <c r="BS58">
        <v>-0.78466306220000004</v>
      </c>
      <c r="BT58">
        <v>0.65541029839999998</v>
      </c>
      <c r="BU58">
        <v>-15.884458178999999</v>
      </c>
      <c r="BV58">
        <v>-9.1580447287000002</v>
      </c>
      <c r="BW58">
        <v>0.57622778330000002</v>
      </c>
    </row>
    <row r="59" spans="1:75" ht="15" x14ac:dyDescent="0.25">
      <c r="A59" t="s">
        <v>56</v>
      </c>
      <c r="B59" t="s">
        <v>53</v>
      </c>
      <c r="C59" t="s">
        <v>54</v>
      </c>
      <c r="D59" s="1">
        <v>59</v>
      </c>
      <c r="E59" s="1">
        <v>60</v>
      </c>
      <c r="F59">
        <v>22.6</v>
      </c>
      <c r="G59">
        <v>23.8</v>
      </c>
      <c r="H59">
        <v>45.5</v>
      </c>
      <c r="I59" s="11">
        <v>506.45076340635097</v>
      </c>
      <c r="J59" s="11">
        <v>193.37075544383401</v>
      </c>
      <c r="K59" s="11">
        <f t="shared" si="8"/>
        <v>13.452436555882853</v>
      </c>
      <c r="L59" s="11">
        <v>17.312167908377699</v>
      </c>
      <c r="M59" s="11">
        <v>7.37895100896705</v>
      </c>
      <c r="N59" s="11">
        <v>218.06187436117901</v>
      </c>
      <c r="O59" s="6">
        <v>517.17901611328102</v>
      </c>
      <c r="P59" s="6">
        <v>183.23353576660199</v>
      </c>
      <c r="Q59" s="11">
        <v>11.0843563079834</v>
      </c>
      <c r="R59" s="11">
        <v>14.551806449890099</v>
      </c>
      <c r="S59" s="11">
        <v>7.0788431167602504</v>
      </c>
      <c r="T59" s="6">
        <v>204.864181518555</v>
      </c>
      <c r="U59" s="6">
        <v>507.27609252929699</v>
      </c>
      <c r="V59" s="6">
        <v>176.84976196289099</v>
      </c>
      <c r="W59" s="11">
        <v>11.9199619293213</v>
      </c>
      <c r="X59" s="11">
        <v>14.911090850830099</v>
      </c>
      <c r="Y59" s="11">
        <v>8.8225164413452202</v>
      </c>
      <c r="Z59" s="6">
        <v>200.58335876464801</v>
      </c>
      <c r="AA59" s="12">
        <f t="shared" si="0"/>
        <v>517.17901611328102</v>
      </c>
      <c r="AB59" s="13">
        <f t="shared" si="1"/>
        <v>18.3233535766602</v>
      </c>
      <c r="AC59" s="13">
        <f t="shared" si="2"/>
        <v>1.1084356307983401</v>
      </c>
      <c r="AD59" s="14">
        <f t="shared" si="3"/>
        <v>1.4551806449890101</v>
      </c>
      <c r="AE59" s="14">
        <f t="shared" si="4"/>
        <v>0.88225164413452206</v>
      </c>
      <c r="AF59" s="13">
        <f t="shared" si="5"/>
        <v>20.660785865783733</v>
      </c>
      <c r="AG59" t="s">
        <v>48</v>
      </c>
      <c r="AH59" s="1">
        <v>2</v>
      </c>
      <c r="AI59">
        <v>305839.65500000009</v>
      </c>
      <c r="AJ59">
        <v>5698110.926</v>
      </c>
      <c r="AK59" s="4">
        <v>100</v>
      </c>
      <c r="AL59" s="4">
        <v>910</v>
      </c>
      <c r="AM59" s="4">
        <v>2600</v>
      </c>
      <c r="AN59" s="4"/>
      <c r="AO59" s="4"/>
      <c r="AP59" s="4"/>
      <c r="AQ59" s="5">
        <f t="shared" si="6"/>
        <v>910</v>
      </c>
      <c r="AR59" s="5">
        <f t="shared" si="7"/>
        <v>2600</v>
      </c>
      <c r="AS59" s="1">
        <v>543</v>
      </c>
      <c r="AT59" s="1">
        <v>145</v>
      </c>
      <c r="AU59" s="1">
        <v>161</v>
      </c>
      <c r="AV59">
        <v>0.65</v>
      </c>
      <c r="AW59">
        <v>7.8</v>
      </c>
      <c r="AX59" t="s">
        <v>105</v>
      </c>
      <c r="AY59">
        <v>2.2407600699999999E-2</v>
      </c>
      <c r="AZ59">
        <v>3.6830222400000001E-2</v>
      </c>
      <c r="BA59">
        <v>2.6477572500000001E-2</v>
      </c>
      <c r="BB59">
        <v>0.18083667210000001</v>
      </c>
      <c r="BC59">
        <v>0.1035073212</v>
      </c>
      <c r="BD59">
        <v>5.34806148E-2</v>
      </c>
      <c r="BE59">
        <v>0.74491455600000001</v>
      </c>
      <c r="BF59">
        <v>-0.64787934179999995</v>
      </c>
      <c r="BG59">
        <v>0.50181717459999997</v>
      </c>
      <c r="BH59">
        <v>-14.469241255</v>
      </c>
      <c r="BI59">
        <v>-9.0346030727999995</v>
      </c>
      <c r="BJ59">
        <v>0.62505607750000003</v>
      </c>
      <c r="BK59">
        <v>0.11055654550000001</v>
      </c>
      <c r="BL59">
        <v>2.23631356E-2</v>
      </c>
      <c r="BM59">
        <v>3.4532191099999998E-2</v>
      </c>
      <c r="BN59">
        <v>2.2304884899999999E-2</v>
      </c>
      <c r="BO59">
        <v>0.19363667300000001</v>
      </c>
      <c r="BP59">
        <v>9.5444129700000005E-2</v>
      </c>
      <c r="BQ59">
        <v>4.6535628400000001E-2</v>
      </c>
      <c r="BR59">
        <v>0.79332756550000005</v>
      </c>
      <c r="BS59">
        <v>-0.69735002729999995</v>
      </c>
      <c r="BT59">
        <v>0.61237372219999997</v>
      </c>
      <c r="BU59">
        <v>-14.384298116</v>
      </c>
      <c r="BV59">
        <v>-9.4945328661000001</v>
      </c>
      <c r="BW59">
        <v>0.66095346359999996</v>
      </c>
    </row>
    <row r="60" spans="1:75" ht="15" x14ac:dyDescent="0.25">
      <c r="A60" t="s">
        <v>140</v>
      </c>
      <c r="B60" t="s">
        <v>53</v>
      </c>
      <c r="C60" t="s">
        <v>54</v>
      </c>
      <c r="D60" s="1">
        <v>30</v>
      </c>
      <c r="E60" s="1">
        <v>60</v>
      </c>
      <c r="F60">
        <v>13.7</v>
      </c>
      <c r="G60">
        <v>14.2</v>
      </c>
      <c r="H60">
        <v>39.799999999999997</v>
      </c>
      <c r="I60" s="11">
        <v>265.83573887390298</v>
      </c>
      <c r="J60" s="11">
        <v>97.7467887832332</v>
      </c>
      <c r="K60" s="11">
        <f t="shared" si="8"/>
        <v>8.2643072248242522</v>
      </c>
      <c r="L60" s="11">
        <v>15.0344154175667</v>
      </c>
      <c r="M60" s="11">
        <v>7.85262286266145</v>
      </c>
      <c r="N60" s="11">
        <v>120.633827063461</v>
      </c>
      <c r="O60" s="6">
        <v>266.06546020507801</v>
      </c>
      <c r="P60" s="6">
        <v>102.73387145996099</v>
      </c>
      <c r="Q60" s="11">
        <v>8.3322086334228498</v>
      </c>
      <c r="R60" s="11">
        <v>14.0533504486084</v>
      </c>
      <c r="S60" s="11">
        <v>7.8494458198547399</v>
      </c>
      <c r="T60" s="6">
        <v>124.636672973633</v>
      </c>
      <c r="U60" s="6">
        <v>271.84115600585898</v>
      </c>
      <c r="V60" s="6">
        <v>107.43049621582</v>
      </c>
      <c r="W60" s="11">
        <v>8.8841619491577202</v>
      </c>
      <c r="X60" s="11">
        <v>12.4033308029175</v>
      </c>
      <c r="Y60" s="11">
        <v>6.7689065933227504</v>
      </c>
      <c r="Z60" s="6">
        <v>126.602729797363</v>
      </c>
      <c r="AA60" s="12">
        <f t="shared" si="0"/>
        <v>266.06546020507801</v>
      </c>
      <c r="AB60" s="13">
        <f t="shared" si="1"/>
        <v>10.2733871459961</v>
      </c>
      <c r="AC60" s="13">
        <f t="shared" si="2"/>
        <v>0.83322086334228507</v>
      </c>
      <c r="AD60" s="14">
        <f t="shared" si="3"/>
        <v>1.4053350448608402</v>
      </c>
      <c r="AE60" s="14">
        <f t="shared" si="4"/>
        <v>0.6768906593322751</v>
      </c>
      <c r="AF60" s="13">
        <f t="shared" si="5"/>
        <v>12.355612850189214</v>
      </c>
      <c r="AG60" t="s">
        <v>93</v>
      </c>
      <c r="AH60" s="1">
        <v>1</v>
      </c>
      <c r="AI60">
        <v>305463.25300000008</v>
      </c>
      <c r="AJ60">
        <v>5697958.068</v>
      </c>
      <c r="AK60" s="4">
        <v>100</v>
      </c>
      <c r="AL60" s="4">
        <v>2200</v>
      </c>
      <c r="AM60" s="4">
        <v>4660</v>
      </c>
      <c r="AN60" s="4"/>
      <c r="AO60" s="4"/>
      <c r="AP60" s="4"/>
      <c r="AQ60" s="5">
        <f t="shared" si="6"/>
        <v>2200</v>
      </c>
      <c r="AR60" s="5">
        <f t="shared" si="7"/>
        <v>4660</v>
      </c>
      <c r="AS60" s="1">
        <v>538</v>
      </c>
      <c r="AT60" s="1">
        <v>142</v>
      </c>
      <c r="AU60" s="1">
        <v>22</v>
      </c>
      <c r="AV60">
        <v>0.64</v>
      </c>
      <c r="AW60">
        <v>7.4</v>
      </c>
      <c r="AX60" t="s">
        <v>105</v>
      </c>
      <c r="AY60">
        <v>2.0658915100000001E-2</v>
      </c>
      <c r="AZ60">
        <v>3.4408890400000003E-2</v>
      </c>
      <c r="BA60">
        <v>2.37948776E-2</v>
      </c>
      <c r="BB60">
        <v>0.19947170710000001</v>
      </c>
      <c r="BC60">
        <v>9.8415657399999995E-2</v>
      </c>
      <c r="BD60">
        <v>4.8310637599999998E-2</v>
      </c>
      <c r="BE60">
        <v>0.7860484204</v>
      </c>
      <c r="BF60">
        <v>-0.7029184423</v>
      </c>
      <c r="BG60">
        <v>0.62807049569999995</v>
      </c>
      <c r="BH60">
        <v>-16.387646325999999</v>
      </c>
      <c r="BI60">
        <v>-11.331496866</v>
      </c>
      <c r="BJ60">
        <v>0.69079423890000002</v>
      </c>
      <c r="BK60">
        <v>-0.10987331240000001</v>
      </c>
      <c r="BL60">
        <v>2.4902801499999998E-2</v>
      </c>
      <c r="BM60">
        <v>4.1072352700000002E-2</v>
      </c>
      <c r="BN60">
        <v>3.0214485999999999E-2</v>
      </c>
      <c r="BO60">
        <v>0.1988988193</v>
      </c>
      <c r="BP60">
        <v>0.1171291963</v>
      </c>
      <c r="BQ60">
        <v>6.30645663E-2</v>
      </c>
      <c r="BR60">
        <v>0.73654835480000003</v>
      </c>
      <c r="BS60">
        <v>-0.65765965559999995</v>
      </c>
      <c r="BT60">
        <v>0.51819718189999997</v>
      </c>
      <c r="BU60">
        <v>-14.796167335</v>
      </c>
      <c r="BV60">
        <v>-11.181501344999999</v>
      </c>
      <c r="BW60">
        <v>0.7548378188</v>
      </c>
    </row>
    <row r="61" spans="1:75" ht="15" x14ac:dyDescent="0.25">
      <c r="A61" t="s">
        <v>87</v>
      </c>
      <c r="B61" t="s">
        <v>53</v>
      </c>
      <c r="C61" t="s">
        <v>54</v>
      </c>
      <c r="D61" s="1">
        <v>36</v>
      </c>
      <c r="E61" s="1">
        <v>60</v>
      </c>
      <c r="F61">
        <v>13.4</v>
      </c>
      <c r="G61">
        <v>16.7</v>
      </c>
      <c r="H61">
        <v>48.2</v>
      </c>
      <c r="I61" s="11">
        <v>385.57682924662299</v>
      </c>
      <c r="J61" s="11">
        <v>147.442915877697</v>
      </c>
      <c r="K61" s="11">
        <f t="shared" si="8"/>
        <v>11.406323991987216</v>
      </c>
      <c r="L61" s="11">
        <v>15.151487310444701</v>
      </c>
      <c r="M61" s="11">
        <v>8.1714889472344403</v>
      </c>
      <c r="N61" s="11">
        <v>170.76589213537699</v>
      </c>
      <c r="O61" s="6">
        <v>344.81832885742199</v>
      </c>
      <c r="P61" s="6">
        <v>132.23228454589801</v>
      </c>
      <c r="Q61" s="11">
        <v>8.4214401245117205</v>
      </c>
      <c r="R61" s="11">
        <v>18.8281135559082</v>
      </c>
      <c r="S61" s="11">
        <v>8.3202981948852504</v>
      </c>
      <c r="T61" s="6">
        <v>159.38069152832</v>
      </c>
      <c r="U61" s="6">
        <v>365.30529785156301</v>
      </c>
      <c r="V61" s="6">
        <v>121.46085357666</v>
      </c>
      <c r="W61" s="11">
        <v>10.773303031921399</v>
      </c>
      <c r="X61" s="11">
        <v>14.3964433670044</v>
      </c>
      <c r="Y61" s="11">
        <v>6.3928141593933097</v>
      </c>
      <c r="Z61" s="6">
        <v>142.25010681152301</v>
      </c>
      <c r="AA61" s="12">
        <f t="shared" si="0"/>
        <v>344.81832885742199</v>
      </c>
      <c r="AB61" s="13">
        <f t="shared" si="1"/>
        <v>13.223228454589801</v>
      </c>
      <c r="AC61" s="13">
        <f t="shared" si="2"/>
        <v>0.8421440124511721</v>
      </c>
      <c r="AD61" s="14">
        <f t="shared" si="3"/>
        <v>1.8828113555908201</v>
      </c>
      <c r="AE61" s="14">
        <f t="shared" si="4"/>
        <v>0.63928141593933097</v>
      </c>
      <c r="AF61" s="13">
        <f t="shared" si="5"/>
        <v>15.745321226119954</v>
      </c>
      <c r="AG61" t="s">
        <v>93</v>
      </c>
      <c r="AH61" s="1">
        <v>2</v>
      </c>
      <c r="AI61">
        <v>305474.63799999998</v>
      </c>
      <c r="AJ61">
        <v>5697908.4680000003</v>
      </c>
      <c r="AK61" s="4">
        <v>100</v>
      </c>
      <c r="AL61" s="4">
        <v>2800</v>
      </c>
      <c r="AM61" s="4">
        <v>6200</v>
      </c>
      <c r="AN61" s="4"/>
      <c r="AO61" s="4"/>
      <c r="AP61" s="4"/>
      <c r="AQ61" s="5">
        <f t="shared" si="6"/>
        <v>2800</v>
      </c>
      <c r="AR61" s="5">
        <f t="shared" si="7"/>
        <v>6200</v>
      </c>
      <c r="AS61" s="1">
        <v>537</v>
      </c>
      <c r="AT61" s="1">
        <v>141</v>
      </c>
      <c r="AU61" s="1">
        <v>27</v>
      </c>
      <c r="AV61">
        <v>0.63</v>
      </c>
      <c r="AW61">
        <v>7.4</v>
      </c>
      <c r="AX61" t="s">
        <v>117</v>
      </c>
      <c r="AY61">
        <v>2.13473621E-2</v>
      </c>
      <c r="AZ61">
        <v>3.5365180000000003E-2</v>
      </c>
      <c r="BA61">
        <v>2.28776825E-2</v>
      </c>
      <c r="BB61">
        <v>0.19863842000000001</v>
      </c>
      <c r="BC61">
        <v>9.2090704600000003E-2</v>
      </c>
      <c r="BD61">
        <v>4.4758693099999997E-2</v>
      </c>
      <c r="BE61">
        <v>0.79396011089999996</v>
      </c>
      <c r="BF61">
        <v>-0.70089806970000001</v>
      </c>
      <c r="BG61">
        <v>0.63421099299999995</v>
      </c>
      <c r="BH61">
        <v>-16.011660811999999</v>
      </c>
      <c r="BI61">
        <v>-10.666430702</v>
      </c>
      <c r="BJ61">
        <v>0.66647548349999997</v>
      </c>
      <c r="BK61">
        <v>-8.5706596900000001E-2</v>
      </c>
      <c r="BL61">
        <v>2.3119080300000001E-2</v>
      </c>
      <c r="BM61">
        <v>3.7284688500000003E-2</v>
      </c>
      <c r="BN61">
        <v>2.7313045899999999E-2</v>
      </c>
      <c r="BO61">
        <v>0.18251162460000001</v>
      </c>
      <c r="BP61">
        <v>0.10595906569999999</v>
      </c>
      <c r="BQ61">
        <v>5.3219561499999998E-2</v>
      </c>
      <c r="BR61">
        <v>0.73965403549999997</v>
      </c>
      <c r="BS61">
        <v>-0.66081048870000003</v>
      </c>
      <c r="BT61">
        <v>0.54850438739999996</v>
      </c>
      <c r="BU61">
        <v>-14.860537472000001</v>
      </c>
      <c r="BV61">
        <v>-10.022714948999999</v>
      </c>
      <c r="BW61">
        <v>0.67471422240000001</v>
      </c>
    </row>
    <row r="62" spans="1:75" ht="15" x14ac:dyDescent="0.25">
      <c r="A62" t="s">
        <v>121</v>
      </c>
      <c r="B62" t="s">
        <v>53</v>
      </c>
      <c r="C62" t="s">
        <v>54</v>
      </c>
      <c r="D62" s="1">
        <v>33</v>
      </c>
      <c r="E62" s="1">
        <v>43</v>
      </c>
      <c r="F62">
        <v>19</v>
      </c>
      <c r="G62">
        <v>20.3</v>
      </c>
      <c r="H62">
        <v>30.7</v>
      </c>
      <c r="I62" s="11">
        <v>320.596211820767</v>
      </c>
      <c r="J62" s="11">
        <v>130.17762445081499</v>
      </c>
      <c r="K62" s="11">
        <f t="shared" si="8"/>
        <v>9.721477568496427</v>
      </c>
      <c r="L62" s="11">
        <v>12.411432766191</v>
      </c>
      <c r="M62" s="11">
        <v>6.2764527280698799</v>
      </c>
      <c r="N62" s="11">
        <v>148.86550994507601</v>
      </c>
      <c r="O62" s="6">
        <v>319.27276611328102</v>
      </c>
      <c r="P62" s="6">
        <v>127.605667114258</v>
      </c>
      <c r="Q62" s="11">
        <v>9.6403856277465803</v>
      </c>
      <c r="R62" s="11">
        <v>11.878394126892101</v>
      </c>
      <c r="S62" s="11">
        <v>6.6239585876464799</v>
      </c>
      <c r="T62" s="6">
        <v>146.10801696777301</v>
      </c>
      <c r="U62" s="6">
        <v>291.11087036132801</v>
      </c>
      <c r="V62" s="6">
        <v>118.20043182373099</v>
      </c>
      <c r="W62" s="11">
        <v>8.6155090332031303</v>
      </c>
      <c r="X62" s="11">
        <v>10.936440467834499</v>
      </c>
      <c r="Y62" s="11">
        <v>6.9806675910949698</v>
      </c>
      <c r="Z62" s="6">
        <v>136.11753845214801</v>
      </c>
      <c r="AA62" s="12">
        <f t="shared" si="0"/>
        <v>319.27276611328102</v>
      </c>
      <c r="AB62" s="13">
        <f t="shared" si="1"/>
        <v>12.760566711425801</v>
      </c>
      <c r="AC62" s="13">
        <f t="shared" si="2"/>
        <v>0.96403856277465805</v>
      </c>
      <c r="AD62" s="14">
        <f t="shared" si="3"/>
        <v>1.18783941268921</v>
      </c>
      <c r="AE62" s="14">
        <f t="shared" si="4"/>
        <v>0.698066759109497</v>
      </c>
      <c r="AF62" s="13">
        <f t="shared" si="5"/>
        <v>14.646472883224508</v>
      </c>
      <c r="AG62" t="s">
        <v>93</v>
      </c>
      <c r="AH62" s="1">
        <v>2</v>
      </c>
      <c r="AI62">
        <v>302631.83199999999</v>
      </c>
      <c r="AJ62">
        <v>5702375.7220000001</v>
      </c>
      <c r="AK62" s="4">
        <v>98</v>
      </c>
      <c r="AL62" s="4">
        <v>1250</v>
      </c>
      <c r="AM62" s="4">
        <v>1570</v>
      </c>
      <c r="AN62" s="4"/>
      <c r="AO62" s="4"/>
      <c r="AP62" s="4"/>
      <c r="AQ62" s="5">
        <f t="shared" si="6"/>
        <v>1250</v>
      </c>
      <c r="AR62" s="5">
        <f t="shared" si="7"/>
        <v>1570</v>
      </c>
      <c r="AS62" s="1">
        <v>1017</v>
      </c>
      <c r="AT62" s="1">
        <v>362</v>
      </c>
      <c r="AU62" s="1">
        <v>53</v>
      </c>
      <c r="AV62">
        <v>1.24</v>
      </c>
      <c r="AW62">
        <v>6.9</v>
      </c>
      <c r="AX62" t="s">
        <v>104</v>
      </c>
      <c r="AY62">
        <v>1.8693475800000001E-2</v>
      </c>
      <c r="AZ62">
        <v>3.1813555799999997E-2</v>
      </c>
      <c r="BA62">
        <v>2.0966502200000001E-2</v>
      </c>
      <c r="BB62">
        <v>0.1932876835</v>
      </c>
      <c r="BC62">
        <v>8.9896713899999994E-2</v>
      </c>
      <c r="BD62">
        <v>4.2111311200000001E-2</v>
      </c>
      <c r="BE62">
        <v>0.80408157079999998</v>
      </c>
      <c r="BF62">
        <v>-0.72527896700000005</v>
      </c>
      <c r="BG62">
        <v>0.63885534870000005</v>
      </c>
      <c r="BH62">
        <v>-16.873561432999999</v>
      </c>
      <c r="BI62">
        <v>-11.41841215</v>
      </c>
      <c r="BJ62">
        <v>0.67854928400000003</v>
      </c>
      <c r="BK62">
        <v>-4.1268469699999998E-2</v>
      </c>
      <c r="BL62">
        <v>2.2683352100000002E-2</v>
      </c>
      <c r="BM62">
        <v>3.4949459799999999E-2</v>
      </c>
      <c r="BN62">
        <v>2.31919745E-2</v>
      </c>
      <c r="BO62">
        <v>0.17882160659999999</v>
      </c>
      <c r="BP62">
        <v>9.0944203200000004E-2</v>
      </c>
      <c r="BQ62">
        <v>4.5052693099999999E-2</v>
      </c>
      <c r="BR62">
        <v>0.77040119829999998</v>
      </c>
      <c r="BS62">
        <v>-0.67298498770000004</v>
      </c>
      <c r="BT62">
        <v>0.59758686029999997</v>
      </c>
      <c r="BU62">
        <v>-16.235075474999999</v>
      </c>
      <c r="BV62">
        <v>-11.6017239</v>
      </c>
      <c r="BW62">
        <v>0.71673977330000005</v>
      </c>
    </row>
    <row r="63" spans="1:75" ht="15" x14ac:dyDescent="0.25">
      <c r="A63" t="s">
        <v>107</v>
      </c>
      <c r="B63" t="s">
        <v>53</v>
      </c>
      <c r="C63" t="s">
        <v>54</v>
      </c>
      <c r="D63" s="1">
        <v>46</v>
      </c>
      <c r="E63" s="1">
        <v>43</v>
      </c>
      <c r="F63">
        <v>15</v>
      </c>
      <c r="G63">
        <v>14.5</v>
      </c>
      <c r="H63">
        <v>32.5</v>
      </c>
      <c r="I63" s="11">
        <v>228.906379831283</v>
      </c>
      <c r="J63" s="11">
        <v>85.787170238097303</v>
      </c>
      <c r="K63" s="11">
        <f t="shared" si="8"/>
        <v>7.293368211349871</v>
      </c>
      <c r="L63" s="11">
        <v>13.685450784293799</v>
      </c>
      <c r="M63" s="11">
        <v>7.0972967672000502</v>
      </c>
      <c r="N63" s="11">
        <v>106.569917789591</v>
      </c>
      <c r="O63" s="6">
        <v>225.379470825195</v>
      </c>
      <c r="P63" s="6">
        <v>90.473533630371094</v>
      </c>
      <c r="Q63" s="11">
        <v>9.3726720809936506</v>
      </c>
      <c r="R63" s="11">
        <v>11.0768823623657</v>
      </c>
      <c r="S63" s="11">
        <v>6.8442955017089799</v>
      </c>
      <c r="T63" s="6">
        <v>108.39471435546901</v>
      </c>
      <c r="U63" s="6">
        <v>236.13499450683599</v>
      </c>
      <c r="V63" s="6">
        <v>93.345733642578097</v>
      </c>
      <c r="W63" s="11">
        <v>8.2309436798095703</v>
      </c>
      <c r="X63" s="11">
        <v>9.0393705368041992</v>
      </c>
      <c r="Y63" s="11">
        <v>5.7244939804077202</v>
      </c>
      <c r="Z63" s="6">
        <v>108.10959625244099</v>
      </c>
      <c r="AA63" s="12">
        <f t="shared" si="0"/>
        <v>236.13499450683599</v>
      </c>
      <c r="AB63" s="13">
        <f t="shared" si="1"/>
        <v>9.3345733642578104</v>
      </c>
      <c r="AC63" s="13">
        <f t="shared" si="2"/>
        <v>0.90393705368041999</v>
      </c>
      <c r="AD63" s="14">
        <f t="shared" si="3"/>
        <v>1.1076882362365701</v>
      </c>
      <c r="AE63" s="14">
        <f t="shared" si="4"/>
        <v>0.572449398040772</v>
      </c>
      <c r="AF63" s="13">
        <f t="shared" si="5"/>
        <v>11.014710998535152</v>
      </c>
      <c r="AG63" t="s">
        <v>93</v>
      </c>
      <c r="AH63" s="1">
        <v>2</v>
      </c>
      <c r="AI63">
        <v>302578.10100000002</v>
      </c>
      <c r="AJ63">
        <v>5702440.2390000001</v>
      </c>
      <c r="AK63" s="4">
        <v>100</v>
      </c>
      <c r="AL63" s="4">
        <v>820</v>
      </c>
      <c r="AM63" s="4">
        <v>9290</v>
      </c>
      <c r="AN63" s="4"/>
      <c r="AO63" s="4"/>
      <c r="AP63" s="4"/>
      <c r="AQ63" s="5">
        <f t="shared" si="6"/>
        <v>820</v>
      </c>
      <c r="AR63" s="5">
        <f t="shared" si="7"/>
        <v>9290</v>
      </c>
      <c r="AS63" s="1">
        <v>1078</v>
      </c>
      <c r="AT63" s="1">
        <v>386</v>
      </c>
      <c r="AU63" s="1">
        <v>43</v>
      </c>
      <c r="AV63">
        <v>1.32</v>
      </c>
      <c r="AW63">
        <v>6.9</v>
      </c>
      <c r="AX63" t="s">
        <v>104</v>
      </c>
      <c r="AY63">
        <v>1.83115558E-2</v>
      </c>
      <c r="AZ63">
        <v>3.4556273800000002E-2</v>
      </c>
      <c r="BA63">
        <v>2.1729679200000001E-2</v>
      </c>
      <c r="BB63">
        <v>0.20040892169999999</v>
      </c>
      <c r="BC63">
        <v>9.3739607099999997E-2</v>
      </c>
      <c r="BD63">
        <v>4.3467961899999998E-2</v>
      </c>
      <c r="BE63">
        <v>0.80439092509999999</v>
      </c>
      <c r="BF63">
        <v>-0.70504808289999998</v>
      </c>
      <c r="BG63">
        <v>0.62936662440000002</v>
      </c>
      <c r="BH63">
        <v>-14.940917819999999</v>
      </c>
      <c r="BI63">
        <v>-10.147450696</v>
      </c>
      <c r="BJ63">
        <v>0.67902077360000002</v>
      </c>
      <c r="BK63">
        <v>-8.3355990399999996E-2</v>
      </c>
      <c r="BL63">
        <v>2.4629815400000001E-2</v>
      </c>
      <c r="BM63">
        <v>3.7799790299999997E-2</v>
      </c>
      <c r="BN63">
        <v>2.9132351800000001E-2</v>
      </c>
      <c r="BO63">
        <v>0.186135089</v>
      </c>
      <c r="BP63">
        <v>0.10659011390000001</v>
      </c>
      <c r="BQ63">
        <v>5.4554448700000001E-2</v>
      </c>
      <c r="BR63">
        <v>0.72864572480000001</v>
      </c>
      <c r="BS63">
        <v>-0.66201751360000005</v>
      </c>
      <c r="BT63">
        <v>0.54601063520000004</v>
      </c>
      <c r="BU63">
        <v>-13.938330213</v>
      </c>
      <c r="BV63">
        <v>-10.202489299</v>
      </c>
      <c r="BW63">
        <v>0.73186274920000005</v>
      </c>
    </row>
    <row r="64" spans="1:75" ht="15" x14ac:dyDescent="0.25">
      <c r="A64" t="s">
        <v>62</v>
      </c>
      <c r="B64" t="s">
        <v>44</v>
      </c>
      <c r="C64" t="s">
        <v>45</v>
      </c>
      <c r="D64" s="1">
        <v>37</v>
      </c>
      <c r="E64" s="1">
        <v>20</v>
      </c>
      <c r="F64">
        <v>7.3</v>
      </c>
      <c r="G64">
        <v>12.7</v>
      </c>
      <c r="H64">
        <v>15.6</v>
      </c>
      <c r="I64" s="11">
        <v>100.94176517759399</v>
      </c>
      <c r="J64" s="11">
        <v>53.179845005359503</v>
      </c>
      <c r="K64" s="11">
        <f t="shared" si="8"/>
        <v>9.1741900416489308</v>
      </c>
      <c r="L64" s="11">
        <v>9.4909712496204506</v>
      </c>
      <c r="M64" s="11">
        <v>2.9406103675759598</v>
      </c>
      <c r="N64" s="11">
        <v>65.611426622555896</v>
      </c>
      <c r="O64" s="6">
        <v>113.26959228515599</v>
      </c>
      <c r="P64" s="6">
        <v>46.922103881835902</v>
      </c>
      <c r="Q64" s="11">
        <v>7.0887212753295898</v>
      </c>
      <c r="R64" s="11">
        <v>9.4890346527099592</v>
      </c>
      <c r="S64" s="11">
        <v>2.6208698749542201</v>
      </c>
      <c r="T64" s="6">
        <v>59.032009124755902</v>
      </c>
      <c r="U64" s="6">
        <v>110.906845092773</v>
      </c>
      <c r="V64" s="6">
        <v>48.3037109375</v>
      </c>
      <c r="W64" s="11">
        <v>7.2802839279174796</v>
      </c>
      <c r="X64" s="11">
        <v>6.1742305755615199</v>
      </c>
      <c r="Y64" s="11">
        <v>1.3604086637496999</v>
      </c>
      <c r="Z64" s="6">
        <v>55.838352203369098</v>
      </c>
      <c r="AA64" s="12">
        <f t="shared" si="0"/>
        <v>110.906845092773</v>
      </c>
      <c r="AB64" s="13">
        <f t="shared" si="1"/>
        <v>4.8303710937500002</v>
      </c>
      <c r="AC64" s="13">
        <f t="shared" si="2"/>
        <v>0.61742305755615201</v>
      </c>
      <c r="AD64" s="14">
        <f t="shared" si="3"/>
        <v>0.948903465270996</v>
      </c>
      <c r="AE64" s="14">
        <f t="shared" si="4"/>
        <v>0.13604086637497001</v>
      </c>
      <c r="AF64" s="13">
        <f t="shared" si="5"/>
        <v>5.9153154253959661</v>
      </c>
      <c r="AG64" t="s">
        <v>79</v>
      </c>
      <c r="AH64" s="1">
        <v>3</v>
      </c>
      <c r="AI64">
        <v>302762.402</v>
      </c>
      <c r="AJ64">
        <v>5702441.0899999999</v>
      </c>
      <c r="AK64" s="4">
        <v>100</v>
      </c>
      <c r="AL64" s="4">
        <v>480</v>
      </c>
      <c r="AM64" s="4">
        <v>1400</v>
      </c>
      <c r="AN64" s="4"/>
      <c r="AO64" s="4"/>
      <c r="AP64" s="4"/>
      <c r="AQ64" s="5">
        <f t="shared" si="6"/>
        <v>480</v>
      </c>
      <c r="AR64" s="5">
        <f t="shared" si="7"/>
        <v>1400</v>
      </c>
      <c r="AS64" s="1">
        <v>906</v>
      </c>
      <c r="AT64" s="1">
        <v>323</v>
      </c>
      <c r="AU64" s="1">
        <v>60</v>
      </c>
      <c r="AV64">
        <v>1.0900000000000001</v>
      </c>
      <c r="AW64">
        <v>7.1</v>
      </c>
      <c r="AX64" t="s">
        <v>115</v>
      </c>
      <c r="AY64">
        <v>1.8337535200000001E-2</v>
      </c>
      <c r="AZ64">
        <v>3.3346472199999998E-2</v>
      </c>
      <c r="BA64">
        <v>2.4655089099999999E-2</v>
      </c>
      <c r="BB64">
        <v>0.25864632040000002</v>
      </c>
      <c r="BC64">
        <v>0.16227666299999999</v>
      </c>
      <c r="BD64">
        <v>7.5150623700000002E-2</v>
      </c>
      <c r="BE64">
        <v>0.82558062619999995</v>
      </c>
      <c r="BF64">
        <v>-0.74782250859999999</v>
      </c>
      <c r="BG64">
        <v>0.51486670710000004</v>
      </c>
      <c r="BH64">
        <v>-16.744116699999999</v>
      </c>
      <c r="BI64">
        <v>-9.8974150801</v>
      </c>
      <c r="BJ64">
        <v>0.59257855400000004</v>
      </c>
      <c r="BK64">
        <v>0.12939388269999999</v>
      </c>
      <c r="BL64">
        <v>2.20205607E-2</v>
      </c>
      <c r="BM64">
        <v>3.6862888900000002E-2</v>
      </c>
      <c r="BN64">
        <v>2.32697854E-2</v>
      </c>
      <c r="BO64">
        <v>0.28812790960000001</v>
      </c>
      <c r="BP64">
        <v>0.1437002815</v>
      </c>
      <c r="BQ64">
        <v>6.2288130400000002E-2</v>
      </c>
      <c r="BR64">
        <v>0.85063807869999997</v>
      </c>
      <c r="BS64">
        <v>-0.7730910688</v>
      </c>
      <c r="BT64">
        <v>0.64426058740000003</v>
      </c>
      <c r="BU64">
        <v>-16.641796156000002</v>
      </c>
      <c r="BV64">
        <v>-10.131587645</v>
      </c>
      <c r="BW64">
        <v>0.61041189520000005</v>
      </c>
    </row>
    <row r="65" spans="1:75" ht="15" x14ac:dyDescent="0.25">
      <c r="A65" t="s">
        <v>141</v>
      </c>
      <c r="B65" t="s">
        <v>44</v>
      </c>
      <c r="C65" t="s">
        <v>45</v>
      </c>
      <c r="D65" s="1">
        <v>58</v>
      </c>
      <c r="E65" s="1">
        <v>30</v>
      </c>
      <c r="F65">
        <v>16.7</v>
      </c>
      <c r="G65">
        <v>18.600000000000001</v>
      </c>
      <c r="H65">
        <v>24.9</v>
      </c>
      <c r="I65" s="11">
        <v>200.555603992371</v>
      </c>
      <c r="J65" s="11">
        <v>105.929308689271</v>
      </c>
      <c r="K65" s="11">
        <f t="shared" si="8"/>
        <v>15.766746387152292</v>
      </c>
      <c r="L65" s="11">
        <v>12.522287301967401</v>
      </c>
      <c r="M65" s="11">
        <v>2.8615173721315501</v>
      </c>
      <c r="N65" s="11">
        <v>121.31311336336999</v>
      </c>
      <c r="O65" s="6">
        <v>209.81803894043</v>
      </c>
      <c r="P65" s="6">
        <v>101.810897827148</v>
      </c>
      <c r="Q65" s="11">
        <v>13.7458248138428</v>
      </c>
      <c r="R65" s="11">
        <v>14.657772064209</v>
      </c>
      <c r="S65" s="11">
        <v>3.18519139289856</v>
      </c>
      <c r="T65" s="6">
        <v>119.653861999512</v>
      </c>
      <c r="U65" s="6">
        <v>216.81884765625</v>
      </c>
      <c r="V65" s="6">
        <v>108.98900604248099</v>
      </c>
      <c r="W65" s="11">
        <v>14.9902153015137</v>
      </c>
      <c r="X65" s="11">
        <v>12.2113962173462</v>
      </c>
      <c r="Y65" s="11">
        <v>2.6917457580566402</v>
      </c>
      <c r="Z65" s="6">
        <v>123.89215087890599</v>
      </c>
      <c r="AA65" s="12">
        <f t="shared" si="0"/>
        <v>216.81884765625</v>
      </c>
      <c r="AB65" s="13">
        <f t="shared" si="1"/>
        <v>10.8989006042481</v>
      </c>
      <c r="AC65" s="13">
        <f t="shared" si="2"/>
        <v>1.2211396217346202</v>
      </c>
      <c r="AD65" s="14">
        <f t="shared" si="3"/>
        <v>1.4657772064209</v>
      </c>
      <c r="AE65" s="14">
        <f t="shared" si="4"/>
        <v>0.26917457580566401</v>
      </c>
      <c r="AF65" s="13">
        <f t="shared" si="5"/>
        <v>12.633852386474665</v>
      </c>
      <c r="AG65" t="s">
        <v>48</v>
      </c>
      <c r="AH65" s="1">
        <v>2</v>
      </c>
      <c r="AI65">
        <v>302721.26899999997</v>
      </c>
      <c r="AJ65">
        <v>5702328.3339999998</v>
      </c>
      <c r="AK65" s="4">
        <v>100</v>
      </c>
      <c r="AL65" s="4">
        <v>855</v>
      </c>
      <c r="AM65" s="4">
        <v>4730</v>
      </c>
      <c r="AN65" s="4"/>
      <c r="AO65" s="4"/>
      <c r="AP65" s="4"/>
      <c r="AQ65" s="5">
        <f t="shared" si="6"/>
        <v>855</v>
      </c>
      <c r="AR65" s="5">
        <f t="shared" si="7"/>
        <v>4730</v>
      </c>
      <c r="AS65" s="1">
        <v>944</v>
      </c>
      <c r="AT65" s="1">
        <v>336</v>
      </c>
      <c r="AU65" s="1">
        <v>52</v>
      </c>
      <c r="AV65">
        <v>1.1299999999999999</v>
      </c>
      <c r="AW65">
        <v>6.9</v>
      </c>
      <c r="AX65" t="s">
        <v>115</v>
      </c>
      <c r="AY65">
        <v>1.9014447699999999E-2</v>
      </c>
      <c r="AZ65">
        <v>3.6193016500000001E-2</v>
      </c>
      <c r="BA65">
        <v>3.0105993500000001E-2</v>
      </c>
      <c r="BB65">
        <v>0.22674693979999999</v>
      </c>
      <c r="BC65">
        <v>0.1668168609</v>
      </c>
      <c r="BD65">
        <v>8.0885117699999995E-2</v>
      </c>
      <c r="BE65">
        <v>0.76541281289999996</v>
      </c>
      <c r="BF65">
        <v>-0.70294486990000005</v>
      </c>
      <c r="BG65">
        <v>0.40421487280000001</v>
      </c>
      <c r="BH65">
        <v>-15.640200093000001</v>
      </c>
      <c r="BI65">
        <v>-10.426589866</v>
      </c>
      <c r="BJ65">
        <v>0.66652843920000004</v>
      </c>
      <c r="BK65">
        <v>3.63190896E-2</v>
      </c>
      <c r="BL65">
        <v>2.55591667E-2</v>
      </c>
      <c r="BM65">
        <v>4.0618233400000002E-2</v>
      </c>
      <c r="BN65">
        <v>3.1606672500000002E-2</v>
      </c>
      <c r="BO65">
        <v>0.22713447470000001</v>
      </c>
      <c r="BP65">
        <v>0.1678872994</v>
      </c>
      <c r="BQ65">
        <v>8.7885688599999998E-2</v>
      </c>
      <c r="BR65">
        <v>0.75443509580000001</v>
      </c>
      <c r="BS65">
        <v>-0.6957325365</v>
      </c>
      <c r="BT65">
        <v>0.44053395709999998</v>
      </c>
      <c r="BU65">
        <v>-14.555394971</v>
      </c>
      <c r="BV65">
        <v>-10.473914979</v>
      </c>
      <c r="BW65">
        <v>0.71921456669999995</v>
      </c>
    </row>
    <row r="66" spans="1:75" ht="15" x14ac:dyDescent="0.25">
      <c r="A66" t="s">
        <v>78</v>
      </c>
      <c r="B66" t="s">
        <v>44</v>
      </c>
      <c r="C66" t="s">
        <v>76</v>
      </c>
      <c r="D66" s="1">
        <v>24</v>
      </c>
      <c r="E66" s="1">
        <v>64</v>
      </c>
      <c r="F66">
        <v>29.1</v>
      </c>
      <c r="G66">
        <v>22.5</v>
      </c>
      <c r="H66">
        <v>30.5</v>
      </c>
      <c r="I66" s="11">
        <v>317.72682012079798</v>
      </c>
      <c r="J66" s="11">
        <v>190.45181556256799</v>
      </c>
      <c r="K66" s="11">
        <f t="shared" si="8"/>
        <v>29.142644440854031</v>
      </c>
      <c r="L66" s="11">
        <v>35.4754935000676</v>
      </c>
      <c r="M66" s="11">
        <v>4.6179390282041899</v>
      </c>
      <c r="N66" s="11">
        <v>230.54524809084</v>
      </c>
      <c r="O66" s="6">
        <v>313.32159423828102</v>
      </c>
      <c r="P66" s="6">
        <v>189.91712951660199</v>
      </c>
      <c r="Q66" s="11">
        <v>32.9644584655762</v>
      </c>
      <c r="R66" s="11">
        <v>34.809333801269503</v>
      </c>
      <c r="S66" s="11">
        <v>3.6546144485473602</v>
      </c>
      <c r="T66" s="6">
        <v>228.38108825683599</v>
      </c>
      <c r="U66" s="6">
        <v>298.15377807617199</v>
      </c>
      <c r="V66" s="6">
        <v>183.36430358886699</v>
      </c>
      <c r="W66" s="11">
        <v>27.6512756347656</v>
      </c>
      <c r="X66" s="11">
        <v>34.963371276855497</v>
      </c>
      <c r="Y66" s="11">
        <v>3.53215408325195</v>
      </c>
      <c r="Z66" s="6">
        <v>221.85981750488301</v>
      </c>
      <c r="AA66" s="12">
        <f t="shared" ref="AA66:AA104" si="9">_xlfn.IFS(I66&lt;10,I66,I66&lt;250,U66,I66&gt;=250,O66)</f>
        <v>313.32159423828102</v>
      </c>
      <c r="AB66" s="13">
        <f t="shared" ref="AB66:AB104" si="10">_xlfn.IFS(I66&lt;10,J66,I66&lt;250,V66,I66&gt;=250,P66)*0.1</f>
        <v>18.991712951660201</v>
      </c>
      <c r="AC66" s="13">
        <f t="shared" ref="AC66:AC104" si="11">_xlfn.IFS(I66&lt;10,K66,I66&lt;250,X66,I66&gt;=250,Q66)*0.1</f>
        <v>3.2964458465576203</v>
      </c>
      <c r="AD66" s="14">
        <f t="shared" ref="AD66:AD104" si="12">R66*0.1</f>
        <v>3.4809333801269506</v>
      </c>
      <c r="AE66" s="14">
        <f t="shared" ref="AE66:AE104" si="13">Y66*0.1</f>
        <v>0.35321540832519505</v>
      </c>
      <c r="AF66" s="13">
        <f t="shared" ref="AF66:AF104" si="14">AB66+AD66+AE66</f>
        <v>22.825861740112348</v>
      </c>
      <c r="AG66" t="s">
        <v>48</v>
      </c>
      <c r="AH66" s="1">
        <v>3</v>
      </c>
      <c r="AI66">
        <v>302612.92499999999</v>
      </c>
      <c r="AJ66">
        <v>5702264.0209999997</v>
      </c>
      <c r="AK66" s="4">
        <v>76</v>
      </c>
      <c r="AL66" s="4">
        <v>2330</v>
      </c>
      <c r="AM66" s="4">
        <v>710</v>
      </c>
      <c r="AN66" s="4"/>
      <c r="AO66" s="4"/>
      <c r="AP66" s="4"/>
      <c r="AQ66" s="5">
        <f t="shared" ref="AQ66:AQ104" si="15">_xlfn.IFS(AN66=0,AL66,AN66&gt;0,(AK66*AL66+AN66*AO66)/(AK66+AN66))</f>
        <v>2330</v>
      </c>
      <c r="AR66" s="5">
        <f t="shared" ref="AR66:AR104" si="16">_xlfn.IFS(AN66=0,AM66,AN66&gt;0,(AK66*AM66+AN66*AP66)/(AK66+AN66))</f>
        <v>710</v>
      </c>
      <c r="AS66" s="1">
        <v>1154</v>
      </c>
      <c r="AT66" s="1">
        <v>409</v>
      </c>
      <c r="AU66" s="1">
        <v>36</v>
      </c>
      <c r="AV66">
        <v>1.29</v>
      </c>
      <c r="AW66">
        <v>6.8</v>
      </c>
      <c r="AX66" t="s">
        <v>115</v>
      </c>
      <c r="AY66">
        <v>1.6830303899999999E-2</v>
      </c>
      <c r="AZ66">
        <v>3.2540485799999998E-2</v>
      </c>
      <c r="BA66">
        <v>1.81065363E-2</v>
      </c>
      <c r="BB66">
        <v>0.26825720390000002</v>
      </c>
      <c r="BC66">
        <v>0.13869740420000001</v>
      </c>
      <c r="BD66">
        <v>6.1864345100000002E-2</v>
      </c>
      <c r="BE66">
        <v>0.87343227759999997</v>
      </c>
      <c r="BF66">
        <v>-0.78582098909999998</v>
      </c>
      <c r="BG66">
        <v>0.61465400579999996</v>
      </c>
      <c r="BH66">
        <v>-15.555503094000001</v>
      </c>
      <c r="BI66">
        <v>-8.9967332518000003</v>
      </c>
      <c r="BJ66">
        <v>0.57945019149999999</v>
      </c>
      <c r="BK66">
        <v>3.53280557E-2</v>
      </c>
      <c r="BL66">
        <v>2.0376423599999999E-2</v>
      </c>
      <c r="BM66">
        <v>3.4481348799999999E-2</v>
      </c>
      <c r="BN66">
        <v>1.95932898E-2</v>
      </c>
      <c r="BO66">
        <v>0.2853407523</v>
      </c>
      <c r="BP66">
        <v>0.14020248909999999</v>
      </c>
      <c r="BQ66">
        <v>6.0483533700000001E-2</v>
      </c>
      <c r="BR66">
        <v>0.87129775099999995</v>
      </c>
      <c r="BS66">
        <v>-0.784420856</v>
      </c>
      <c r="BT66">
        <v>0.64998206219999999</v>
      </c>
      <c r="BU66">
        <v>-15.110775779000001</v>
      </c>
      <c r="BV66">
        <v>-8.6350841568999996</v>
      </c>
      <c r="BW66">
        <v>0.57232321019999999</v>
      </c>
    </row>
    <row r="67" spans="1:75" ht="15" x14ac:dyDescent="0.25">
      <c r="A67" t="s">
        <v>142</v>
      </c>
      <c r="B67" t="s">
        <v>53</v>
      </c>
      <c r="C67" t="s">
        <v>54</v>
      </c>
      <c r="D67" s="1">
        <v>50</v>
      </c>
      <c r="E67" s="1">
        <v>56</v>
      </c>
      <c r="F67">
        <v>17.2</v>
      </c>
      <c r="G67">
        <v>21.4</v>
      </c>
      <c r="H67">
        <v>39</v>
      </c>
      <c r="I67" s="11">
        <v>424.164111811147</v>
      </c>
      <c r="J67" s="11">
        <v>173.577627495618</v>
      </c>
      <c r="K67" s="11">
        <f t="shared" ref="K67:K130" si="17">_xlfn.IFS(AND(C67="Pine",B67="n"),0.198*F67^-0.757*G67^1.342*H67^0.642,AND(C67="Pine",B67="a"),0.144*F67^-0.507*G67^1.299*H67^0.524,C67="Spruce",0.068*F67^0.082*G67^0.787*H67^1.11,C67="Birch",0.183*F67^-0.171*G67^0.806*H67^0.803,C67="Alder",0.048*F67^0.156*G67^0.514*H67^1.165,C67="Oak",0.132*F67^-0.037*G67^0.633*H67^1.039,C67="Aspen",0.445*F67^0.651*G67^-0.617*H67^1.049)</f>
        <v>12.412947403123054</v>
      </c>
      <c r="L67" s="11">
        <v>13.1757658062728</v>
      </c>
      <c r="M67" s="11">
        <v>6.9004516343728</v>
      </c>
      <c r="N67" s="11">
        <v>193.653844936263</v>
      </c>
      <c r="O67" s="6">
        <v>408.256591796875</v>
      </c>
      <c r="P67" s="6">
        <v>163.74296569824199</v>
      </c>
      <c r="Q67" s="11">
        <v>10.412814140319799</v>
      </c>
      <c r="R67" s="11">
        <v>17.172056198120099</v>
      </c>
      <c r="S67" s="11">
        <v>7.4124631881713903</v>
      </c>
      <c r="T67" s="6">
        <v>188.32748413085901</v>
      </c>
      <c r="U67" s="6">
        <v>406.9501953125</v>
      </c>
      <c r="V67" s="6">
        <v>160.64154052734401</v>
      </c>
      <c r="W67" s="11">
        <v>10.220370292663601</v>
      </c>
      <c r="X67" s="11">
        <v>14.8327474594116</v>
      </c>
      <c r="Y67" s="11">
        <v>6.8114542961120597</v>
      </c>
      <c r="Z67" s="6">
        <v>182.28573608398401</v>
      </c>
      <c r="AA67" s="12">
        <f t="shared" si="9"/>
        <v>408.256591796875</v>
      </c>
      <c r="AB67" s="13">
        <f t="shared" si="10"/>
        <v>16.3742965698242</v>
      </c>
      <c r="AC67" s="13">
        <f t="shared" si="11"/>
        <v>1.0412814140319799</v>
      </c>
      <c r="AD67" s="14">
        <f t="shared" si="12"/>
        <v>1.71720561981201</v>
      </c>
      <c r="AE67" s="14">
        <f t="shared" si="13"/>
        <v>0.68114542961120605</v>
      </c>
      <c r="AF67" s="13">
        <f t="shared" si="14"/>
        <v>18.772647619247415</v>
      </c>
      <c r="AG67" t="s">
        <v>48</v>
      </c>
      <c r="AH67" s="1">
        <v>2</v>
      </c>
      <c r="AI67">
        <v>302311.125</v>
      </c>
      <c r="AJ67">
        <v>5702381.5640000002</v>
      </c>
      <c r="AK67" s="4">
        <v>100</v>
      </c>
      <c r="AL67" s="4">
        <v>620</v>
      </c>
      <c r="AM67" s="4">
        <v>700</v>
      </c>
      <c r="AN67" s="4"/>
      <c r="AO67" s="4"/>
      <c r="AP67" s="4"/>
      <c r="AQ67" s="5">
        <f t="shared" si="15"/>
        <v>620</v>
      </c>
      <c r="AR67" s="5">
        <f t="shared" si="16"/>
        <v>700</v>
      </c>
      <c r="AS67" s="1">
        <v>1290</v>
      </c>
      <c r="AT67" s="1">
        <v>461</v>
      </c>
      <c r="AU67" s="1">
        <v>23</v>
      </c>
      <c r="AV67">
        <v>1.51</v>
      </c>
      <c r="AW67">
        <v>6.7</v>
      </c>
      <c r="AX67" t="s">
        <v>118</v>
      </c>
      <c r="AY67">
        <v>1.6183585699999999E-2</v>
      </c>
      <c r="AZ67">
        <v>2.80728009E-2</v>
      </c>
      <c r="BA67">
        <v>1.8321674499999999E-2</v>
      </c>
      <c r="BB67">
        <v>0.17410094039999999</v>
      </c>
      <c r="BC67">
        <v>8.07753155E-2</v>
      </c>
      <c r="BD67">
        <v>3.9305572099999998E-2</v>
      </c>
      <c r="BE67">
        <v>0.80833008289999997</v>
      </c>
      <c r="BF67">
        <v>-0.72154131040000002</v>
      </c>
      <c r="BG67">
        <v>0.65506825359999998</v>
      </c>
      <c r="BH67">
        <v>-17.505229032999999</v>
      </c>
      <c r="BI67">
        <v>-11.425598701</v>
      </c>
      <c r="BJ67">
        <v>0.6528795852</v>
      </c>
      <c r="BK67">
        <v>-5.8711502999999998E-2</v>
      </c>
      <c r="BL67">
        <v>2.1346707199999999E-2</v>
      </c>
      <c r="BM67">
        <v>3.2580918899999999E-2</v>
      </c>
      <c r="BN67">
        <v>2.2952206199999999E-2</v>
      </c>
      <c r="BO67">
        <v>0.17861721999999999</v>
      </c>
      <c r="BP67">
        <v>8.8411373200000004E-2</v>
      </c>
      <c r="BQ67">
        <v>4.5021091499999999E-2</v>
      </c>
      <c r="BR67">
        <v>0.77169092530000005</v>
      </c>
      <c r="BS67">
        <v>-0.6909530411</v>
      </c>
      <c r="BT67">
        <v>0.59635676719999997</v>
      </c>
      <c r="BU67">
        <v>-16.855354697999999</v>
      </c>
      <c r="BV67">
        <v>-10.836456763999999</v>
      </c>
      <c r="BW67">
        <v>0.6431424496</v>
      </c>
    </row>
    <row r="68" spans="1:75" ht="15" x14ac:dyDescent="0.25">
      <c r="A68" t="s">
        <v>143</v>
      </c>
      <c r="B68" t="s">
        <v>44</v>
      </c>
      <c r="C68" t="s">
        <v>54</v>
      </c>
      <c r="D68" s="1">
        <v>32</v>
      </c>
      <c r="E68" s="1">
        <v>64</v>
      </c>
      <c r="F68">
        <v>21.4</v>
      </c>
      <c r="G68">
        <v>24.8</v>
      </c>
      <c r="H68">
        <v>43</v>
      </c>
      <c r="I68" s="11">
        <v>499.08292318633499</v>
      </c>
      <c r="J68" s="11">
        <v>218.420115149628</v>
      </c>
      <c r="K68" s="11">
        <f t="shared" si="17"/>
        <v>16.202531258675403</v>
      </c>
      <c r="L68" s="11">
        <v>12.854746826861801</v>
      </c>
      <c r="M68" s="11">
        <v>6.1890361966057803</v>
      </c>
      <c r="N68" s="11">
        <v>237.463898173096</v>
      </c>
      <c r="O68" s="6">
        <v>485.899658203125</v>
      </c>
      <c r="P68" s="6">
        <v>200.33627319335901</v>
      </c>
      <c r="Q68" s="11">
        <v>12.7592573165894</v>
      </c>
      <c r="R68" s="11">
        <v>9.5074625015258807</v>
      </c>
      <c r="S68" s="11">
        <v>6.7121887207031303</v>
      </c>
      <c r="T68" s="6">
        <v>216.55592346191401</v>
      </c>
      <c r="U68" s="6">
        <v>470.39376831054699</v>
      </c>
      <c r="V68" s="6">
        <v>192.040939331055</v>
      </c>
      <c r="W68" s="11">
        <v>12.3330345153809</v>
      </c>
      <c r="X68" s="11">
        <v>9.4526014328002894</v>
      </c>
      <c r="Y68" s="11">
        <v>5.1363539695739702</v>
      </c>
      <c r="Z68" s="6">
        <v>206.62989807128901</v>
      </c>
      <c r="AA68" s="12">
        <f t="shared" si="9"/>
        <v>485.899658203125</v>
      </c>
      <c r="AB68" s="13">
        <f t="shared" si="10"/>
        <v>20.033627319335903</v>
      </c>
      <c r="AC68" s="13">
        <f t="shared" si="11"/>
        <v>1.2759257316589401</v>
      </c>
      <c r="AD68" s="14">
        <f t="shared" si="12"/>
        <v>0.95074625015258807</v>
      </c>
      <c r="AE68" s="14">
        <f t="shared" si="13"/>
        <v>0.51363539695739702</v>
      </c>
      <c r="AF68" s="13">
        <f t="shared" si="14"/>
        <v>21.498008966445887</v>
      </c>
      <c r="AG68" t="s">
        <v>48</v>
      </c>
      <c r="AH68" s="1">
        <v>2</v>
      </c>
      <c r="AI68">
        <v>302518.64799999999</v>
      </c>
      <c r="AJ68">
        <v>5702343.8720000004</v>
      </c>
      <c r="AK68" s="4">
        <v>95</v>
      </c>
      <c r="AL68" s="4">
        <v>944</v>
      </c>
      <c r="AM68" s="4">
        <v>11300</v>
      </c>
      <c r="AN68" s="4"/>
      <c r="AO68" s="4"/>
      <c r="AP68" s="4"/>
      <c r="AQ68" s="5">
        <f t="shared" si="15"/>
        <v>944</v>
      </c>
      <c r="AR68" s="5">
        <f t="shared" si="16"/>
        <v>11300</v>
      </c>
      <c r="AS68" s="1">
        <v>1147</v>
      </c>
      <c r="AT68" s="1">
        <v>410</v>
      </c>
      <c r="AU68" s="1">
        <v>23</v>
      </c>
      <c r="AV68">
        <v>1.37</v>
      </c>
      <c r="AW68">
        <v>6.8</v>
      </c>
      <c r="AX68" t="s">
        <v>104</v>
      </c>
      <c r="AY68">
        <v>1.8551125500000001E-2</v>
      </c>
      <c r="AZ68">
        <v>3.3823812600000003E-2</v>
      </c>
      <c r="BA68">
        <v>2.1555921299999999E-2</v>
      </c>
      <c r="BB68">
        <v>0.23268066500000001</v>
      </c>
      <c r="BC68">
        <v>0.1129421573</v>
      </c>
      <c r="BD68">
        <v>5.3225100800000001E-2</v>
      </c>
      <c r="BE68">
        <v>0.83013737580000002</v>
      </c>
      <c r="BF68">
        <v>-0.74656163190000002</v>
      </c>
      <c r="BG68">
        <v>0.61289116789999998</v>
      </c>
      <c r="BH68">
        <v>-15.805305796000001</v>
      </c>
      <c r="BI68">
        <v>-9.8268194189999996</v>
      </c>
      <c r="BJ68">
        <v>0.62191525960000005</v>
      </c>
      <c r="BK68">
        <v>-5.2027892000000003E-3</v>
      </c>
      <c r="BL68">
        <v>2.2077895199999999E-2</v>
      </c>
      <c r="BM68">
        <v>3.5040895799999999E-2</v>
      </c>
      <c r="BN68">
        <v>2.3321073500000001E-2</v>
      </c>
      <c r="BO68">
        <v>0.2300074077</v>
      </c>
      <c r="BP68">
        <v>0.1210733931</v>
      </c>
      <c r="BQ68">
        <v>5.6003328099999999E-2</v>
      </c>
      <c r="BR68">
        <v>0.815152235</v>
      </c>
      <c r="BS68">
        <v>-0.73477473780000002</v>
      </c>
      <c r="BT68">
        <v>0.6076883569</v>
      </c>
      <c r="BU68">
        <v>-14.973135725000001</v>
      </c>
      <c r="BV68">
        <v>-10.019208520999999</v>
      </c>
      <c r="BW68">
        <v>0.66943073799999997</v>
      </c>
    </row>
    <row r="69" spans="1:75" ht="15" x14ac:dyDescent="0.25">
      <c r="A69" t="s">
        <v>123</v>
      </c>
      <c r="B69" t="s">
        <v>44</v>
      </c>
      <c r="C69" t="s">
        <v>45</v>
      </c>
      <c r="D69" s="1">
        <v>60</v>
      </c>
      <c r="E69" s="1">
        <v>64</v>
      </c>
      <c r="F69">
        <v>26.2</v>
      </c>
      <c r="G69">
        <v>22</v>
      </c>
      <c r="H69">
        <v>24.8</v>
      </c>
      <c r="I69" s="11">
        <v>235.69980739636301</v>
      </c>
      <c r="J69" s="11">
        <v>124.06253957464899</v>
      </c>
      <c r="K69" s="11">
        <f>_xlfn.IFS(AND(C69="Pine",B69="n"),0.198*F69^-0.757*G69^1.342*H69^0.642,AND(C69="Pine",B69="a"),0.144*F69^-0.507*G69^1.299*H69^0.524,C69="Spruce",0.068*F69^0.082*G69^0.787*H69^1.11,C69="Birch",0.183*F69^-0.171*G69^0.806*H69^0.803,C69="Alder",0.048*F69^0.156*G69^0.514*H69^1.165,C69="Oak",0.132*F69^-0.037*G69^0.633*H69^1.039,C69="Aspen",0.445*F69^0.651*G69^-0.617*H69^1.049)</f>
        <v>16.659384404089796</v>
      </c>
      <c r="L69" s="11">
        <v>13.7609449564413</v>
      </c>
      <c r="M69" s="11">
        <v>2.3529627088187501</v>
      </c>
      <c r="N69" s="11">
        <v>140.17644723990901</v>
      </c>
      <c r="O69" s="6">
        <v>239.73048400878901</v>
      </c>
      <c r="P69" s="6">
        <v>100.41985321044901</v>
      </c>
      <c r="Q69" s="11">
        <v>15.146537780761699</v>
      </c>
      <c r="R69" s="11">
        <v>13.439380645751999</v>
      </c>
      <c r="S69" s="11">
        <v>2.4995265007018999</v>
      </c>
      <c r="T69" s="6">
        <v>116.358764648438</v>
      </c>
      <c r="U69" s="6">
        <v>237.15756225585901</v>
      </c>
      <c r="V69" s="6">
        <v>119.58444976806599</v>
      </c>
      <c r="W69" s="11">
        <v>15.420907020568899</v>
      </c>
      <c r="X69" s="11">
        <v>11.7787818908691</v>
      </c>
      <c r="Y69" s="11">
        <v>2.0504353046417201</v>
      </c>
      <c r="Z69" s="6">
        <v>133.41366577148401</v>
      </c>
      <c r="AA69" s="12">
        <f t="shared" si="9"/>
        <v>237.15756225585901</v>
      </c>
      <c r="AB69" s="13">
        <f t="shared" si="10"/>
        <v>11.9584449768066</v>
      </c>
      <c r="AC69" s="13">
        <f t="shared" si="11"/>
        <v>1.1778781890869101</v>
      </c>
      <c r="AD69" s="14">
        <f t="shared" si="12"/>
        <v>1.3439380645751999</v>
      </c>
      <c r="AE69" s="14">
        <f t="shared" si="13"/>
        <v>0.20504353046417201</v>
      </c>
      <c r="AF69" s="13">
        <f t="shared" si="14"/>
        <v>13.507426571845972</v>
      </c>
      <c r="AG69" t="s">
        <v>48</v>
      </c>
      <c r="AH69" s="1">
        <v>3</v>
      </c>
      <c r="AI69">
        <v>302483.17099999997</v>
      </c>
      <c r="AJ69">
        <v>5702306.4110000003</v>
      </c>
      <c r="AK69" s="4">
        <v>40</v>
      </c>
      <c r="AL69" s="4">
        <v>420</v>
      </c>
      <c r="AM69" s="4">
        <v>2360</v>
      </c>
      <c r="AN69" s="4"/>
      <c r="AO69" s="4"/>
      <c r="AP69" s="4"/>
      <c r="AQ69" s="5">
        <f t="shared" si="15"/>
        <v>420</v>
      </c>
      <c r="AR69" s="5">
        <f t="shared" si="16"/>
        <v>2360</v>
      </c>
      <c r="AS69" s="1">
        <v>1145</v>
      </c>
      <c r="AT69" s="1">
        <v>408</v>
      </c>
      <c r="AU69" s="1">
        <v>35</v>
      </c>
      <c r="AV69">
        <v>1.38</v>
      </c>
      <c r="AW69">
        <v>6.8</v>
      </c>
      <c r="AX69" t="s">
        <v>104</v>
      </c>
      <c r="AY69">
        <v>1.5777809699999999E-2</v>
      </c>
      <c r="AZ69">
        <v>2.65664366E-2</v>
      </c>
      <c r="BA69">
        <v>1.6819397699999999E-2</v>
      </c>
      <c r="BB69">
        <v>0.21852473089999999</v>
      </c>
      <c r="BC69">
        <v>0.1174302768</v>
      </c>
      <c r="BD69">
        <v>5.2745473000000001E-2</v>
      </c>
      <c r="BE69">
        <v>0.85717681359999998</v>
      </c>
      <c r="BF69">
        <v>-0.78305390200000002</v>
      </c>
      <c r="BG69">
        <v>0.60617824129999998</v>
      </c>
      <c r="BH69">
        <v>-15.794218651</v>
      </c>
      <c r="BI69">
        <v>-10.296038657</v>
      </c>
      <c r="BJ69">
        <v>0.65186668660000002</v>
      </c>
      <c r="BK69">
        <v>3.1784268300000001E-2</v>
      </c>
      <c r="BL69">
        <v>2.0873782399999999E-2</v>
      </c>
      <c r="BM69">
        <v>3.4408022900000002E-2</v>
      </c>
      <c r="BN69">
        <v>2.1671279200000001E-2</v>
      </c>
      <c r="BO69">
        <v>0.26468757170000001</v>
      </c>
      <c r="BP69">
        <v>0.13408914020000001</v>
      </c>
      <c r="BQ69">
        <v>5.8416992299999998E-2</v>
      </c>
      <c r="BR69">
        <v>0.84867062599999998</v>
      </c>
      <c r="BS69">
        <v>-0.76983665349999997</v>
      </c>
      <c r="BT69">
        <v>0.6379625042</v>
      </c>
      <c r="BU69">
        <v>-15.271652190999999</v>
      </c>
      <c r="BV69">
        <v>-10.180742297</v>
      </c>
      <c r="BW69">
        <v>0.66663209759999997</v>
      </c>
    </row>
    <row r="70" spans="1:75" ht="15" x14ac:dyDescent="0.25">
      <c r="A70" t="s">
        <v>144</v>
      </c>
      <c r="B70" t="s">
        <v>44</v>
      </c>
      <c r="C70" t="s">
        <v>54</v>
      </c>
      <c r="D70" s="1">
        <v>17</v>
      </c>
      <c r="E70" s="1">
        <v>18</v>
      </c>
      <c r="F70">
        <v>7.6</v>
      </c>
      <c r="G70">
        <v>5</v>
      </c>
      <c r="H70">
        <v>1.4</v>
      </c>
      <c r="I70" s="11">
        <v>5.8532821091475098</v>
      </c>
      <c r="J70" s="11">
        <v>1.86284733417833</v>
      </c>
      <c r="K70" s="11">
        <f t="shared" si="17"/>
        <v>0.45890336856362324</v>
      </c>
      <c r="L70" s="11">
        <v>1.1937743540215799</v>
      </c>
      <c r="M70" s="11">
        <v>1.0523328048959399</v>
      </c>
      <c r="N70" s="11">
        <v>4.1089544930958501</v>
      </c>
      <c r="O70" s="6">
        <v>15.087365150451699</v>
      </c>
      <c r="P70" s="6">
        <v>4.7062129974365199</v>
      </c>
      <c r="Q70" s="11">
        <v>0.99372816085815396</v>
      </c>
      <c r="R70" s="11">
        <v>2.6677262783050502</v>
      </c>
      <c r="S70" s="11">
        <v>2.6672177314758301</v>
      </c>
      <c r="T70" s="6">
        <v>10.0411567687988</v>
      </c>
      <c r="U70" s="6">
        <v>8.50598239898682</v>
      </c>
      <c r="V70" s="6">
        <v>3.8477144241332999</v>
      </c>
      <c r="W70" s="11">
        <v>1.0904725790023799</v>
      </c>
      <c r="X70" s="11">
        <v>2.0144562721252401</v>
      </c>
      <c r="Y70" s="11">
        <v>0.73714774847030595</v>
      </c>
      <c r="Z70" s="6">
        <v>6.5993185043334996</v>
      </c>
      <c r="AA70" s="12">
        <f t="shared" si="9"/>
        <v>5.8532821091475098</v>
      </c>
      <c r="AB70" s="13">
        <f t="shared" si="10"/>
        <v>0.18628473341783303</v>
      </c>
      <c r="AC70" s="13">
        <f t="shared" si="11"/>
        <v>4.5890336856362325E-2</v>
      </c>
      <c r="AD70" s="14">
        <f t="shared" si="12"/>
        <v>0.26677262783050504</v>
      </c>
      <c r="AE70" s="14">
        <f t="shared" si="13"/>
        <v>7.3714774847030595E-2</v>
      </c>
      <c r="AF70" s="13">
        <f t="shared" si="14"/>
        <v>0.52677213609536866</v>
      </c>
      <c r="AG70" t="s">
        <v>93</v>
      </c>
      <c r="AH70" s="1">
        <v>1</v>
      </c>
      <c r="AI70">
        <v>293476.42</v>
      </c>
      <c r="AJ70">
        <v>5696625.4910000004</v>
      </c>
      <c r="AK70" s="4">
        <v>88</v>
      </c>
      <c r="AL70" s="4">
        <v>30600</v>
      </c>
      <c r="AM70" s="4">
        <v>323600</v>
      </c>
      <c r="AN70" s="4"/>
      <c r="AO70" s="4"/>
      <c r="AP70" s="4"/>
      <c r="AQ70" s="5">
        <f t="shared" si="15"/>
        <v>30600</v>
      </c>
      <c r="AR70" s="5">
        <f t="shared" si="16"/>
        <v>323600</v>
      </c>
      <c r="AS70" s="1">
        <v>25173</v>
      </c>
      <c r="AT70" s="1">
        <v>10477</v>
      </c>
      <c r="AU70" s="1">
        <v>23</v>
      </c>
      <c r="AV70">
        <v>36.590000000000003</v>
      </c>
      <c r="AW70">
        <v>4.7</v>
      </c>
      <c r="AX70" t="s">
        <v>145</v>
      </c>
      <c r="AY70">
        <v>5.2062566300000002E-2</v>
      </c>
      <c r="AZ70">
        <v>6.8891840499999996E-2</v>
      </c>
      <c r="BA70">
        <v>8.0614773599999995E-2</v>
      </c>
      <c r="BB70">
        <v>0.1797866907</v>
      </c>
      <c r="BC70">
        <v>0.24366742020000001</v>
      </c>
      <c r="BD70">
        <v>0.1874273826</v>
      </c>
      <c r="BE70">
        <v>0.38133281299999999</v>
      </c>
      <c r="BF70">
        <v>-0.45473816220000002</v>
      </c>
      <c r="BG70">
        <v>3.8197775900000001E-2</v>
      </c>
      <c r="BH70">
        <v>-20.756525559</v>
      </c>
      <c r="BI70">
        <v>-14.25582726</v>
      </c>
      <c r="BJ70">
        <v>0.68666294120000004</v>
      </c>
      <c r="BK70">
        <v>-7.5675487299999997E-2</v>
      </c>
      <c r="BL70">
        <v>5.3997993000000001E-2</v>
      </c>
      <c r="BM70">
        <v>7.0040974199999995E-2</v>
      </c>
      <c r="BN70">
        <v>7.8715615099999997E-2</v>
      </c>
      <c r="BO70">
        <v>0.1821914835</v>
      </c>
      <c r="BP70">
        <v>0.25248692099999998</v>
      </c>
      <c r="BQ70">
        <v>0.1965442369</v>
      </c>
      <c r="BR70">
        <v>0.39737046910000001</v>
      </c>
      <c r="BS70">
        <v>-0.44540227780000002</v>
      </c>
      <c r="BT70">
        <v>-3.7477710800000001E-2</v>
      </c>
      <c r="BU70">
        <v>-21.364088818999999</v>
      </c>
      <c r="BV70">
        <v>-15.621151116</v>
      </c>
      <c r="BW70">
        <v>0.73206004520000001</v>
      </c>
    </row>
    <row r="71" spans="1:75" ht="15" x14ac:dyDescent="0.25">
      <c r="A71" t="s">
        <v>114</v>
      </c>
      <c r="B71" t="s">
        <v>44</v>
      </c>
      <c r="C71" t="s">
        <v>45</v>
      </c>
      <c r="D71" s="1">
        <v>64</v>
      </c>
      <c r="E71" s="1">
        <v>20</v>
      </c>
      <c r="F71">
        <v>6.2</v>
      </c>
      <c r="G71">
        <v>8.8000000000000007</v>
      </c>
      <c r="H71">
        <v>3.8</v>
      </c>
      <c r="I71" s="11">
        <v>27.355148632436102</v>
      </c>
      <c r="J71" s="11">
        <v>14.052592965757199</v>
      </c>
      <c r="K71" s="11">
        <f t="shared" si="17"/>
        <v>2.2582466396656229</v>
      </c>
      <c r="L71" s="11">
        <v>6.1100624802271097</v>
      </c>
      <c r="M71" s="11">
        <v>1.1317737284690901</v>
      </c>
      <c r="N71" s="11">
        <v>21.294429174453398</v>
      </c>
      <c r="O71" s="6">
        <v>34.973804473877003</v>
      </c>
      <c r="P71" s="6">
        <v>26.223361968994102</v>
      </c>
      <c r="Q71" s="11">
        <v>3.9858124256134002</v>
      </c>
      <c r="R71" s="11">
        <v>3.6438536643981898</v>
      </c>
      <c r="S71" s="11">
        <v>2.0422697067260702</v>
      </c>
      <c r="T71" s="6">
        <v>31.9094848632812</v>
      </c>
      <c r="U71" s="6">
        <v>25.528366088867202</v>
      </c>
      <c r="V71" s="6">
        <v>13.865963935852101</v>
      </c>
      <c r="W71" s="11">
        <v>2.1150362491607702</v>
      </c>
      <c r="X71" s="11">
        <v>3.0681891441345202</v>
      </c>
      <c r="Y71" s="11">
        <v>1.1414209604263299</v>
      </c>
      <c r="Z71" s="6">
        <v>18.0755729675293</v>
      </c>
      <c r="AA71" s="12">
        <f t="shared" si="9"/>
        <v>25.528366088867202</v>
      </c>
      <c r="AB71" s="13">
        <f t="shared" si="10"/>
        <v>1.3865963935852101</v>
      </c>
      <c r="AC71" s="13">
        <f t="shared" si="11"/>
        <v>0.30681891441345205</v>
      </c>
      <c r="AD71" s="14">
        <f t="shared" si="12"/>
        <v>0.364385366439819</v>
      </c>
      <c r="AE71" s="14">
        <f t="shared" si="13"/>
        <v>0.11414209604263299</v>
      </c>
      <c r="AF71" s="13">
        <f t="shared" si="14"/>
        <v>1.865123856067662</v>
      </c>
      <c r="AG71" t="s">
        <v>93</v>
      </c>
      <c r="AH71" s="1">
        <v>1</v>
      </c>
      <c r="AI71">
        <v>293530.88699999999</v>
      </c>
      <c r="AJ71">
        <v>5696679.4850000003</v>
      </c>
      <c r="AK71" s="4">
        <v>92</v>
      </c>
      <c r="AL71" s="4">
        <v>30700</v>
      </c>
      <c r="AM71" s="4">
        <v>1050000</v>
      </c>
      <c r="AN71" s="4"/>
      <c r="AO71" s="4"/>
      <c r="AP71" s="4"/>
      <c r="AQ71" s="5">
        <f t="shared" si="15"/>
        <v>30700</v>
      </c>
      <c r="AR71" s="5">
        <f t="shared" si="16"/>
        <v>1050000</v>
      </c>
      <c r="AS71" s="1">
        <v>22915</v>
      </c>
      <c r="AT71" s="1">
        <v>9952</v>
      </c>
      <c r="AU71" s="1">
        <v>175</v>
      </c>
      <c r="AV71">
        <v>28.71</v>
      </c>
      <c r="AW71">
        <v>4.5999999999999996</v>
      </c>
      <c r="AX71" t="s">
        <v>146</v>
      </c>
      <c r="AY71">
        <v>3.7366394400000003E-2</v>
      </c>
      <c r="AZ71">
        <v>5.1259909499999999E-2</v>
      </c>
      <c r="BA71">
        <v>5.6898828700000001E-2</v>
      </c>
      <c r="BB71">
        <v>0.1972046331</v>
      </c>
      <c r="BC71">
        <v>0.21606458940000001</v>
      </c>
      <c r="BD71">
        <v>0.1385807392</v>
      </c>
      <c r="BE71">
        <v>0.55195167919999999</v>
      </c>
      <c r="BF71">
        <v>-0.60808594130000004</v>
      </c>
      <c r="BG71">
        <v>0.2327449838</v>
      </c>
      <c r="BH71">
        <v>-17.184720294000002</v>
      </c>
      <c r="BI71">
        <v>-12.729732745</v>
      </c>
      <c r="BJ71">
        <v>0.74167584919999996</v>
      </c>
      <c r="BK71">
        <v>-4.7152255300000001E-2</v>
      </c>
      <c r="BL71">
        <v>3.2451432799999999E-2</v>
      </c>
      <c r="BM71">
        <v>4.9680181800000001E-2</v>
      </c>
      <c r="BN71">
        <v>4.9712919299999998E-2</v>
      </c>
      <c r="BO71">
        <v>0.19178874949999999</v>
      </c>
      <c r="BP71">
        <v>0.20801376290000001</v>
      </c>
      <c r="BQ71">
        <v>0.13175821660000001</v>
      </c>
      <c r="BR71">
        <v>0.5878533078</v>
      </c>
      <c r="BS71">
        <v>-0.58807690909999999</v>
      </c>
      <c r="BT71">
        <v>0.1855927335</v>
      </c>
      <c r="BU71">
        <v>-17.124004613</v>
      </c>
      <c r="BV71">
        <v>-12.905362728</v>
      </c>
      <c r="BW71">
        <v>0.75392849039999998</v>
      </c>
    </row>
    <row r="72" spans="1:75" ht="15" x14ac:dyDescent="0.25">
      <c r="A72" t="s">
        <v>147</v>
      </c>
      <c r="B72" t="s">
        <v>53</v>
      </c>
      <c r="C72" t="s">
        <v>54</v>
      </c>
      <c r="D72" s="1">
        <v>53</v>
      </c>
      <c r="E72" s="1">
        <v>45</v>
      </c>
      <c r="F72">
        <v>13.4</v>
      </c>
      <c r="G72">
        <v>13.3</v>
      </c>
      <c r="H72">
        <v>28.3</v>
      </c>
      <c r="I72" s="11">
        <v>190.354494331826</v>
      </c>
      <c r="J72" s="11">
        <v>73.242842311824901</v>
      </c>
      <c r="K72" s="11">
        <f t="shared" si="17"/>
        <v>6.4200695537697294</v>
      </c>
      <c r="L72" s="11">
        <v>11.874308790614601</v>
      </c>
      <c r="M72" s="11">
        <v>6.7304467881031798</v>
      </c>
      <c r="N72" s="11">
        <v>91.847597890542701</v>
      </c>
      <c r="O72" s="6">
        <v>186.82077026367199</v>
      </c>
      <c r="P72" s="6">
        <v>81.580535888671903</v>
      </c>
      <c r="Q72" s="11">
        <v>7.4058918952941903</v>
      </c>
      <c r="R72" s="11">
        <v>10.197995185852101</v>
      </c>
      <c r="S72" s="11">
        <v>8.3658657073974592</v>
      </c>
      <c r="T72" s="6">
        <v>100.144401550293</v>
      </c>
      <c r="U72" s="6">
        <v>192.585372924805</v>
      </c>
      <c r="V72" s="6">
        <v>75.407089233398395</v>
      </c>
      <c r="W72" s="11">
        <v>7.2863264083862296</v>
      </c>
      <c r="X72" s="11">
        <v>7.0620856285095197</v>
      </c>
      <c r="Y72" s="11">
        <v>7.5338292121887198</v>
      </c>
      <c r="Z72" s="6">
        <v>90.003005981445298</v>
      </c>
      <c r="AA72" s="12">
        <f t="shared" si="9"/>
        <v>192.585372924805</v>
      </c>
      <c r="AB72" s="13">
        <f t="shared" si="10"/>
        <v>7.5407089233398397</v>
      </c>
      <c r="AC72" s="13">
        <f t="shared" si="11"/>
        <v>0.70620856285095202</v>
      </c>
      <c r="AD72" s="14">
        <f t="shared" si="12"/>
        <v>1.01979951858521</v>
      </c>
      <c r="AE72" s="14">
        <f t="shared" si="13"/>
        <v>0.75338292121887207</v>
      </c>
      <c r="AF72" s="13">
        <f t="shared" si="14"/>
        <v>9.313891363143922</v>
      </c>
      <c r="AG72" t="s">
        <v>93</v>
      </c>
      <c r="AH72" s="1">
        <v>2</v>
      </c>
      <c r="AI72">
        <v>293613.85200000001</v>
      </c>
      <c r="AJ72">
        <v>5696790.1859999998</v>
      </c>
      <c r="AK72" s="4">
        <v>100</v>
      </c>
      <c r="AL72" s="4">
        <v>31900</v>
      </c>
      <c r="AM72" s="4">
        <v>80000</v>
      </c>
      <c r="AN72" s="4"/>
      <c r="AO72" s="4"/>
      <c r="AP72" s="4"/>
      <c r="AQ72" s="5">
        <f t="shared" si="15"/>
        <v>31900</v>
      </c>
      <c r="AR72" s="5">
        <f t="shared" si="16"/>
        <v>80000</v>
      </c>
      <c r="AS72" s="1">
        <v>7692</v>
      </c>
      <c r="AT72" s="1">
        <v>3336</v>
      </c>
      <c r="AU72" s="1">
        <v>34</v>
      </c>
      <c r="AV72">
        <v>9.2799999999999994</v>
      </c>
      <c r="AW72">
        <v>4.5</v>
      </c>
      <c r="AX72" t="s">
        <v>148</v>
      </c>
      <c r="AY72">
        <v>1.9185997999999999E-2</v>
      </c>
      <c r="AZ72">
        <v>2.9934854399999999E-2</v>
      </c>
      <c r="BA72">
        <v>2.2273837899999999E-2</v>
      </c>
      <c r="BB72">
        <v>0.17143675789999999</v>
      </c>
      <c r="BC72">
        <v>9.9530030000000005E-2</v>
      </c>
      <c r="BD72">
        <v>4.88174449E-2</v>
      </c>
      <c r="BE72">
        <v>0.77003229750000002</v>
      </c>
      <c r="BF72">
        <v>-0.72898516869999996</v>
      </c>
      <c r="BG72">
        <v>0.64298825589999997</v>
      </c>
      <c r="BH72">
        <v>-14.95953136</v>
      </c>
      <c r="BI72">
        <v>-10.161438528</v>
      </c>
      <c r="BJ72">
        <v>0.67997620650000001</v>
      </c>
      <c r="BK72">
        <v>-5.52876401E-2</v>
      </c>
      <c r="BL72">
        <v>2.2253623E-2</v>
      </c>
      <c r="BM72">
        <v>3.63124139E-2</v>
      </c>
      <c r="BN72">
        <v>2.4108073300000001E-2</v>
      </c>
      <c r="BO72">
        <v>0.2099040174</v>
      </c>
      <c r="BP72">
        <v>0.10688002889999999</v>
      </c>
      <c r="BQ72">
        <v>5.4357285700000001E-2</v>
      </c>
      <c r="BR72">
        <v>0.79361149610000004</v>
      </c>
      <c r="BS72">
        <v>-0.70485700969999998</v>
      </c>
      <c r="BT72">
        <v>0.58770061269999996</v>
      </c>
      <c r="BU72">
        <v>-14.374462969</v>
      </c>
      <c r="BV72">
        <v>-9.4300651239000004</v>
      </c>
      <c r="BW72">
        <v>0.65716592600000001</v>
      </c>
    </row>
    <row r="73" spans="1:75" ht="15" x14ac:dyDescent="0.25">
      <c r="A73" t="s">
        <v>149</v>
      </c>
      <c r="B73" t="s">
        <v>53</v>
      </c>
      <c r="C73" t="s">
        <v>54</v>
      </c>
      <c r="D73" s="1">
        <v>49</v>
      </c>
      <c r="E73" s="1">
        <v>59</v>
      </c>
      <c r="F73">
        <v>19.600000000000001</v>
      </c>
      <c r="G73">
        <v>21.3</v>
      </c>
      <c r="H73">
        <v>54.3</v>
      </c>
      <c r="I73" s="11">
        <v>520.62992479886702</v>
      </c>
      <c r="J73" s="11">
        <v>191.739151365151</v>
      </c>
      <c r="K73" s="11">
        <f t="shared" si="17"/>
        <v>13.733741840133304</v>
      </c>
      <c r="L73" s="11">
        <v>19.108067755369699</v>
      </c>
      <c r="M73" s="11">
        <v>8.2678788466642708</v>
      </c>
      <c r="N73" s="11">
        <v>219.11509796718499</v>
      </c>
      <c r="O73" s="6">
        <v>468.84738159179699</v>
      </c>
      <c r="P73" s="6">
        <v>205.88153076171901</v>
      </c>
      <c r="Q73" s="11">
        <v>15.957434654235801</v>
      </c>
      <c r="R73" s="11">
        <v>21.807344436645501</v>
      </c>
      <c r="S73" s="11">
        <v>8.2642354965209996</v>
      </c>
      <c r="T73" s="6">
        <v>235.95310974121099</v>
      </c>
      <c r="U73" s="6">
        <v>443.89611816406301</v>
      </c>
      <c r="V73" s="6">
        <v>183.23233032226599</v>
      </c>
      <c r="W73" s="11">
        <v>13.418116569519</v>
      </c>
      <c r="X73" s="11">
        <v>18.640565872192401</v>
      </c>
      <c r="Y73" s="11">
        <v>7.0445852279663104</v>
      </c>
      <c r="Z73" s="6">
        <v>208.91748046875</v>
      </c>
      <c r="AA73" s="12">
        <f t="shared" si="9"/>
        <v>468.84738159179699</v>
      </c>
      <c r="AB73" s="13">
        <f t="shared" si="10"/>
        <v>20.588153076171903</v>
      </c>
      <c r="AC73" s="13">
        <f t="shared" si="11"/>
        <v>1.5957434654235803</v>
      </c>
      <c r="AD73" s="14">
        <f t="shared" si="12"/>
        <v>2.1807344436645502</v>
      </c>
      <c r="AE73" s="14">
        <f t="shared" si="13"/>
        <v>0.70445852279663113</v>
      </c>
      <c r="AF73" s="13">
        <f t="shared" si="14"/>
        <v>23.473346042633086</v>
      </c>
      <c r="AG73" t="s">
        <v>93</v>
      </c>
      <c r="AH73" s="1">
        <v>2</v>
      </c>
      <c r="AI73">
        <v>293548.26299999998</v>
      </c>
      <c r="AJ73">
        <v>5696752.6909999996</v>
      </c>
      <c r="AK73" s="4">
        <v>100</v>
      </c>
      <c r="AL73" s="4">
        <v>10100</v>
      </c>
      <c r="AM73" s="4">
        <v>37300</v>
      </c>
      <c r="AN73" s="4"/>
      <c r="AO73" s="4"/>
      <c r="AP73" s="4"/>
      <c r="AQ73" s="5">
        <f t="shared" si="15"/>
        <v>10100</v>
      </c>
      <c r="AR73" s="5">
        <f t="shared" si="16"/>
        <v>37300</v>
      </c>
      <c r="AS73" s="1">
        <v>10521</v>
      </c>
      <c r="AT73" s="1">
        <v>4547</v>
      </c>
      <c r="AU73" s="1">
        <v>27</v>
      </c>
      <c r="AV73">
        <v>12.85</v>
      </c>
      <c r="AW73">
        <v>4.5999999999999996</v>
      </c>
      <c r="AX73" t="s">
        <v>148</v>
      </c>
      <c r="AY73">
        <v>2.2596690199999998E-2</v>
      </c>
      <c r="AZ73">
        <v>3.6220216299999997E-2</v>
      </c>
      <c r="BA73">
        <v>2.60701328E-2</v>
      </c>
      <c r="BB73">
        <v>0.21197644769999999</v>
      </c>
      <c r="BC73">
        <v>9.4845749600000001E-2</v>
      </c>
      <c r="BD73">
        <v>4.5684607600000003E-2</v>
      </c>
      <c r="BE73">
        <v>0.7811623003</v>
      </c>
      <c r="BF73">
        <v>-0.70824118170000006</v>
      </c>
      <c r="BG73">
        <v>0.65099710050000004</v>
      </c>
      <c r="BH73">
        <v>-16.795059650999999</v>
      </c>
      <c r="BI73">
        <v>-10.265749080999999</v>
      </c>
      <c r="BJ73">
        <v>0.61117751389999997</v>
      </c>
      <c r="BK73">
        <v>-1.7832172399999999E-2</v>
      </c>
      <c r="BL73">
        <v>2.5189983700000002E-2</v>
      </c>
      <c r="BM73">
        <v>3.9463881999999999E-2</v>
      </c>
      <c r="BN73">
        <v>2.65942495E-2</v>
      </c>
      <c r="BO73">
        <v>0.21015905090000001</v>
      </c>
      <c r="BP73">
        <v>9.3407764800000001E-2</v>
      </c>
      <c r="BQ73">
        <v>4.7241312700000003E-2</v>
      </c>
      <c r="BR73">
        <v>0.77529669209999996</v>
      </c>
      <c r="BS73">
        <v>-0.68377266209999998</v>
      </c>
      <c r="BT73">
        <v>0.63316494059999995</v>
      </c>
      <c r="BU73">
        <v>-16.600866212</v>
      </c>
      <c r="BV73">
        <v>-8.8328999795000005</v>
      </c>
      <c r="BW73">
        <v>0.53203088600000004</v>
      </c>
    </row>
    <row r="74" spans="1:75" ht="15" x14ac:dyDescent="0.25">
      <c r="A74" t="s">
        <v>150</v>
      </c>
      <c r="B74" t="s">
        <v>44</v>
      </c>
      <c r="C74" t="s">
        <v>54</v>
      </c>
      <c r="D74" s="1">
        <v>42</v>
      </c>
      <c r="E74" s="1">
        <v>15</v>
      </c>
      <c r="F74">
        <v>6.4</v>
      </c>
      <c r="G74">
        <v>6.7</v>
      </c>
      <c r="H74">
        <v>13.5</v>
      </c>
      <c r="I74" s="11">
        <v>51.1736331524543</v>
      </c>
      <c r="J74" s="11">
        <v>19.584734341769199</v>
      </c>
      <c r="K74" s="11">
        <f t="shared" si="17"/>
        <v>3.3162985005632026</v>
      </c>
      <c r="L74" s="11">
        <v>5.0715521087435</v>
      </c>
      <c r="M74" s="11">
        <v>4.8517033148229203</v>
      </c>
      <c r="N74" s="11">
        <v>29.507989765335701</v>
      </c>
      <c r="O74" s="6">
        <v>54.667579650878899</v>
      </c>
      <c r="P74" s="6">
        <v>19.471359252929702</v>
      </c>
      <c r="Q74" s="11">
        <v>3.3564407825470002</v>
      </c>
      <c r="R74" s="11">
        <v>4.1513800621032697</v>
      </c>
      <c r="S74" s="11">
        <v>5.3278961181640598</v>
      </c>
      <c r="T74" s="6">
        <v>28.950635910034201</v>
      </c>
      <c r="U74" s="6">
        <v>52.843223571777301</v>
      </c>
      <c r="V74" s="6">
        <v>20.408571243286101</v>
      </c>
      <c r="W74" s="11">
        <v>2.72686672210693</v>
      </c>
      <c r="X74" s="11">
        <v>5.0000205039978001</v>
      </c>
      <c r="Y74" s="11">
        <v>4.7835679054260298</v>
      </c>
      <c r="Z74" s="6">
        <v>30.19215965271</v>
      </c>
      <c r="AA74" s="12">
        <f t="shared" si="9"/>
        <v>52.843223571777301</v>
      </c>
      <c r="AB74" s="13">
        <f t="shared" si="10"/>
        <v>2.04085712432861</v>
      </c>
      <c r="AC74" s="13">
        <f t="shared" si="11"/>
        <v>0.50000205039978007</v>
      </c>
      <c r="AD74" s="14">
        <f t="shared" si="12"/>
        <v>0.41513800621032698</v>
      </c>
      <c r="AE74" s="14">
        <f t="shared" si="13"/>
        <v>0.47835679054260299</v>
      </c>
      <c r="AF74" s="13">
        <f t="shared" si="14"/>
        <v>2.9343519210815403</v>
      </c>
      <c r="AG74" t="s">
        <v>93</v>
      </c>
      <c r="AH74" s="1">
        <v>2</v>
      </c>
      <c r="AI74">
        <v>293527.77899999998</v>
      </c>
      <c r="AJ74">
        <v>5696788.7039999999</v>
      </c>
      <c r="AK74" s="4">
        <v>100</v>
      </c>
      <c r="AL74" s="4">
        <v>24000</v>
      </c>
      <c r="AM74" s="4">
        <v>87700</v>
      </c>
      <c r="AN74" s="4"/>
      <c r="AO74" s="4"/>
      <c r="AP74" s="4"/>
      <c r="AQ74" s="5">
        <f t="shared" si="15"/>
        <v>24000</v>
      </c>
      <c r="AR74" s="5">
        <f t="shared" si="16"/>
        <v>87700</v>
      </c>
      <c r="AS74" s="1">
        <v>7482</v>
      </c>
      <c r="AT74" s="1">
        <v>3252</v>
      </c>
      <c r="AU74" s="1">
        <v>62</v>
      </c>
      <c r="AV74">
        <v>9.31</v>
      </c>
      <c r="AW74">
        <v>4.5999999999999996</v>
      </c>
      <c r="AX74" t="s">
        <v>148</v>
      </c>
      <c r="AY74">
        <v>2.52143934E-2</v>
      </c>
      <c r="AZ74">
        <v>3.4953554499999998E-2</v>
      </c>
      <c r="BA74">
        <v>2.98459303E-2</v>
      </c>
      <c r="BB74">
        <v>0.1602099984</v>
      </c>
      <c r="BC74">
        <v>9.8262144600000004E-2</v>
      </c>
      <c r="BD74">
        <v>5.7863099000000001E-2</v>
      </c>
      <c r="BE74">
        <v>0.68347247219999996</v>
      </c>
      <c r="BF74">
        <v>-0.63127442600000006</v>
      </c>
      <c r="BG74">
        <v>0.23210700640000001</v>
      </c>
      <c r="BH74">
        <v>-16.773581096000001</v>
      </c>
      <c r="BI74">
        <v>-12.096885828</v>
      </c>
      <c r="BJ74">
        <v>0.72190840649999999</v>
      </c>
      <c r="BK74">
        <v>8.3439548200000005E-2</v>
      </c>
      <c r="BL74">
        <v>2.6738037499999999E-2</v>
      </c>
      <c r="BM74">
        <v>3.6464998200000001E-2</v>
      </c>
      <c r="BN74">
        <v>3.2827519999999999E-2</v>
      </c>
      <c r="BO74">
        <v>0.14030902249999999</v>
      </c>
      <c r="BP74">
        <v>0.120458433</v>
      </c>
      <c r="BQ74">
        <v>7.3210951499999996E-2</v>
      </c>
      <c r="BR74">
        <v>0.63397841669999999</v>
      </c>
      <c r="BS74">
        <v>-0.59238780579999994</v>
      </c>
      <c r="BT74">
        <v>0.31554655120000002</v>
      </c>
      <c r="BU74">
        <v>-16.348622762000002</v>
      </c>
      <c r="BV74">
        <v>-11.515227074</v>
      </c>
      <c r="BW74">
        <v>0.70202178530000003</v>
      </c>
    </row>
    <row r="75" spans="1:75" ht="15" x14ac:dyDescent="0.25">
      <c r="A75" t="s">
        <v>151</v>
      </c>
      <c r="B75" t="s">
        <v>53</v>
      </c>
      <c r="C75" t="s">
        <v>54</v>
      </c>
      <c r="D75" s="1">
        <v>62</v>
      </c>
      <c r="E75" s="1">
        <v>59</v>
      </c>
      <c r="F75">
        <v>14.4</v>
      </c>
      <c r="G75">
        <v>15.9</v>
      </c>
      <c r="H75">
        <v>37.6</v>
      </c>
      <c r="I75" s="11">
        <v>293.12647962360302</v>
      </c>
      <c r="J75" s="11">
        <v>112.639084904641</v>
      </c>
      <c r="K75" s="11">
        <f t="shared" si="17"/>
        <v>9.0591198193107605</v>
      </c>
      <c r="L75" s="11">
        <v>13.7627501218121</v>
      </c>
      <c r="M75" s="11">
        <v>7.3755521291052304</v>
      </c>
      <c r="N75" s="11">
        <v>133.77738715555901</v>
      </c>
      <c r="O75" s="6">
        <v>280.95520019531199</v>
      </c>
      <c r="P75" s="6">
        <v>107.823593139648</v>
      </c>
      <c r="Q75" s="11">
        <v>8.6885395050048793</v>
      </c>
      <c r="R75" s="11">
        <v>12.3205223083496</v>
      </c>
      <c r="S75" s="11">
        <v>8.2195816040039098</v>
      </c>
      <c r="T75" s="6">
        <v>128.36370849609401</v>
      </c>
      <c r="U75" s="6">
        <v>275.71087646484398</v>
      </c>
      <c r="V75" s="6">
        <v>108.853187561035</v>
      </c>
      <c r="W75" s="11">
        <v>8.1517763137817401</v>
      </c>
      <c r="X75" s="11">
        <v>11.859271049499499</v>
      </c>
      <c r="Y75" s="11">
        <v>8.5503215789794904</v>
      </c>
      <c r="Z75" s="6">
        <v>129.262771606445</v>
      </c>
      <c r="AA75" s="12">
        <f t="shared" si="9"/>
        <v>280.95520019531199</v>
      </c>
      <c r="AB75" s="13">
        <f t="shared" si="10"/>
        <v>10.7823593139648</v>
      </c>
      <c r="AC75" s="13">
        <f t="shared" si="11"/>
        <v>0.86885395050048797</v>
      </c>
      <c r="AD75" s="14">
        <f t="shared" si="12"/>
        <v>1.2320522308349602</v>
      </c>
      <c r="AE75" s="14">
        <f t="shared" si="13"/>
        <v>0.85503215789794906</v>
      </c>
      <c r="AF75" s="13">
        <f t="shared" si="14"/>
        <v>12.869443702697708</v>
      </c>
      <c r="AG75" t="s">
        <v>93</v>
      </c>
      <c r="AH75" s="1">
        <v>2</v>
      </c>
      <c r="AI75">
        <v>293457.81900000002</v>
      </c>
      <c r="AJ75">
        <v>5696766.0920000002</v>
      </c>
      <c r="AK75" s="4">
        <v>100</v>
      </c>
      <c r="AL75" s="4">
        <v>35200</v>
      </c>
      <c r="AM75" s="4">
        <v>87400</v>
      </c>
      <c r="AN75" s="4"/>
      <c r="AO75" s="4"/>
      <c r="AP75" s="4"/>
      <c r="AQ75" s="5">
        <f t="shared" si="15"/>
        <v>35200</v>
      </c>
      <c r="AR75" s="5">
        <f t="shared" si="16"/>
        <v>87400</v>
      </c>
      <c r="AS75" s="1">
        <v>9636</v>
      </c>
      <c r="AT75" s="1">
        <v>4117</v>
      </c>
      <c r="AU75" s="1">
        <v>60</v>
      </c>
      <c r="AV75">
        <v>12.06</v>
      </c>
      <c r="AW75">
        <v>4.7</v>
      </c>
      <c r="AX75" t="s">
        <v>148</v>
      </c>
      <c r="AY75">
        <v>2.2473831699999999E-2</v>
      </c>
      <c r="AZ75">
        <v>3.34779469E-2</v>
      </c>
      <c r="BA75">
        <v>2.2403809600000001E-2</v>
      </c>
      <c r="BB75">
        <v>0.18883903890000001</v>
      </c>
      <c r="BC75">
        <v>9.6917349599999994E-2</v>
      </c>
      <c r="BD75">
        <v>4.8566700499999997E-2</v>
      </c>
      <c r="BE75">
        <v>0.78655079930000005</v>
      </c>
      <c r="BF75">
        <v>-0.71205644710000005</v>
      </c>
      <c r="BG75">
        <v>0.57067250160000005</v>
      </c>
      <c r="BH75">
        <v>-16.063248812000001</v>
      </c>
      <c r="BI75">
        <v>-11.561605845000001</v>
      </c>
      <c r="BJ75">
        <v>0.72119306309999998</v>
      </c>
      <c r="BK75">
        <v>-1.5951997999999998E-2</v>
      </c>
      <c r="BL75">
        <v>2.3690236199999999E-2</v>
      </c>
      <c r="BM75">
        <v>3.6778748799999997E-2</v>
      </c>
      <c r="BN75">
        <v>2.5430274700000002E-2</v>
      </c>
      <c r="BO75">
        <v>0.1976598115</v>
      </c>
      <c r="BP75">
        <v>0.1024712996</v>
      </c>
      <c r="BQ75">
        <v>5.6318428699999999E-2</v>
      </c>
      <c r="BR75">
        <v>0.77065555399999996</v>
      </c>
      <c r="BS75">
        <v>-0.68510878850000001</v>
      </c>
      <c r="BT75">
        <v>0.55472052540000005</v>
      </c>
      <c r="BU75">
        <v>-16.013366934</v>
      </c>
      <c r="BV75">
        <v>-10.571340068</v>
      </c>
      <c r="BW75">
        <v>0.66144638420000001</v>
      </c>
    </row>
    <row r="76" spans="1:75" ht="15" x14ac:dyDescent="0.25">
      <c r="A76" t="s">
        <v>97</v>
      </c>
      <c r="B76" t="s">
        <v>53</v>
      </c>
      <c r="C76" t="s">
        <v>54</v>
      </c>
      <c r="D76" s="1">
        <v>53</v>
      </c>
      <c r="E76" s="1">
        <v>59</v>
      </c>
      <c r="F76">
        <v>17</v>
      </c>
      <c r="G76">
        <v>20.7</v>
      </c>
      <c r="H76">
        <v>31.6</v>
      </c>
      <c r="I76" s="11">
        <v>346.13317795986598</v>
      </c>
      <c r="J76" s="11">
        <v>145.74047527096701</v>
      </c>
      <c r="K76" s="11">
        <f t="shared" si="17"/>
        <v>10.710417468308231</v>
      </c>
      <c r="L76" s="11">
        <v>11.384153488845</v>
      </c>
      <c r="M76" s="11">
        <v>6.2756160015936899</v>
      </c>
      <c r="N76" s="11">
        <v>163.40024476140599</v>
      </c>
      <c r="O76" s="6">
        <v>367.19351196289102</v>
      </c>
      <c r="P76" s="6">
        <v>124.95785522460901</v>
      </c>
      <c r="Q76" s="11">
        <v>10.04323387146</v>
      </c>
      <c r="R76" s="11">
        <v>10.274233818054199</v>
      </c>
      <c r="S76" s="11">
        <v>5.4472122192382804</v>
      </c>
      <c r="T76" s="6">
        <v>140.67929077148401</v>
      </c>
      <c r="U76" s="6">
        <v>339.58132934570301</v>
      </c>
      <c r="V76" s="6">
        <v>127.595916748047</v>
      </c>
      <c r="W76" s="11">
        <v>10.410525321960399</v>
      </c>
      <c r="X76" s="11">
        <v>9.7206659317016602</v>
      </c>
      <c r="Y76" s="11">
        <v>6.3365173339843803</v>
      </c>
      <c r="Z76" s="6">
        <v>143.65310668945301</v>
      </c>
      <c r="AA76" s="12">
        <f t="shared" si="9"/>
        <v>367.19351196289102</v>
      </c>
      <c r="AB76" s="13">
        <f t="shared" si="10"/>
        <v>12.495785522460901</v>
      </c>
      <c r="AC76" s="13">
        <f t="shared" si="11"/>
        <v>1.004323387146</v>
      </c>
      <c r="AD76" s="14">
        <f t="shared" si="12"/>
        <v>1.0274233818054199</v>
      </c>
      <c r="AE76" s="14">
        <f t="shared" si="13"/>
        <v>0.63365173339843806</v>
      </c>
      <c r="AF76" s="13">
        <f t="shared" si="14"/>
        <v>14.156860637664758</v>
      </c>
      <c r="AG76" t="s">
        <v>48</v>
      </c>
      <c r="AH76" s="1">
        <v>2</v>
      </c>
      <c r="AI76">
        <v>293419.435</v>
      </c>
      <c r="AJ76">
        <v>5696801.7819999997</v>
      </c>
      <c r="AK76" s="4">
        <v>100</v>
      </c>
      <c r="AL76" s="4">
        <v>14200</v>
      </c>
      <c r="AM76" s="4">
        <v>37500</v>
      </c>
      <c r="AN76" s="4"/>
      <c r="AO76" s="4"/>
      <c r="AP76" s="4"/>
      <c r="AQ76" s="5">
        <f t="shared" si="15"/>
        <v>14200</v>
      </c>
      <c r="AR76" s="5">
        <f t="shared" si="16"/>
        <v>37500</v>
      </c>
      <c r="AS76" s="1">
        <v>6704</v>
      </c>
      <c r="AT76" s="1">
        <v>2807</v>
      </c>
      <c r="AU76" s="1">
        <v>16</v>
      </c>
      <c r="AV76">
        <v>7.66</v>
      </c>
      <c r="AW76">
        <v>4.7</v>
      </c>
      <c r="AX76" t="s">
        <v>148</v>
      </c>
      <c r="AY76">
        <v>2.40581094E-2</v>
      </c>
      <c r="AZ76">
        <v>3.0849122600000001E-2</v>
      </c>
      <c r="BA76">
        <v>2.7539694699999999E-2</v>
      </c>
      <c r="BB76">
        <v>0.14010996540000001</v>
      </c>
      <c r="BC76">
        <v>0.1142838799</v>
      </c>
      <c r="BD76">
        <v>6.8441353199999999E-2</v>
      </c>
      <c r="BE76">
        <v>0.66672143849999999</v>
      </c>
      <c r="BF76">
        <v>-0.61240184269999998</v>
      </c>
      <c r="BG76">
        <v>0.3008292051</v>
      </c>
      <c r="BH76">
        <v>-15.251960923</v>
      </c>
      <c r="BI76">
        <v>-9.2432065079000001</v>
      </c>
      <c r="BJ76">
        <v>0.60686350239999998</v>
      </c>
      <c r="BK76">
        <v>-3.8008942599999998E-2</v>
      </c>
      <c r="BL76">
        <v>2.7920131500000001E-2</v>
      </c>
      <c r="BM76">
        <v>4.0698874699999998E-2</v>
      </c>
      <c r="BN76">
        <v>3.7041351E-2</v>
      </c>
      <c r="BO76">
        <v>0.15429603789999999</v>
      </c>
      <c r="BP76">
        <v>0.1481318103</v>
      </c>
      <c r="BQ76">
        <v>9.0187919699999994E-2</v>
      </c>
      <c r="BR76">
        <v>0.61218018699999999</v>
      </c>
      <c r="BS76">
        <v>-0.58231498569999995</v>
      </c>
      <c r="BT76">
        <v>0.26282026520000001</v>
      </c>
      <c r="BU76">
        <v>-15.719144100999999</v>
      </c>
      <c r="BV76">
        <v>-8.1242179772000007</v>
      </c>
      <c r="BW76">
        <v>0.51730884669999999</v>
      </c>
    </row>
    <row r="77" spans="1:75" ht="15" x14ac:dyDescent="0.25">
      <c r="A77" t="s">
        <v>152</v>
      </c>
      <c r="B77" t="s">
        <v>53</v>
      </c>
      <c r="C77" t="s">
        <v>54</v>
      </c>
      <c r="D77" s="1">
        <v>47</v>
      </c>
      <c r="E77" s="1">
        <v>70</v>
      </c>
      <c r="F77">
        <v>22.5</v>
      </c>
      <c r="G77">
        <v>26.8</v>
      </c>
      <c r="H77">
        <v>66.900000000000006</v>
      </c>
      <c r="I77" s="11">
        <v>797.544541660601</v>
      </c>
      <c r="J77" s="11">
        <v>298.112264731675</v>
      </c>
      <c r="K77" s="11">
        <f t="shared" si="17"/>
        <v>19.252021524633438</v>
      </c>
      <c r="L77" s="11">
        <v>21.2510398430557</v>
      </c>
      <c r="M77" s="11">
        <v>8.6059483147254294</v>
      </c>
      <c r="N77" s="11">
        <v>327.96925288945698</v>
      </c>
      <c r="O77" s="6">
        <v>558.34539794921898</v>
      </c>
      <c r="P77" s="6">
        <v>226.22978210449199</v>
      </c>
      <c r="Q77" s="11">
        <v>20.8990879058838</v>
      </c>
      <c r="R77" s="11">
        <v>19.270082473754901</v>
      </c>
      <c r="S77" s="11">
        <v>7.2198252677917498</v>
      </c>
      <c r="T77" s="6">
        <v>252.71968078613301</v>
      </c>
      <c r="U77" s="6">
        <v>568.34637451171898</v>
      </c>
      <c r="V77" s="6">
        <v>206.28485107421901</v>
      </c>
      <c r="W77" s="11">
        <v>15.5250043869019</v>
      </c>
      <c r="X77" s="11">
        <v>18.016212463378899</v>
      </c>
      <c r="Y77" s="11">
        <v>6.99192190170288</v>
      </c>
      <c r="Z77" s="6">
        <v>231.29298400878901</v>
      </c>
      <c r="AA77" s="12">
        <f t="shared" si="9"/>
        <v>558.34539794921898</v>
      </c>
      <c r="AB77" s="13">
        <f t="shared" si="10"/>
        <v>22.622978210449201</v>
      </c>
      <c r="AC77" s="13">
        <f t="shared" si="11"/>
        <v>2.08990879058838</v>
      </c>
      <c r="AD77" s="14">
        <f t="shared" si="12"/>
        <v>1.9270082473754901</v>
      </c>
      <c r="AE77" s="14">
        <f t="shared" si="13"/>
        <v>0.699192190170288</v>
      </c>
      <c r="AF77" s="13">
        <f t="shared" si="14"/>
        <v>25.249178647994977</v>
      </c>
      <c r="AG77" t="s">
        <v>48</v>
      </c>
      <c r="AH77" s="1">
        <v>2</v>
      </c>
      <c r="AI77">
        <v>293468.60399999999</v>
      </c>
      <c r="AJ77">
        <v>5696911.2709999997</v>
      </c>
      <c r="AK77" s="4">
        <v>100</v>
      </c>
      <c r="AL77" s="4">
        <v>987</v>
      </c>
      <c r="AM77" s="4">
        <v>5100</v>
      </c>
      <c r="AN77" s="4"/>
      <c r="AO77" s="4"/>
      <c r="AP77" s="4"/>
      <c r="AQ77" s="5">
        <f t="shared" si="15"/>
        <v>987</v>
      </c>
      <c r="AR77" s="5">
        <f t="shared" si="16"/>
        <v>5100</v>
      </c>
      <c r="AS77" s="1">
        <v>1516</v>
      </c>
      <c r="AT77" s="1">
        <v>620</v>
      </c>
      <c r="AU77" s="1">
        <v>100</v>
      </c>
      <c r="AV77">
        <v>1.52</v>
      </c>
      <c r="AW77">
        <v>4.7</v>
      </c>
      <c r="AX77" t="s">
        <v>153</v>
      </c>
      <c r="AY77">
        <v>2.0369467499999998E-2</v>
      </c>
      <c r="AZ77">
        <v>2.9161585600000001E-2</v>
      </c>
      <c r="BA77">
        <v>2.1505293000000002E-2</v>
      </c>
      <c r="BB77">
        <v>0.16080839199999999</v>
      </c>
      <c r="BC77">
        <v>8.1831145100000002E-2</v>
      </c>
      <c r="BD77">
        <v>3.9449193600000002E-2</v>
      </c>
      <c r="BE77">
        <v>0.76571341820000005</v>
      </c>
      <c r="BF77">
        <v>-0.69021707359999995</v>
      </c>
      <c r="BG77">
        <v>0.55933373740000003</v>
      </c>
      <c r="BH77">
        <v>-15.905417429</v>
      </c>
      <c r="BI77">
        <v>-10.474454817</v>
      </c>
      <c r="BJ77">
        <v>0.65863895900000002</v>
      </c>
      <c r="BK77">
        <v>-5.0377608099999999E-2</v>
      </c>
      <c r="BL77">
        <v>2.3646210899999999E-2</v>
      </c>
      <c r="BM77">
        <v>3.52871695E-2</v>
      </c>
      <c r="BN77">
        <v>2.87806946E-2</v>
      </c>
      <c r="BO77">
        <v>0.17193240370000001</v>
      </c>
      <c r="BP77">
        <v>0.107886129</v>
      </c>
      <c r="BQ77">
        <v>5.5629552399999997E-2</v>
      </c>
      <c r="BR77">
        <v>0.71723122699999997</v>
      </c>
      <c r="BS77">
        <v>-0.66126786029999995</v>
      </c>
      <c r="BT77">
        <v>0.50895613260000006</v>
      </c>
      <c r="BU77">
        <v>-16.380830587999998</v>
      </c>
      <c r="BV77">
        <v>-10.083383810999999</v>
      </c>
      <c r="BW77">
        <v>0.61555314169999997</v>
      </c>
    </row>
    <row r="78" spans="1:75" ht="15" x14ac:dyDescent="0.25">
      <c r="A78" t="s">
        <v>154</v>
      </c>
      <c r="B78" t="s">
        <v>53</v>
      </c>
      <c r="C78" t="s">
        <v>54</v>
      </c>
      <c r="D78" s="1">
        <v>40</v>
      </c>
      <c r="E78" s="1">
        <v>35</v>
      </c>
      <c r="F78">
        <v>18.600000000000001</v>
      </c>
      <c r="G78">
        <v>16.100000000000001</v>
      </c>
      <c r="H78">
        <v>43.6</v>
      </c>
      <c r="I78" s="11">
        <v>308.44803005387899</v>
      </c>
      <c r="J78" s="11">
        <v>106.963913708867</v>
      </c>
      <c r="K78" s="11">
        <f t="shared" si="17"/>
        <v>8.7393103590834151</v>
      </c>
      <c r="L78" s="11">
        <v>19.046532293817702</v>
      </c>
      <c r="M78" s="11">
        <v>8.09180811201648</v>
      </c>
      <c r="N78" s="11">
        <v>134.102254114701</v>
      </c>
      <c r="O78" s="6">
        <v>278.31057739257801</v>
      </c>
      <c r="P78" s="6">
        <v>128.28308105468801</v>
      </c>
      <c r="Q78" s="11">
        <v>8.9092674255371094</v>
      </c>
      <c r="R78" s="11">
        <v>17.064577102661101</v>
      </c>
      <c r="S78" s="11">
        <v>7.8017911911010698</v>
      </c>
      <c r="T78" s="6">
        <v>153.14944458007801</v>
      </c>
      <c r="U78" s="6">
        <v>313.847900390625</v>
      </c>
      <c r="V78" s="6">
        <v>120.80832672119099</v>
      </c>
      <c r="W78" s="11">
        <v>9.21000480651856</v>
      </c>
      <c r="X78" s="11">
        <v>17.9413242340088</v>
      </c>
      <c r="Y78" s="11">
        <v>8.8836221694946307</v>
      </c>
      <c r="Z78" s="6">
        <v>147.63327026367199</v>
      </c>
      <c r="AA78" s="12">
        <f t="shared" si="9"/>
        <v>278.31057739257801</v>
      </c>
      <c r="AB78" s="13">
        <f t="shared" si="10"/>
        <v>12.828308105468802</v>
      </c>
      <c r="AC78" s="13">
        <f t="shared" si="11"/>
        <v>0.89092674255371096</v>
      </c>
      <c r="AD78" s="14">
        <f t="shared" si="12"/>
        <v>1.7064577102661103</v>
      </c>
      <c r="AE78" s="14">
        <f t="shared" si="13"/>
        <v>0.88836221694946316</v>
      </c>
      <c r="AF78" s="13">
        <f t="shared" si="14"/>
        <v>15.423128032684374</v>
      </c>
      <c r="AG78" t="s">
        <v>93</v>
      </c>
      <c r="AH78" s="1">
        <v>2</v>
      </c>
      <c r="AI78">
        <v>293223.891</v>
      </c>
      <c r="AJ78">
        <v>5696823.5779999997</v>
      </c>
      <c r="AK78" s="4">
        <v>100</v>
      </c>
      <c r="AL78" s="4">
        <v>7070</v>
      </c>
      <c r="AM78" s="4">
        <v>37900</v>
      </c>
      <c r="AN78" s="4"/>
      <c r="AO78" s="4"/>
      <c r="AP78" s="4"/>
      <c r="AQ78" s="5">
        <f t="shared" si="15"/>
        <v>7070</v>
      </c>
      <c r="AR78" s="5">
        <f t="shared" si="16"/>
        <v>37900</v>
      </c>
      <c r="AS78" s="1">
        <v>5265</v>
      </c>
      <c r="AT78" s="1">
        <v>2129</v>
      </c>
      <c r="AU78" s="1">
        <v>35</v>
      </c>
      <c r="AV78">
        <v>5.79</v>
      </c>
      <c r="AW78">
        <v>4.9000000000000004</v>
      </c>
      <c r="AX78" t="s">
        <v>155</v>
      </c>
      <c r="AY78">
        <v>2.4640287300000001E-2</v>
      </c>
      <c r="AZ78">
        <v>3.4147468399999999E-2</v>
      </c>
      <c r="BA78">
        <v>3.0499076100000001E-2</v>
      </c>
      <c r="BB78">
        <v>0.16253720320000001</v>
      </c>
      <c r="BC78">
        <v>0.1123986432</v>
      </c>
      <c r="BD78">
        <v>6.1555878000000001E-2</v>
      </c>
      <c r="BE78">
        <v>0.68315473179999997</v>
      </c>
      <c r="BF78">
        <v>-0.69212591140000002</v>
      </c>
      <c r="BG78">
        <v>0.4948292869</v>
      </c>
      <c r="BH78">
        <v>-15.41591543</v>
      </c>
      <c r="BI78">
        <v>-11.35663183</v>
      </c>
      <c r="BJ78">
        <v>0.73957401550000001</v>
      </c>
      <c r="BK78">
        <v>-4.6349525199999998E-2</v>
      </c>
      <c r="BL78">
        <v>2.42057699E-2</v>
      </c>
      <c r="BM78">
        <v>3.7956173900000001E-2</v>
      </c>
      <c r="BN78">
        <v>2.94862696E-2</v>
      </c>
      <c r="BO78">
        <v>0.194196118</v>
      </c>
      <c r="BP78">
        <v>0.1265650877</v>
      </c>
      <c r="BQ78">
        <v>7.3657551200000004E-2</v>
      </c>
      <c r="BR78">
        <v>0.73591630910000005</v>
      </c>
      <c r="BS78">
        <v>-0.67263133590000002</v>
      </c>
      <c r="BT78">
        <v>0.44847976020000002</v>
      </c>
      <c r="BU78">
        <v>-14.897266269999999</v>
      </c>
      <c r="BV78">
        <v>-11.675263092</v>
      </c>
      <c r="BW78">
        <v>0.78755737940000003</v>
      </c>
    </row>
    <row r="79" spans="1:75" ht="15" x14ac:dyDescent="0.25">
      <c r="A79" t="s">
        <v>156</v>
      </c>
      <c r="B79" t="s">
        <v>44</v>
      </c>
      <c r="C79" t="s">
        <v>45</v>
      </c>
      <c r="D79" s="1">
        <v>21</v>
      </c>
      <c r="E79" s="1">
        <v>30</v>
      </c>
      <c r="F79">
        <v>18.2</v>
      </c>
      <c r="G79">
        <v>17.7</v>
      </c>
      <c r="H79">
        <v>21.8</v>
      </c>
      <c r="I79" s="11">
        <v>176.900539137972</v>
      </c>
      <c r="J79" s="11">
        <v>93.1228759042923</v>
      </c>
      <c r="K79" s="11">
        <f t="shared" si="17"/>
        <v>13.416088036039939</v>
      </c>
      <c r="L79" s="11">
        <v>11.772697400598499</v>
      </c>
      <c r="M79" s="11">
        <v>2.4423805018201201</v>
      </c>
      <c r="N79" s="11">
        <v>107.337953806711</v>
      </c>
      <c r="O79" s="6">
        <v>196.844802856445</v>
      </c>
      <c r="P79" s="6">
        <v>91.430427551269503</v>
      </c>
      <c r="Q79" s="11">
        <v>12.01256275177</v>
      </c>
      <c r="R79" s="11">
        <v>12.055356979370099</v>
      </c>
      <c r="S79" s="11">
        <v>2.3800065517425502</v>
      </c>
      <c r="T79" s="6">
        <v>105.86579132080099</v>
      </c>
      <c r="U79" s="6">
        <v>185.02825927734401</v>
      </c>
      <c r="V79" s="6">
        <v>97.479751586914105</v>
      </c>
      <c r="W79" s="11">
        <v>10.592627525329601</v>
      </c>
      <c r="X79" s="11">
        <v>11.49196434021</v>
      </c>
      <c r="Y79" s="11">
        <v>1.79549288749695</v>
      </c>
      <c r="Z79" s="6">
        <v>110.767211914063</v>
      </c>
      <c r="AA79" s="12">
        <f t="shared" si="9"/>
        <v>185.02825927734401</v>
      </c>
      <c r="AB79" s="13">
        <f t="shared" si="10"/>
        <v>9.7479751586914105</v>
      </c>
      <c r="AC79" s="13">
        <f t="shared" si="11"/>
        <v>1.1491964340210001</v>
      </c>
      <c r="AD79" s="14">
        <f t="shared" si="12"/>
        <v>1.20553569793701</v>
      </c>
      <c r="AE79" s="14">
        <f t="shared" si="13"/>
        <v>0.179549288749695</v>
      </c>
      <c r="AF79" s="13">
        <f t="shared" si="14"/>
        <v>11.133060145378117</v>
      </c>
      <c r="AG79" t="s">
        <v>48</v>
      </c>
      <c r="AH79" s="1">
        <v>2</v>
      </c>
      <c r="AI79">
        <v>292970.005</v>
      </c>
      <c r="AJ79">
        <v>5696776.2429999998</v>
      </c>
      <c r="AK79" s="4">
        <v>75</v>
      </c>
      <c r="AL79" s="4">
        <v>11800</v>
      </c>
      <c r="AM79" s="4">
        <v>44100</v>
      </c>
      <c r="AN79" s="4"/>
      <c r="AO79" s="4"/>
      <c r="AP79" s="4"/>
      <c r="AQ79" s="5">
        <f t="shared" si="15"/>
        <v>11800</v>
      </c>
      <c r="AR79" s="5">
        <f t="shared" si="16"/>
        <v>44100</v>
      </c>
      <c r="AS79" s="1">
        <v>7629</v>
      </c>
      <c r="AT79" s="1">
        <v>3018</v>
      </c>
      <c r="AU79" s="1">
        <v>79</v>
      </c>
      <c r="AV79">
        <v>8.23</v>
      </c>
      <c r="AW79">
        <v>5.2</v>
      </c>
      <c r="AX79" t="s">
        <v>148</v>
      </c>
      <c r="AY79">
        <v>2.3291159700000001E-2</v>
      </c>
      <c r="AZ79">
        <v>3.8423052300000003E-2</v>
      </c>
      <c r="BA79">
        <v>2.6741519200000001E-2</v>
      </c>
      <c r="BB79">
        <v>0.25045857100000002</v>
      </c>
      <c r="BC79">
        <v>0.17168973400000001</v>
      </c>
      <c r="BD79">
        <v>8.1312440299999997E-2</v>
      </c>
      <c r="BE79">
        <v>0.80887883930000004</v>
      </c>
      <c r="BF79">
        <v>-0.70471092120000001</v>
      </c>
      <c r="BG79">
        <v>0.44280358240000001</v>
      </c>
      <c r="BH79">
        <v>-18.021266686000001</v>
      </c>
      <c r="BI79">
        <v>-10.015785033</v>
      </c>
      <c r="BJ79">
        <v>0.55673525140000002</v>
      </c>
      <c r="BK79">
        <v>0.100277031</v>
      </c>
      <c r="BL79">
        <v>2.3559787499999998E-2</v>
      </c>
      <c r="BM79">
        <v>3.9386866E-2</v>
      </c>
      <c r="BN79">
        <v>2.86269096E-2</v>
      </c>
      <c r="BO79">
        <v>0.28046711860000001</v>
      </c>
      <c r="BP79">
        <v>0.17183351729999999</v>
      </c>
      <c r="BQ79">
        <v>8.3936354000000005E-2</v>
      </c>
      <c r="BR79">
        <v>0.81557850470000004</v>
      </c>
      <c r="BS79">
        <v>-0.75400290670000003</v>
      </c>
      <c r="BT79">
        <v>0.5430806118</v>
      </c>
      <c r="BU79">
        <v>-17.082799913999999</v>
      </c>
      <c r="BV79">
        <v>-8.8615959382000007</v>
      </c>
      <c r="BW79">
        <v>0.51931947779999998</v>
      </c>
    </row>
    <row r="80" spans="1:75" ht="15" x14ac:dyDescent="0.25">
      <c r="A80" t="s">
        <v>157</v>
      </c>
      <c r="B80" t="s">
        <v>44</v>
      </c>
      <c r="C80" t="s">
        <v>136</v>
      </c>
      <c r="D80" s="1">
        <v>33</v>
      </c>
      <c r="E80" s="1">
        <v>45</v>
      </c>
      <c r="F80">
        <v>17.8</v>
      </c>
      <c r="G80">
        <v>20.2</v>
      </c>
      <c r="H80">
        <v>30.8</v>
      </c>
      <c r="I80" s="11">
        <v>312.51778755742203</v>
      </c>
      <c r="J80" s="11">
        <v>138.006649226653</v>
      </c>
      <c r="K80" s="11">
        <f t="shared" si="17"/>
        <v>19.116965058147532</v>
      </c>
      <c r="L80" s="11">
        <v>8.5908817883150199</v>
      </c>
      <c r="M80" s="11">
        <v>2.6449309746611398</v>
      </c>
      <c r="N80" s="11">
        <v>149.24246198962899</v>
      </c>
      <c r="O80" s="6">
        <v>311.40036010742199</v>
      </c>
      <c r="P80" s="6">
        <v>139.34065246582</v>
      </c>
      <c r="Q80" s="11">
        <v>19.743070602416999</v>
      </c>
      <c r="R80" s="11">
        <v>7.5862946510314897</v>
      </c>
      <c r="S80" s="11">
        <v>3.20189762115479</v>
      </c>
      <c r="T80" s="6">
        <v>150.12884521484401</v>
      </c>
      <c r="U80" s="6">
        <v>309.15518188476602</v>
      </c>
      <c r="V80" s="6">
        <v>128.98577880859401</v>
      </c>
      <c r="W80" s="11">
        <v>18.157260894775401</v>
      </c>
      <c r="X80" s="11">
        <v>8.5954885482788104</v>
      </c>
      <c r="Y80" s="11">
        <v>3.1498496532440199</v>
      </c>
      <c r="Z80" s="6">
        <v>140.73112487793</v>
      </c>
      <c r="AA80" s="12">
        <f t="shared" si="9"/>
        <v>311.40036010742199</v>
      </c>
      <c r="AB80" s="13">
        <f t="shared" si="10"/>
        <v>13.934065246582001</v>
      </c>
      <c r="AC80" s="13">
        <f t="shared" si="11"/>
        <v>1.9743070602417001</v>
      </c>
      <c r="AD80" s="14">
        <f t="shared" si="12"/>
        <v>0.75862946510314899</v>
      </c>
      <c r="AE80" s="14">
        <f t="shared" si="13"/>
        <v>0.31498496532440201</v>
      </c>
      <c r="AF80" s="13">
        <f t="shared" si="14"/>
        <v>15.007679677009554</v>
      </c>
      <c r="AG80" t="s">
        <v>48</v>
      </c>
      <c r="AH80" s="1">
        <v>4</v>
      </c>
      <c r="AI80">
        <v>293025.973</v>
      </c>
      <c r="AJ80">
        <v>5696850.7989999996</v>
      </c>
      <c r="AK80" s="4">
        <v>99</v>
      </c>
      <c r="AL80" s="4">
        <v>10800</v>
      </c>
      <c r="AM80" s="4">
        <v>2100</v>
      </c>
      <c r="AN80" s="4"/>
      <c r="AO80" s="4"/>
      <c r="AP80" s="4"/>
      <c r="AQ80" s="5">
        <f t="shared" si="15"/>
        <v>10800</v>
      </c>
      <c r="AR80" s="5">
        <f t="shared" si="16"/>
        <v>2100</v>
      </c>
      <c r="AS80" s="1">
        <v>3570</v>
      </c>
      <c r="AT80" s="1">
        <v>1325</v>
      </c>
      <c r="AU80" s="1">
        <v>25</v>
      </c>
      <c r="AV80">
        <v>3.78</v>
      </c>
      <c r="AW80">
        <v>5.0999999999999996</v>
      </c>
      <c r="AX80" t="s">
        <v>155</v>
      </c>
      <c r="AY80">
        <v>2.3456397399999999E-2</v>
      </c>
      <c r="AZ80">
        <v>4.0714879500000002E-2</v>
      </c>
      <c r="BA80">
        <v>2.3059037300000002E-2</v>
      </c>
      <c r="BB80">
        <v>0.3693383173</v>
      </c>
      <c r="BC80">
        <v>0.16699993630000001</v>
      </c>
      <c r="BD80">
        <v>7.0675191799999995E-2</v>
      </c>
      <c r="BE80">
        <v>0.88193306969999996</v>
      </c>
      <c r="BF80">
        <v>-0.7973941685</v>
      </c>
      <c r="BG80">
        <v>0.66381776520000002</v>
      </c>
      <c r="BH80">
        <v>-14.368990727</v>
      </c>
      <c r="BI80">
        <v>-8.9207594345000008</v>
      </c>
      <c r="BJ80">
        <v>0.62081420470000004</v>
      </c>
      <c r="BK80">
        <v>2.4434377399999999E-2</v>
      </c>
      <c r="BL80">
        <v>2.09081913E-2</v>
      </c>
      <c r="BM80">
        <v>3.5235179700000001E-2</v>
      </c>
      <c r="BN80">
        <v>1.85848505E-2</v>
      </c>
      <c r="BO80">
        <v>0.34584667409999997</v>
      </c>
      <c r="BP80">
        <v>0.1556737302</v>
      </c>
      <c r="BQ80">
        <v>6.3755171799999996E-2</v>
      </c>
      <c r="BR80">
        <v>0.89801341670000001</v>
      </c>
      <c r="BS80">
        <v>-0.81498315089999995</v>
      </c>
      <c r="BT80">
        <v>0.68825215679999996</v>
      </c>
      <c r="BU80">
        <v>-13.754852286</v>
      </c>
      <c r="BV80">
        <v>-8.4053851325999993</v>
      </c>
      <c r="BW80">
        <v>0.61106768820000001</v>
      </c>
    </row>
    <row r="81" spans="1:75" ht="15" x14ac:dyDescent="0.25">
      <c r="A81" t="s">
        <v>158</v>
      </c>
      <c r="B81" t="s">
        <v>44</v>
      </c>
      <c r="C81" t="s">
        <v>45</v>
      </c>
      <c r="D81" s="1">
        <v>31</v>
      </c>
      <c r="E81" s="1">
        <v>25</v>
      </c>
      <c r="F81">
        <v>11.2</v>
      </c>
      <c r="G81">
        <v>14.1</v>
      </c>
      <c r="H81">
        <v>12.2</v>
      </c>
      <c r="I81" s="11">
        <v>94.497444529401903</v>
      </c>
      <c r="J81" s="11">
        <v>49.397388289915298</v>
      </c>
      <c r="K81" s="11">
        <f t="shared" si="17"/>
        <v>7.6146922639712695</v>
      </c>
      <c r="L81" s="11">
        <v>9.6236188110596306</v>
      </c>
      <c r="M81" s="11">
        <v>2.0447661650913198</v>
      </c>
      <c r="N81" s="11">
        <v>61.065773266066302</v>
      </c>
      <c r="O81" s="6">
        <v>108.202529907227</v>
      </c>
      <c r="P81" s="6">
        <v>45.835750579833999</v>
      </c>
      <c r="Q81" s="11">
        <v>6.4528322219848597</v>
      </c>
      <c r="R81" s="11">
        <v>7.12870216369629</v>
      </c>
      <c r="S81" s="11">
        <v>3.8172311782836901</v>
      </c>
      <c r="T81" s="6">
        <v>56.781684875488303</v>
      </c>
      <c r="U81" s="6">
        <v>88.777702331542997</v>
      </c>
      <c r="V81" s="6">
        <v>46.998661041259801</v>
      </c>
      <c r="W81" s="11">
        <v>6.8647184371948198</v>
      </c>
      <c r="X81" s="11">
        <v>8.5058021545410192</v>
      </c>
      <c r="Y81" s="11">
        <v>1.1428920030593901</v>
      </c>
      <c r="Z81" s="6">
        <v>56.647354125976598</v>
      </c>
      <c r="AA81" s="12">
        <f t="shared" si="9"/>
        <v>88.777702331542997</v>
      </c>
      <c r="AB81" s="13">
        <f t="shared" si="10"/>
        <v>4.6998661041259799</v>
      </c>
      <c r="AC81" s="13">
        <f t="shared" si="11"/>
        <v>0.85058021545410201</v>
      </c>
      <c r="AD81" s="14">
        <f t="shared" si="12"/>
        <v>0.712870216369629</v>
      </c>
      <c r="AE81" s="14">
        <f t="shared" si="13"/>
        <v>0.11428920030593902</v>
      </c>
      <c r="AF81" s="13">
        <f t="shared" si="14"/>
        <v>5.5270255208015486</v>
      </c>
      <c r="AG81" t="s">
        <v>48</v>
      </c>
      <c r="AH81" s="1">
        <v>2</v>
      </c>
      <c r="AI81">
        <v>293038.44099999999</v>
      </c>
      <c r="AJ81">
        <v>5696680.858</v>
      </c>
      <c r="AK81" s="4">
        <v>100</v>
      </c>
      <c r="AL81" s="4">
        <v>15500</v>
      </c>
      <c r="AM81" s="4">
        <v>74800</v>
      </c>
      <c r="AN81" s="4"/>
      <c r="AO81" s="4"/>
      <c r="AP81" s="4"/>
      <c r="AQ81" s="5">
        <f t="shared" si="15"/>
        <v>15500</v>
      </c>
      <c r="AR81" s="5">
        <f t="shared" si="16"/>
        <v>74800</v>
      </c>
      <c r="AS81" s="1">
        <v>15063</v>
      </c>
      <c r="AT81" s="1">
        <v>6068</v>
      </c>
      <c r="AU81" s="1">
        <v>38</v>
      </c>
      <c r="AV81">
        <v>16.95</v>
      </c>
      <c r="AW81">
        <v>5.0999999999999996</v>
      </c>
      <c r="AX81" t="s">
        <v>146</v>
      </c>
      <c r="AY81">
        <v>2.8597159099999998E-2</v>
      </c>
      <c r="AZ81">
        <v>4.6925571499999999E-2</v>
      </c>
      <c r="BA81">
        <v>4.0552692799999998E-2</v>
      </c>
      <c r="BB81">
        <v>0.25768706930000002</v>
      </c>
      <c r="BC81">
        <v>0.1777024784</v>
      </c>
      <c r="BD81">
        <v>8.8211214299999993E-2</v>
      </c>
      <c r="BE81">
        <v>0.7283250765</v>
      </c>
      <c r="BF81">
        <v>-0.70630857670000002</v>
      </c>
      <c r="BG81">
        <v>0.49890852299999999</v>
      </c>
      <c r="BH81">
        <v>-16.588676623000001</v>
      </c>
      <c r="BI81">
        <v>-10.490314042</v>
      </c>
      <c r="BJ81">
        <v>0.63296336450000001</v>
      </c>
      <c r="BK81">
        <v>-9.2837889999999998E-4</v>
      </c>
      <c r="BL81">
        <v>2.5787748100000001E-2</v>
      </c>
      <c r="BM81">
        <v>4.3742676299999998E-2</v>
      </c>
      <c r="BN81">
        <v>3.1941884599999998E-2</v>
      </c>
      <c r="BO81">
        <v>0.24745293639999999</v>
      </c>
      <c r="BP81">
        <v>0.1677518811</v>
      </c>
      <c r="BQ81">
        <v>8.27729044E-2</v>
      </c>
      <c r="BR81">
        <v>0.77078659199999999</v>
      </c>
      <c r="BS81">
        <v>-0.69950002639999997</v>
      </c>
      <c r="BT81">
        <v>0.4979801364</v>
      </c>
      <c r="BU81">
        <v>-17.094006957000001</v>
      </c>
      <c r="BV81">
        <v>-10.013228585</v>
      </c>
      <c r="BW81">
        <v>0.58674632169999996</v>
      </c>
    </row>
    <row r="82" spans="1:75" ht="15" x14ac:dyDescent="0.25">
      <c r="A82" t="s">
        <v>159</v>
      </c>
      <c r="B82" t="s">
        <v>44</v>
      </c>
      <c r="C82" t="s">
        <v>54</v>
      </c>
      <c r="D82" s="1">
        <v>27</v>
      </c>
      <c r="E82" s="1">
        <v>150</v>
      </c>
      <c r="F82">
        <v>41.3</v>
      </c>
      <c r="G82">
        <v>27.3</v>
      </c>
      <c r="H82">
        <v>36.200000000000003</v>
      </c>
      <c r="I82" s="11">
        <v>396.67226693364802</v>
      </c>
      <c r="J82" s="11">
        <v>173.88774749338401</v>
      </c>
      <c r="K82" s="11">
        <f t="shared" si="17"/>
        <v>10.032569472379864</v>
      </c>
      <c r="L82" s="11">
        <v>17.370902585593299</v>
      </c>
      <c r="M82" s="11">
        <v>4.8416986028328202</v>
      </c>
      <c r="N82" s="11">
        <v>196.10034868181</v>
      </c>
      <c r="O82" s="6">
        <v>441.21221923828102</v>
      </c>
      <c r="P82" s="6">
        <v>185.37902832031301</v>
      </c>
      <c r="Q82" s="11">
        <v>14.6323347091675</v>
      </c>
      <c r="R82" s="11">
        <v>21.444177627563501</v>
      </c>
      <c r="S82" s="11">
        <v>5.4441089630126998</v>
      </c>
      <c r="T82" s="6">
        <v>212.26731872558599</v>
      </c>
      <c r="U82" s="6">
        <v>434.77560424804699</v>
      </c>
      <c r="V82" s="6">
        <v>195.19577026367199</v>
      </c>
      <c r="W82" s="11">
        <v>12.322303771972701</v>
      </c>
      <c r="X82" s="11">
        <v>17.085960388183601</v>
      </c>
      <c r="Y82" s="11">
        <v>6.3653330802917498</v>
      </c>
      <c r="Z82" s="6">
        <v>218.64706420898401</v>
      </c>
      <c r="AA82" s="12">
        <f t="shared" si="9"/>
        <v>441.21221923828102</v>
      </c>
      <c r="AB82" s="13">
        <f t="shared" si="10"/>
        <v>18.537902832031303</v>
      </c>
      <c r="AC82" s="13">
        <f t="shared" si="11"/>
        <v>1.46323347091675</v>
      </c>
      <c r="AD82" s="14">
        <f t="shared" si="12"/>
        <v>2.1444177627563503</v>
      </c>
      <c r="AE82" s="14">
        <f t="shared" si="13"/>
        <v>0.63653330802917507</v>
      </c>
      <c r="AF82" s="13">
        <f t="shared" si="14"/>
        <v>21.31885390281683</v>
      </c>
      <c r="AG82" t="s">
        <v>48</v>
      </c>
      <c r="AH82" s="1">
        <v>2</v>
      </c>
      <c r="AI82">
        <v>291113.815</v>
      </c>
      <c r="AJ82">
        <v>5696491.7029999997</v>
      </c>
      <c r="AK82" s="4">
        <v>95</v>
      </c>
      <c r="AL82" s="4">
        <v>10600</v>
      </c>
      <c r="AM82" s="4">
        <v>14900</v>
      </c>
      <c r="AN82" s="4"/>
      <c r="AO82" s="4"/>
      <c r="AP82" s="4"/>
      <c r="AQ82" s="5">
        <f t="shared" si="15"/>
        <v>10600</v>
      </c>
      <c r="AR82" s="5">
        <f t="shared" si="16"/>
        <v>14900</v>
      </c>
      <c r="AS82" s="1">
        <v>7767</v>
      </c>
      <c r="AT82" s="1">
        <v>2040</v>
      </c>
      <c r="AU82" s="1">
        <v>26</v>
      </c>
      <c r="AV82">
        <v>13.16</v>
      </c>
      <c r="AW82">
        <v>7.1</v>
      </c>
      <c r="AX82" t="s">
        <v>146</v>
      </c>
      <c r="AY82">
        <v>2.2309310999999998E-2</v>
      </c>
      <c r="AZ82">
        <v>3.6214395400000002E-2</v>
      </c>
      <c r="BA82">
        <v>2.3897783799999999E-2</v>
      </c>
      <c r="BB82">
        <v>0.1906248542</v>
      </c>
      <c r="BC82">
        <v>8.9502639800000006E-2</v>
      </c>
      <c r="BD82">
        <v>4.2543450900000002E-2</v>
      </c>
      <c r="BE82">
        <v>0.77714438220000004</v>
      </c>
      <c r="BF82">
        <v>-0.68494435519999997</v>
      </c>
      <c r="BG82">
        <v>0.6358432155</v>
      </c>
      <c r="BH82">
        <v>-14.89884408</v>
      </c>
      <c r="BI82">
        <v>-9.8796666291000008</v>
      </c>
      <c r="BJ82">
        <v>0.66326852839999995</v>
      </c>
      <c r="BK82">
        <v>-9.2342381000000001E-3</v>
      </c>
      <c r="BL82">
        <v>2.0669858999999999E-2</v>
      </c>
      <c r="BM82">
        <v>3.6376728800000001E-2</v>
      </c>
      <c r="BN82">
        <v>2.1386941499999999E-2</v>
      </c>
      <c r="BO82">
        <v>0.1916523996</v>
      </c>
      <c r="BP82">
        <v>9.4326699799999997E-2</v>
      </c>
      <c r="BQ82">
        <v>4.39233443E-2</v>
      </c>
      <c r="BR82">
        <v>0.79956961449999997</v>
      </c>
      <c r="BS82">
        <v>-0.68071745900000002</v>
      </c>
      <c r="BT82">
        <v>0.62660896060000004</v>
      </c>
      <c r="BU82">
        <v>-14.294848998000001</v>
      </c>
      <c r="BV82">
        <v>-8.9706396268000006</v>
      </c>
      <c r="BW82">
        <v>0.62772852040000005</v>
      </c>
    </row>
    <row r="83" spans="1:75" ht="15" x14ac:dyDescent="0.25">
      <c r="A83" t="s">
        <v>103</v>
      </c>
      <c r="B83" t="s">
        <v>53</v>
      </c>
      <c r="C83" t="s">
        <v>54</v>
      </c>
      <c r="D83" s="1">
        <v>63</v>
      </c>
      <c r="E83" s="1">
        <v>48</v>
      </c>
      <c r="F83">
        <v>15.8</v>
      </c>
      <c r="G83">
        <v>18.100000000000001</v>
      </c>
      <c r="H83">
        <v>43</v>
      </c>
      <c r="I83" s="11">
        <v>376.27511322398601</v>
      </c>
      <c r="J83" s="11">
        <v>144.750654957568</v>
      </c>
      <c r="K83" s="11">
        <f t="shared" si="17"/>
        <v>10.972492394473395</v>
      </c>
      <c r="L83" s="11">
        <v>14.975657477329101</v>
      </c>
      <c r="M83" s="11">
        <v>7.61304277495677</v>
      </c>
      <c r="N83" s="11">
        <v>167.33935520985401</v>
      </c>
      <c r="O83" s="6">
        <v>379.46377563476602</v>
      </c>
      <c r="P83" s="6">
        <v>153.83538818359401</v>
      </c>
      <c r="Q83" s="11">
        <v>9.6319608688354492</v>
      </c>
      <c r="R83" s="11">
        <v>15.756232261657701</v>
      </c>
      <c r="S83" s="11">
        <v>8.0824861526489293</v>
      </c>
      <c r="T83" s="6">
        <v>177.67410278320301</v>
      </c>
      <c r="U83" s="6">
        <v>366.976318359375</v>
      </c>
      <c r="V83" s="6">
        <v>142.62637329101599</v>
      </c>
      <c r="W83" s="11">
        <v>10.4717502593994</v>
      </c>
      <c r="X83" s="11">
        <v>16.2486076354981</v>
      </c>
      <c r="Y83" s="11">
        <v>8.0037107467651403</v>
      </c>
      <c r="Z83" s="6">
        <v>166.87869262695301</v>
      </c>
      <c r="AA83" s="12">
        <f t="shared" si="9"/>
        <v>379.46377563476602</v>
      </c>
      <c r="AB83" s="13">
        <f t="shared" si="10"/>
        <v>15.383538818359401</v>
      </c>
      <c r="AC83" s="13">
        <f t="shared" si="11"/>
        <v>0.96319608688354497</v>
      </c>
      <c r="AD83" s="14">
        <f t="shared" si="12"/>
        <v>1.5756232261657701</v>
      </c>
      <c r="AE83" s="14">
        <f t="shared" si="13"/>
        <v>0.80037107467651403</v>
      </c>
      <c r="AF83" s="13">
        <f t="shared" si="14"/>
        <v>17.759533119201684</v>
      </c>
      <c r="AG83" t="s">
        <v>93</v>
      </c>
      <c r="AH83" s="1">
        <v>1</v>
      </c>
      <c r="AI83">
        <v>305261.30800000002</v>
      </c>
      <c r="AJ83">
        <v>5698816.7910000002</v>
      </c>
      <c r="AK83" s="4">
        <v>100</v>
      </c>
      <c r="AL83" s="4">
        <v>1220</v>
      </c>
      <c r="AM83" s="4">
        <v>3100</v>
      </c>
      <c r="AN83" s="4"/>
      <c r="AO83" s="4"/>
      <c r="AP83" s="4"/>
      <c r="AQ83" s="5">
        <f t="shared" si="15"/>
        <v>1220</v>
      </c>
      <c r="AR83" s="5">
        <f t="shared" si="16"/>
        <v>3100</v>
      </c>
      <c r="AS83" s="1">
        <v>608</v>
      </c>
      <c r="AT83" s="1">
        <v>152</v>
      </c>
      <c r="AU83" s="1">
        <v>92</v>
      </c>
      <c r="AV83">
        <v>0.56999999999999995</v>
      </c>
      <c r="AW83">
        <v>7.3</v>
      </c>
      <c r="AX83" t="s">
        <v>152</v>
      </c>
      <c r="AY83">
        <v>2.2464722100000001E-2</v>
      </c>
      <c r="AZ83">
        <v>3.5633173300000001E-2</v>
      </c>
      <c r="BA83">
        <v>2.67143886E-2</v>
      </c>
      <c r="BB83">
        <v>0.20256620959999999</v>
      </c>
      <c r="BC83">
        <v>0.1066464649</v>
      </c>
      <c r="BD83">
        <v>5.6097147899999998E-2</v>
      </c>
      <c r="BE83">
        <v>0.76750282020000005</v>
      </c>
      <c r="BF83">
        <v>-0.69129626609999995</v>
      </c>
      <c r="BG83">
        <v>0.48238583000000002</v>
      </c>
      <c r="BH83">
        <v>-13.846367573</v>
      </c>
      <c r="BI83">
        <v>-10.868680211999999</v>
      </c>
      <c r="BJ83">
        <v>0.78876670429999995</v>
      </c>
      <c r="BK83">
        <v>1.48131498E-2</v>
      </c>
      <c r="BL83">
        <v>2.5338644399999999E-2</v>
      </c>
      <c r="BM83">
        <v>3.8770800899999999E-2</v>
      </c>
      <c r="BN83">
        <v>2.8392956E-2</v>
      </c>
      <c r="BO83">
        <v>0.19608976249999999</v>
      </c>
      <c r="BP83">
        <v>0.11708891170000001</v>
      </c>
      <c r="BQ83">
        <v>6.6487579899999996E-2</v>
      </c>
      <c r="BR83">
        <v>0.74697700929999999</v>
      </c>
      <c r="BS83">
        <v>-0.6697243276</v>
      </c>
      <c r="BT83">
        <v>0.49719897629999998</v>
      </c>
      <c r="BU83">
        <v>-14.974533828</v>
      </c>
      <c r="BV83">
        <v>-10.299302607</v>
      </c>
      <c r="BW83">
        <v>0.68879584140000005</v>
      </c>
    </row>
    <row r="84" spans="1:75" ht="15" x14ac:dyDescent="0.25">
      <c r="A84" t="s">
        <v>105</v>
      </c>
      <c r="B84" t="s">
        <v>53</v>
      </c>
      <c r="C84" t="s">
        <v>54</v>
      </c>
      <c r="D84" s="1">
        <v>67</v>
      </c>
      <c r="E84" s="1">
        <v>60</v>
      </c>
      <c r="F84">
        <v>16.899999999999999</v>
      </c>
      <c r="G84">
        <v>20.399999999999999</v>
      </c>
      <c r="H84">
        <v>51.4</v>
      </c>
      <c r="I84" s="11">
        <v>492.72491438037298</v>
      </c>
      <c r="J84" s="11">
        <v>188.38655460337901</v>
      </c>
      <c r="K84" s="11">
        <f t="shared" si="17"/>
        <v>13.601230313112893</v>
      </c>
      <c r="L84" s="11">
        <v>16.706098763547502</v>
      </c>
      <c r="M84" s="11">
        <v>8.0551699558700403</v>
      </c>
      <c r="N84" s="11">
        <v>213.147823322796</v>
      </c>
      <c r="O84" s="6">
        <v>409.00912475585898</v>
      </c>
      <c r="P84" s="6">
        <v>188.98907470703099</v>
      </c>
      <c r="Q84" s="11">
        <v>12.605261802673301</v>
      </c>
      <c r="R84" s="11">
        <v>16.6265373229981</v>
      </c>
      <c r="S84" s="11">
        <v>8.1149330139160192</v>
      </c>
      <c r="T84" s="6">
        <v>213.730545043945</v>
      </c>
      <c r="U84" s="6">
        <v>419.90002441406301</v>
      </c>
      <c r="V84" s="6">
        <v>156.60372924804699</v>
      </c>
      <c r="W84" s="11">
        <v>11.8565969467163</v>
      </c>
      <c r="X84" s="11">
        <v>16.232709884643601</v>
      </c>
      <c r="Y84" s="11">
        <v>7.0338497161865199</v>
      </c>
      <c r="Z84" s="6">
        <v>179.87028503418</v>
      </c>
      <c r="AA84" s="12">
        <f t="shared" si="9"/>
        <v>409.00912475585898</v>
      </c>
      <c r="AB84" s="13">
        <f t="shared" si="10"/>
        <v>18.898907470703101</v>
      </c>
      <c r="AC84" s="13">
        <f t="shared" si="11"/>
        <v>1.2605261802673302</v>
      </c>
      <c r="AD84" s="14">
        <f t="shared" si="12"/>
        <v>1.6626537322998101</v>
      </c>
      <c r="AE84" s="14">
        <f t="shared" si="13"/>
        <v>0.70338497161865199</v>
      </c>
      <c r="AF84" s="13">
        <f t="shared" si="14"/>
        <v>21.264946174621564</v>
      </c>
      <c r="AG84" t="s">
        <v>93</v>
      </c>
      <c r="AH84" s="1">
        <v>2</v>
      </c>
      <c r="AI84">
        <v>305154.21299999999</v>
      </c>
      <c r="AJ84">
        <v>5698857.6569999997</v>
      </c>
      <c r="AK84" s="4">
        <v>100</v>
      </c>
      <c r="AL84" s="4">
        <v>920</v>
      </c>
      <c r="AM84" s="4">
        <v>3050</v>
      </c>
      <c r="AN84" s="4"/>
      <c r="AO84" s="4"/>
      <c r="AP84" s="4"/>
      <c r="AQ84" s="5">
        <f t="shared" si="15"/>
        <v>920</v>
      </c>
      <c r="AR84" s="5">
        <f t="shared" si="16"/>
        <v>3050</v>
      </c>
      <c r="AS84" s="1">
        <v>647</v>
      </c>
      <c r="AT84" s="1">
        <v>162</v>
      </c>
      <c r="AU84" s="1">
        <v>57</v>
      </c>
      <c r="AV84">
        <v>0.63</v>
      </c>
      <c r="AW84">
        <v>7.2</v>
      </c>
      <c r="AX84" t="s">
        <v>152</v>
      </c>
      <c r="AY84">
        <v>2.1351251000000002E-2</v>
      </c>
      <c r="AZ84">
        <v>3.5476333999999998E-2</v>
      </c>
      <c r="BA84">
        <v>2.4554439500000001E-2</v>
      </c>
      <c r="BB84">
        <v>0.19743576239999999</v>
      </c>
      <c r="BC84">
        <v>9.8647780000000004E-2</v>
      </c>
      <c r="BD84">
        <v>4.7818025899999998E-2</v>
      </c>
      <c r="BE84">
        <v>0.77906585169999998</v>
      </c>
      <c r="BF84">
        <v>-0.6900124997</v>
      </c>
      <c r="BG84">
        <v>0.58876785389999997</v>
      </c>
      <c r="BH84">
        <v>-15.756649856999999</v>
      </c>
      <c r="BI84">
        <v>-10.526997399000001</v>
      </c>
      <c r="BJ84">
        <v>0.66812269530000001</v>
      </c>
      <c r="BK84">
        <v>-4.4307581000000004E-3</v>
      </c>
      <c r="BL84">
        <v>2.13945935E-2</v>
      </c>
      <c r="BM84">
        <v>3.5226128799999999E-2</v>
      </c>
      <c r="BN84">
        <v>2.3892245900000001E-2</v>
      </c>
      <c r="BO84">
        <v>0.18751738740000001</v>
      </c>
      <c r="BP84">
        <v>9.86793542E-2</v>
      </c>
      <c r="BQ84">
        <v>4.9165665400000003E-2</v>
      </c>
      <c r="BR84">
        <v>0.77392570329999999</v>
      </c>
      <c r="BS84">
        <v>-0.6837515207</v>
      </c>
      <c r="BT84">
        <v>0.58433708480000002</v>
      </c>
      <c r="BU84">
        <v>-14.935895800999999</v>
      </c>
      <c r="BV84">
        <v>-10.331325812999999</v>
      </c>
      <c r="BW84">
        <v>0.69172685909999998</v>
      </c>
    </row>
    <row r="85" spans="1:75" ht="15" x14ac:dyDescent="0.25">
      <c r="A85" t="s">
        <v>117</v>
      </c>
      <c r="B85" t="s">
        <v>44</v>
      </c>
      <c r="C85" t="s">
        <v>45</v>
      </c>
      <c r="D85" s="1">
        <v>54</v>
      </c>
      <c r="E85" s="1">
        <v>45</v>
      </c>
      <c r="F85">
        <v>15.3</v>
      </c>
      <c r="G85">
        <v>18.5</v>
      </c>
      <c r="H85">
        <v>35.4</v>
      </c>
      <c r="I85" s="11">
        <v>256.15629130088701</v>
      </c>
      <c r="J85" s="11">
        <v>136.261268002522</v>
      </c>
      <c r="K85" s="11">
        <f t="shared" si="17"/>
        <v>21.137756348923329</v>
      </c>
      <c r="L85" s="11">
        <v>13.0990936594354</v>
      </c>
      <c r="M85" s="11">
        <v>3.7542260264554299</v>
      </c>
      <c r="N85" s="11">
        <v>153.114587688413</v>
      </c>
      <c r="O85" s="6">
        <v>279.50146484375</v>
      </c>
      <c r="P85" s="6">
        <v>154.73838806152301</v>
      </c>
      <c r="Q85" s="11">
        <v>19.3944911956787</v>
      </c>
      <c r="R85" s="11">
        <v>18.157100677490199</v>
      </c>
      <c r="S85" s="11">
        <v>3.94704985618591</v>
      </c>
      <c r="T85" s="6">
        <v>176.84254455566401</v>
      </c>
      <c r="U85" s="6">
        <v>305.14471435546898</v>
      </c>
      <c r="V85" s="6">
        <v>143.22639465332</v>
      </c>
      <c r="W85" s="11">
        <v>17.962398529052699</v>
      </c>
      <c r="X85" s="11">
        <v>14.527952194213899</v>
      </c>
      <c r="Y85" s="11">
        <v>2.5624313354492201</v>
      </c>
      <c r="Z85" s="6">
        <v>160.31677246093801</v>
      </c>
      <c r="AA85" s="12">
        <f t="shared" si="9"/>
        <v>279.50146484375</v>
      </c>
      <c r="AB85" s="13">
        <f t="shared" si="10"/>
        <v>15.473838806152301</v>
      </c>
      <c r="AC85" s="13">
        <f t="shared" si="11"/>
        <v>1.93944911956787</v>
      </c>
      <c r="AD85" s="14">
        <f t="shared" si="12"/>
        <v>1.8157100677490199</v>
      </c>
      <c r="AE85" s="14">
        <f t="shared" si="13"/>
        <v>0.25624313354492201</v>
      </c>
      <c r="AF85" s="13">
        <f t="shared" si="14"/>
        <v>17.545792007446241</v>
      </c>
      <c r="AG85" t="s">
        <v>79</v>
      </c>
      <c r="AH85" s="1">
        <v>4</v>
      </c>
      <c r="AI85">
        <v>305127.82799999998</v>
      </c>
      <c r="AJ85">
        <v>5699008.4630000005</v>
      </c>
      <c r="AK85" s="4">
        <v>69</v>
      </c>
      <c r="AL85" s="4">
        <v>93</v>
      </c>
      <c r="AM85" s="4">
        <v>1260</v>
      </c>
      <c r="AN85" s="4"/>
      <c r="AO85" s="4"/>
      <c r="AP85" s="4"/>
      <c r="AQ85" s="5">
        <f t="shared" si="15"/>
        <v>93</v>
      </c>
      <c r="AR85" s="5">
        <f t="shared" si="16"/>
        <v>1260</v>
      </c>
      <c r="AS85" s="1">
        <v>669</v>
      </c>
      <c r="AT85" s="1">
        <v>187</v>
      </c>
      <c r="AU85" s="1">
        <v>81</v>
      </c>
      <c r="AV85">
        <v>0.64</v>
      </c>
      <c r="AW85">
        <v>7.2</v>
      </c>
      <c r="AX85" t="s">
        <v>97</v>
      </c>
      <c r="AY85">
        <v>1.50369014E-2</v>
      </c>
      <c r="AZ85">
        <v>3.1695030800000003E-2</v>
      </c>
      <c r="BA85">
        <v>2.1512138300000001E-2</v>
      </c>
      <c r="BB85">
        <v>0.24311768070000001</v>
      </c>
      <c r="BC85">
        <v>0.13335097570000001</v>
      </c>
      <c r="BD85">
        <v>6.2080640499999999E-2</v>
      </c>
      <c r="BE85">
        <v>0.83771294659999995</v>
      </c>
      <c r="BF85">
        <v>-0.7443694448</v>
      </c>
      <c r="BG85">
        <v>0.52571170519999999</v>
      </c>
      <c r="BH85">
        <v>-16.221515766</v>
      </c>
      <c r="BI85">
        <v>-10.189111516000001</v>
      </c>
      <c r="BJ85">
        <v>0.6290790477</v>
      </c>
      <c r="BK85">
        <v>8.9606471899999998E-2</v>
      </c>
      <c r="BL85">
        <v>2.1295566700000001E-2</v>
      </c>
      <c r="BM85">
        <v>3.5866693800000002E-2</v>
      </c>
      <c r="BN85">
        <v>2.4184614E-2</v>
      </c>
      <c r="BO85">
        <v>0.26785793489999998</v>
      </c>
      <c r="BP85">
        <v>0.13379397309999999</v>
      </c>
      <c r="BQ85">
        <v>6.3478692700000006E-2</v>
      </c>
      <c r="BR85">
        <v>0.83360690699999995</v>
      </c>
      <c r="BS85">
        <v>-0.76278025790000004</v>
      </c>
      <c r="BT85">
        <v>0.61531817489999996</v>
      </c>
      <c r="BU85">
        <v>-15.31974782</v>
      </c>
      <c r="BV85">
        <v>-9.3899585944999995</v>
      </c>
      <c r="BW85">
        <v>0.61392367719999996</v>
      </c>
    </row>
    <row r="86" spans="1:75" ht="15" x14ac:dyDescent="0.25">
      <c r="A86" t="s">
        <v>120</v>
      </c>
      <c r="B86" t="s">
        <v>44</v>
      </c>
      <c r="C86" t="s">
        <v>45</v>
      </c>
      <c r="D86" s="1">
        <v>56</v>
      </c>
      <c r="E86" s="1">
        <v>20</v>
      </c>
      <c r="F86">
        <v>5</v>
      </c>
      <c r="G86">
        <v>10</v>
      </c>
      <c r="H86">
        <v>10.7</v>
      </c>
      <c r="I86" s="11">
        <v>62.303400311885397</v>
      </c>
      <c r="J86" s="11">
        <v>32.684868140160802</v>
      </c>
      <c r="K86" s="11">
        <f t="shared" si="17"/>
        <v>5.9637906868496779</v>
      </c>
      <c r="L86" s="11">
        <v>7.7724639132315998</v>
      </c>
      <c r="M86" s="11">
        <v>2.6193305240877498</v>
      </c>
      <c r="N86" s="11">
        <v>43.0766625774801</v>
      </c>
      <c r="O86" s="6">
        <v>60.237876892089801</v>
      </c>
      <c r="P86" s="6">
        <v>44.950275421142599</v>
      </c>
      <c r="Q86" s="11">
        <v>5.33592033386231</v>
      </c>
      <c r="R86" s="11">
        <v>7.3897690773010298</v>
      </c>
      <c r="S86" s="11">
        <v>2.9036407470703098</v>
      </c>
      <c r="T86" s="6">
        <v>55.243686676025398</v>
      </c>
      <c r="U86" s="6">
        <v>56.5943794250488</v>
      </c>
      <c r="V86" s="6">
        <v>34.47021484375</v>
      </c>
      <c r="W86" s="11">
        <v>6.4162273406982404</v>
      </c>
      <c r="X86" s="11">
        <v>6.4528446197509801</v>
      </c>
      <c r="Y86" s="11">
        <v>2.8844618797302202</v>
      </c>
      <c r="Z86" s="6">
        <v>43.807518005371101</v>
      </c>
      <c r="AA86" s="12">
        <f t="shared" si="9"/>
        <v>56.5943794250488</v>
      </c>
      <c r="AB86" s="13">
        <f t="shared" si="10"/>
        <v>3.447021484375</v>
      </c>
      <c r="AC86" s="13">
        <f t="shared" si="11"/>
        <v>0.64528446197509803</v>
      </c>
      <c r="AD86" s="14">
        <f t="shared" si="12"/>
        <v>0.73897690773010305</v>
      </c>
      <c r="AE86" s="14">
        <f t="shared" si="13"/>
        <v>0.28844618797302202</v>
      </c>
      <c r="AF86" s="13">
        <f t="shared" si="14"/>
        <v>4.4744445800781243</v>
      </c>
      <c r="AG86" t="s">
        <v>79</v>
      </c>
      <c r="AH86" s="1">
        <v>3</v>
      </c>
      <c r="AI86">
        <v>305243.98200000002</v>
      </c>
      <c r="AJ86">
        <v>5699093.801</v>
      </c>
      <c r="AK86" s="4">
        <v>95</v>
      </c>
      <c r="AL86" s="4">
        <v>214</v>
      </c>
      <c r="AM86" s="4">
        <v>2500</v>
      </c>
      <c r="AN86" s="4"/>
      <c r="AO86" s="4"/>
      <c r="AP86" s="4"/>
      <c r="AQ86" s="5">
        <f t="shared" si="15"/>
        <v>214</v>
      </c>
      <c r="AR86" s="5">
        <f t="shared" si="16"/>
        <v>2500</v>
      </c>
      <c r="AS86" s="1">
        <v>646</v>
      </c>
      <c r="AT86" s="1">
        <v>185</v>
      </c>
      <c r="AU86" s="1">
        <v>34</v>
      </c>
      <c r="AV86">
        <v>0.63</v>
      </c>
      <c r="AW86">
        <v>7.4</v>
      </c>
      <c r="AX86" t="s">
        <v>151</v>
      </c>
      <c r="AY86">
        <v>2.0433603599999999E-2</v>
      </c>
      <c r="AZ86">
        <v>3.7729542400000003E-2</v>
      </c>
      <c r="BA86">
        <v>3.1233437100000001E-2</v>
      </c>
      <c r="BB86">
        <v>0.26409611999999999</v>
      </c>
      <c r="BC86">
        <v>0.18189099480000001</v>
      </c>
      <c r="BD86">
        <v>8.7131525299999998E-2</v>
      </c>
      <c r="BE86">
        <v>0.78944397639999997</v>
      </c>
      <c r="BF86">
        <v>-0.77827930590000005</v>
      </c>
      <c r="BG86">
        <v>0.55386260669999998</v>
      </c>
      <c r="BH86">
        <v>-15.952600715000001</v>
      </c>
      <c r="BI86">
        <v>-12.843245247</v>
      </c>
      <c r="BJ86">
        <v>0.80533131930000001</v>
      </c>
      <c r="BK86">
        <v>-3.3952496999999998E-2</v>
      </c>
      <c r="BL86">
        <v>2.18702775E-2</v>
      </c>
      <c r="BM86">
        <v>3.5736587600000001E-2</v>
      </c>
      <c r="BN86">
        <v>2.5547368899999999E-2</v>
      </c>
      <c r="BO86">
        <v>0.255324879</v>
      </c>
      <c r="BP86">
        <v>0.16933717370000001</v>
      </c>
      <c r="BQ86">
        <v>8.0528157099999997E-2</v>
      </c>
      <c r="BR86">
        <v>0.81752597250000003</v>
      </c>
      <c r="BS86">
        <v>-0.75398404500000005</v>
      </c>
      <c r="BT86">
        <v>0.51991010780000002</v>
      </c>
      <c r="BU86">
        <v>-15.686456518</v>
      </c>
      <c r="BV86">
        <v>-11.788441484</v>
      </c>
      <c r="BW86">
        <v>0.75101858730000004</v>
      </c>
    </row>
    <row r="87" spans="1:75" ht="15" x14ac:dyDescent="0.25">
      <c r="A87" t="s">
        <v>162</v>
      </c>
      <c r="B87" t="s">
        <v>53</v>
      </c>
      <c r="C87" t="s">
        <v>54</v>
      </c>
      <c r="D87" s="1">
        <v>59</v>
      </c>
      <c r="E87" s="1">
        <v>31</v>
      </c>
      <c r="F87">
        <v>16.5</v>
      </c>
      <c r="G87">
        <v>17.5</v>
      </c>
      <c r="H87">
        <v>48.6</v>
      </c>
      <c r="I87" s="11">
        <v>387.420999411163</v>
      </c>
      <c r="J87" s="11">
        <v>141.45691131094301</v>
      </c>
      <c r="K87" s="11">
        <f t="shared" si="17"/>
        <v>10.954737181190918</v>
      </c>
      <c r="L87" s="11">
        <v>17.559770480862699</v>
      </c>
      <c r="M87" s="11">
        <v>8.2312675498212293</v>
      </c>
      <c r="N87" s="11">
        <v>167.24794934162699</v>
      </c>
      <c r="O87" s="6">
        <v>337.88659667968699</v>
      </c>
      <c r="P87" s="6">
        <v>160.91375732421901</v>
      </c>
      <c r="Q87" s="11">
        <v>9.6211738586425799</v>
      </c>
      <c r="R87" s="11">
        <v>19.066339492797901</v>
      </c>
      <c r="S87" s="11">
        <v>8.3012189865112305</v>
      </c>
      <c r="T87" s="6">
        <v>188.281326293945</v>
      </c>
      <c r="U87" s="6">
        <v>375.50357055664102</v>
      </c>
      <c r="V87" s="6">
        <v>140.08558654785199</v>
      </c>
      <c r="W87" s="11">
        <v>11.0644426345825</v>
      </c>
      <c r="X87" s="11">
        <v>18.549800872802699</v>
      </c>
      <c r="Y87" s="11">
        <v>7.6808147430419904</v>
      </c>
      <c r="Z87" s="6">
        <v>166.31620788574199</v>
      </c>
      <c r="AA87" s="12">
        <f t="shared" si="9"/>
        <v>337.88659667968699</v>
      </c>
      <c r="AB87" s="13">
        <f t="shared" si="10"/>
        <v>16.091375732421902</v>
      </c>
      <c r="AC87" s="13">
        <f t="shared" si="11"/>
        <v>0.96211738586425799</v>
      </c>
      <c r="AD87" s="14">
        <f t="shared" si="12"/>
        <v>1.9066339492797901</v>
      </c>
      <c r="AE87" s="14">
        <f t="shared" si="13"/>
        <v>0.76808147430419904</v>
      </c>
      <c r="AF87" s="13">
        <f t="shared" si="14"/>
        <v>18.766091156005892</v>
      </c>
      <c r="AG87" t="s">
        <v>93</v>
      </c>
      <c r="AH87" s="1">
        <v>2</v>
      </c>
      <c r="AI87">
        <v>301791.62699999998</v>
      </c>
      <c r="AJ87">
        <v>5703005.5159999998</v>
      </c>
      <c r="AK87" s="4">
        <v>100</v>
      </c>
      <c r="AL87" s="4">
        <v>1600</v>
      </c>
      <c r="AM87" s="4">
        <v>12600</v>
      </c>
      <c r="AN87" s="4"/>
      <c r="AO87" s="4"/>
      <c r="AP87" s="4"/>
      <c r="AQ87" s="5">
        <f t="shared" si="15"/>
        <v>1600</v>
      </c>
      <c r="AR87" s="5">
        <f t="shared" si="16"/>
        <v>12600</v>
      </c>
      <c r="AS87" s="1">
        <v>1576</v>
      </c>
      <c r="AT87" s="1">
        <v>596</v>
      </c>
      <c r="AU87" s="1">
        <v>137</v>
      </c>
      <c r="AV87">
        <v>1.2</v>
      </c>
      <c r="AW87">
        <v>6.9</v>
      </c>
      <c r="AX87" t="s">
        <v>58</v>
      </c>
      <c r="AY87">
        <v>2.0016492300000001E-2</v>
      </c>
      <c r="AZ87">
        <v>3.5075872899999999E-2</v>
      </c>
      <c r="BA87">
        <v>2.47006146E-2</v>
      </c>
      <c r="BB87">
        <v>0.20325616090000001</v>
      </c>
      <c r="BC87">
        <v>0.1077766513</v>
      </c>
      <c r="BD87">
        <v>5.1092029599999998E-2</v>
      </c>
      <c r="BE87">
        <v>0.78427598259999998</v>
      </c>
      <c r="BF87">
        <v>-0.70918655750000004</v>
      </c>
      <c r="BG87">
        <v>0.61051652059999995</v>
      </c>
      <c r="BH87">
        <v>-15.768271776000001</v>
      </c>
      <c r="BI87">
        <v>-10.362134403000001</v>
      </c>
      <c r="BJ87">
        <v>0.6572006682</v>
      </c>
      <c r="BK87">
        <v>-9.2234753000000003E-2</v>
      </c>
      <c r="BL87">
        <v>2.5055503100000001E-2</v>
      </c>
      <c r="BM87">
        <v>3.6690922799999998E-2</v>
      </c>
      <c r="BN87">
        <v>2.8845878599999999E-2</v>
      </c>
      <c r="BO87">
        <v>0.1796257986</v>
      </c>
      <c r="BP87">
        <v>0.11122773800000001</v>
      </c>
      <c r="BQ87">
        <v>5.6965451600000001E-2</v>
      </c>
      <c r="BR87">
        <v>0.72333511210000001</v>
      </c>
      <c r="BS87">
        <v>-0.66077512569999997</v>
      </c>
      <c r="BT87">
        <v>0.51828179279999997</v>
      </c>
      <c r="BU87">
        <v>-15.478088733</v>
      </c>
      <c r="BV87">
        <v>-9.3577103168000004</v>
      </c>
      <c r="BW87">
        <v>0.60463420810000001</v>
      </c>
    </row>
    <row r="88" spans="1:75" ht="15" x14ac:dyDescent="0.25">
      <c r="A88" t="s">
        <v>163</v>
      </c>
      <c r="B88" t="s">
        <v>44</v>
      </c>
      <c r="C88" t="s">
        <v>45</v>
      </c>
      <c r="D88" s="1">
        <v>49</v>
      </c>
      <c r="E88" s="1">
        <v>50</v>
      </c>
      <c r="F88">
        <v>9.1999999999999993</v>
      </c>
      <c r="G88">
        <v>15.4</v>
      </c>
      <c r="H88">
        <v>29.3</v>
      </c>
      <c r="I88" s="11">
        <v>187.22701763224001</v>
      </c>
      <c r="J88" s="11">
        <v>99.637602307437007</v>
      </c>
      <c r="K88" s="11">
        <f t="shared" si="17"/>
        <v>17.087548938575807</v>
      </c>
      <c r="L88" s="11">
        <v>11.634644973022599</v>
      </c>
      <c r="M88" s="11">
        <v>4.1674808170517403</v>
      </c>
      <c r="N88" s="11">
        <v>115.43972809751099</v>
      </c>
      <c r="O88" s="6">
        <v>197.07405090332</v>
      </c>
      <c r="P88" s="6">
        <v>94.434562683105497</v>
      </c>
      <c r="Q88" s="11">
        <v>12.880334854126</v>
      </c>
      <c r="R88" s="11">
        <v>10.4867162704468</v>
      </c>
      <c r="S88" s="11">
        <v>3.1917631626129102</v>
      </c>
      <c r="T88" s="6">
        <v>108.11304473877</v>
      </c>
      <c r="U88" s="6">
        <v>208.07125854492199</v>
      </c>
      <c r="V88" s="6">
        <v>82.260856628417997</v>
      </c>
      <c r="W88" s="11">
        <v>12.6723413467407</v>
      </c>
      <c r="X88" s="11">
        <v>7.69090032577515</v>
      </c>
      <c r="Y88" s="11">
        <v>1.9473243951797501</v>
      </c>
      <c r="Z88" s="6">
        <v>91.899085998535199</v>
      </c>
      <c r="AA88" s="12">
        <f t="shared" si="9"/>
        <v>208.07125854492199</v>
      </c>
      <c r="AB88" s="13">
        <f t="shared" si="10"/>
        <v>8.2260856628418004</v>
      </c>
      <c r="AC88" s="13">
        <f t="shared" si="11"/>
        <v>0.76909003257751507</v>
      </c>
      <c r="AD88" s="14">
        <f t="shared" si="12"/>
        <v>1.0486716270446801</v>
      </c>
      <c r="AE88" s="14">
        <f t="shared" si="13"/>
        <v>0.19473243951797503</v>
      </c>
      <c r="AF88" s="13">
        <f t="shared" si="14"/>
        <v>9.4694897294044544</v>
      </c>
      <c r="AG88" t="s">
        <v>48</v>
      </c>
      <c r="AH88" s="1">
        <v>3</v>
      </c>
      <c r="AI88">
        <v>301613.37800000008</v>
      </c>
      <c r="AJ88">
        <v>5703030.165</v>
      </c>
      <c r="AK88" s="4">
        <v>61</v>
      </c>
      <c r="AL88" s="4">
        <v>504</v>
      </c>
      <c r="AM88" s="4">
        <v>12700</v>
      </c>
      <c r="AN88" s="4">
        <v>38</v>
      </c>
      <c r="AO88" s="4">
        <v>837</v>
      </c>
      <c r="AP88" s="4">
        <v>7200</v>
      </c>
      <c r="AQ88" s="5">
        <f t="shared" si="15"/>
        <v>631.81818181818187</v>
      </c>
      <c r="AR88" s="5">
        <f t="shared" si="16"/>
        <v>10588.888888888889</v>
      </c>
      <c r="AS88" s="1">
        <v>1584</v>
      </c>
      <c r="AT88" s="1">
        <v>643</v>
      </c>
      <c r="AU88" s="1">
        <v>86</v>
      </c>
      <c r="AV88">
        <v>1.34</v>
      </c>
      <c r="AW88">
        <v>6.9</v>
      </c>
      <c r="AX88" t="s">
        <v>75</v>
      </c>
      <c r="AY88">
        <v>1.7407450299999998E-2</v>
      </c>
      <c r="AZ88">
        <v>3.1481157199999998E-2</v>
      </c>
      <c r="BA88">
        <v>2.1830475299999999E-2</v>
      </c>
      <c r="BB88">
        <v>0.25076783139999997</v>
      </c>
      <c r="BC88">
        <v>0.15300466800000001</v>
      </c>
      <c r="BD88">
        <v>6.7840953600000004E-2</v>
      </c>
      <c r="BE88">
        <v>0.83993391299999998</v>
      </c>
      <c r="BF88">
        <v>-0.77708938849999998</v>
      </c>
      <c r="BG88">
        <v>0.63310460010000003</v>
      </c>
      <c r="BH88">
        <v>-15.458423935000001</v>
      </c>
      <c r="BI88">
        <v>-9.9082180039000001</v>
      </c>
      <c r="BJ88">
        <v>0.64078313899999995</v>
      </c>
      <c r="BK88">
        <v>9.1030073000000003E-3</v>
      </c>
      <c r="BL88">
        <v>2.1910763600000001E-2</v>
      </c>
      <c r="BM88">
        <v>3.5954073599999997E-2</v>
      </c>
      <c r="BN88">
        <v>2.1935961399999999E-2</v>
      </c>
      <c r="BO88">
        <v>0.2811904523</v>
      </c>
      <c r="BP88">
        <v>0.1426740457</v>
      </c>
      <c r="BQ88">
        <v>6.0838584199999997E-2</v>
      </c>
      <c r="BR88">
        <v>0.85412524229999998</v>
      </c>
      <c r="BS88">
        <v>-0.77267491269999999</v>
      </c>
      <c r="BT88">
        <v>0.64220759199999999</v>
      </c>
      <c r="BU88">
        <v>-14.677258476</v>
      </c>
      <c r="BV88">
        <v>-9.6127306963999999</v>
      </c>
      <c r="BW88">
        <v>0.65482811949999997</v>
      </c>
    </row>
    <row r="89" spans="1:75" ht="15" x14ac:dyDescent="0.25">
      <c r="A89" t="s">
        <v>164</v>
      </c>
      <c r="B89" t="s">
        <v>53</v>
      </c>
      <c r="C89" t="s">
        <v>54</v>
      </c>
      <c r="D89" s="1">
        <v>50</v>
      </c>
      <c r="E89" s="1">
        <v>63</v>
      </c>
      <c r="F89">
        <v>17</v>
      </c>
      <c r="G89">
        <v>18.5</v>
      </c>
      <c r="H89">
        <v>39.700000000000003</v>
      </c>
      <c r="I89" s="11">
        <v>355.48897940110902</v>
      </c>
      <c r="J89" s="11">
        <v>136.87298529780799</v>
      </c>
      <c r="K89" s="11">
        <f t="shared" si="17"/>
        <v>10.431510263539712</v>
      </c>
      <c r="L89" s="11">
        <v>14.754215528061399</v>
      </c>
      <c r="M89" s="11">
        <v>7.3107848578779704</v>
      </c>
      <c r="N89" s="11">
        <v>158.937985683748</v>
      </c>
      <c r="O89" s="6">
        <v>343.22158813476602</v>
      </c>
      <c r="P89" s="6">
        <v>145.48408508300801</v>
      </c>
      <c r="Q89" s="11">
        <v>8.8872652053833008</v>
      </c>
      <c r="R89" s="11">
        <v>15.8033895492554</v>
      </c>
      <c r="S89" s="11">
        <v>7.7258787155151403</v>
      </c>
      <c r="T89" s="6">
        <v>169.01335144043</v>
      </c>
      <c r="U89" s="6">
        <v>347.83160400390602</v>
      </c>
      <c r="V89" s="6">
        <v>142.62637329101599</v>
      </c>
      <c r="W89" s="11">
        <v>9.4554367065429705</v>
      </c>
      <c r="X89" s="11">
        <v>15.2085361480713</v>
      </c>
      <c r="Y89" s="11">
        <v>7.2427225112915004</v>
      </c>
      <c r="Z89" s="6">
        <v>165.07763671875</v>
      </c>
      <c r="AA89" s="12">
        <f t="shared" si="9"/>
        <v>343.22158813476602</v>
      </c>
      <c r="AB89" s="13">
        <f t="shared" si="10"/>
        <v>14.548408508300803</v>
      </c>
      <c r="AC89" s="13">
        <f t="shared" si="11"/>
        <v>0.88872652053833012</v>
      </c>
      <c r="AD89" s="14">
        <f t="shared" si="12"/>
        <v>1.58033895492554</v>
      </c>
      <c r="AE89" s="14">
        <f t="shared" si="13"/>
        <v>0.72427225112915006</v>
      </c>
      <c r="AF89" s="13">
        <f t="shared" si="14"/>
        <v>16.853019714355494</v>
      </c>
      <c r="AG89" t="s">
        <v>48</v>
      </c>
      <c r="AH89" s="1">
        <v>2</v>
      </c>
      <c r="AI89">
        <v>291168.364</v>
      </c>
      <c r="AJ89">
        <v>5696413.0810000002</v>
      </c>
      <c r="AK89" s="4">
        <v>82</v>
      </c>
      <c r="AL89" s="4">
        <v>9150</v>
      </c>
      <c r="AM89" s="4">
        <v>30800</v>
      </c>
      <c r="AN89" s="4"/>
      <c r="AO89" s="4"/>
      <c r="AP89" s="4"/>
      <c r="AQ89" s="5">
        <f t="shared" si="15"/>
        <v>9150</v>
      </c>
      <c r="AR89" s="5">
        <f t="shared" si="16"/>
        <v>30800</v>
      </c>
      <c r="AS89" s="1">
        <v>7794</v>
      </c>
      <c r="AT89" s="1">
        <v>2062</v>
      </c>
      <c r="AU89" s="1">
        <v>28</v>
      </c>
      <c r="AV89">
        <v>10.17</v>
      </c>
      <c r="AW89">
        <v>7</v>
      </c>
      <c r="AX89" t="s">
        <v>145</v>
      </c>
      <c r="AY89">
        <v>2.33764614E-2</v>
      </c>
      <c r="AZ89">
        <v>3.3812256300000003E-2</v>
      </c>
      <c r="BA89">
        <v>2.41090859E-2</v>
      </c>
      <c r="BB89">
        <v>0.17931744090000001</v>
      </c>
      <c r="BC89">
        <v>9.1597981499999995E-2</v>
      </c>
      <c r="BD89">
        <v>4.4413797300000002E-2</v>
      </c>
      <c r="BE89">
        <v>0.76189145739999997</v>
      </c>
      <c r="BF89">
        <v>-0.68611898630000001</v>
      </c>
      <c r="BG89">
        <v>0.61299961280000004</v>
      </c>
      <c r="BH89">
        <v>-15.143884092</v>
      </c>
      <c r="BI89">
        <v>-11.288385906</v>
      </c>
      <c r="BJ89">
        <v>0.74526486739999998</v>
      </c>
      <c r="BK89">
        <v>-1.59958316E-2</v>
      </c>
      <c r="BL89">
        <v>2.26107306E-2</v>
      </c>
      <c r="BM89">
        <v>3.7606123300000002E-2</v>
      </c>
      <c r="BN89">
        <v>2.4505160099999999E-2</v>
      </c>
      <c r="BO89">
        <v>0.19709774299999999</v>
      </c>
      <c r="BP89">
        <v>0.1030281619</v>
      </c>
      <c r="BQ89">
        <v>4.9640587999999999E-2</v>
      </c>
      <c r="BR89">
        <v>0.77844208579999996</v>
      </c>
      <c r="BS89">
        <v>-0.67936865079999997</v>
      </c>
      <c r="BT89">
        <v>0.59700379319999997</v>
      </c>
      <c r="BU89">
        <v>-14.140013385</v>
      </c>
      <c r="BV89">
        <v>-10.763398019</v>
      </c>
      <c r="BW89">
        <v>0.76098230420000001</v>
      </c>
    </row>
    <row r="90" spans="1:75" ht="15" x14ac:dyDescent="0.25">
      <c r="A90" t="s">
        <v>165</v>
      </c>
      <c r="B90" t="s">
        <v>53</v>
      </c>
      <c r="C90" t="s">
        <v>54</v>
      </c>
      <c r="D90" s="1">
        <v>27</v>
      </c>
      <c r="E90" s="1">
        <v>100</v>
      </c>
      <c r="F90">
        <v>39.700000000000003</v>
      </c>
      <c r="G90">
        <v>27.2</v>
      </c>
      <c r="H90">
        <v>56.9</v>
      </c>
      <c r="I90" s="11">
        <v>609.13215552032602</v>
      </c>
      <c r="J90" s="11">
        <v>198.40538426086599</v>
      </c>
      <c r="K90" s="11">
        <f t="shared" si="17"/>
        <v>13.519466036673197</v>
      </c>
      <c r="L90" s="11">
        <v>30.0079162740793</v>
      </c>
      <c r="M90" s="11">
        <v>8.2830756167366903</v>
      </c>
      <c r="N90" s="11">
        <v>236.69637615168199</v>
      </c>
      <c r="O90" s="6">
        <v>597.092041015625</v>
      </c>
      <c r="P90" s="6">
        <v>210.70764160156199</v>
      </c>
      <c r="Q90" s="11">
        <v>18.333049774169901</v>
      </c>
      <c r="R90" s="11">
        <v>23.159193038940401</v>
      </c>
      <c r="S90" s="11">
        <v>6.5759944915771502</v>
      </c>
      <c r="T90" s="6">
        <v>240.44282531738301</v>
      </c>
      <c r="U90" s="6">
        <v>584.83447265625</v>
      </c>
      <c r="V90" s="6">
        <v>198.47378540039099</v>
      </c>
      <c r="W90" s="11">
        <v>15.5250043869019</v>
      </c>
      <c r="X90" s="11">
        <v>24.9389762878418</v>
      </c>
      <c r="Y90" s="11">
        <v>6.97654151916504</v>
      </c>
      <c r="Z90" s="6">
        <v>230.38931274414099</v>
      </c>
      <c r="AA90" s="12">
        <f t="shared" si="9"/>
        <v>597.092041015625</v>
      </c>
      <c r="AB90" s="13">
        <f t="shared" si="10"/>
        <v>21.070764160156202</v>
      </c>
      <c r="AC90" s="13">
        <f t="shared" si="11"/>
        <v>1.8333049774169901</v>
      </c>
      <c r="AD90" s="14">
        <f t="shared" si="12"/>
        <v>2.3159193038940402</v>
      </c>
      <c r="AE90" s="14">
        <f t="shared" si="13"/>
        <v>0.69765415191650404</v>
      </c>
      <c r="AF90" s="13">
        <f t="shared" si="14"/>
        <v>24.084337615966746</v>
      </c>
      <c r="AG90" t="s">
        <v>48</v>
      </c>
      <c r="AH90" s="1">
        <v>2</v>
      </c>
      <c r="AI90">
        <v>291055.473</v>
      </c>
      <c r="AJ90">
        <v>5696266.1799999997</v>
      </c>
      <c r="AK90" s="4">
        <v>100</v>
      </c>
      <c r="AL90" s="4">
        <v>1130</v>
      </c>
      <c r="AM90" s="4">
        <v>5020</v>
      </c>
      <c r="AN90" s="4"/>
      <c r="AO90" s="4"/>
      <c r="AP90" s="4"/>
      <c r="AQ90" s="5">
        <f t="shared" si="15"/>
        <v>1130</v>
      </c>
      <c r="AR90" s="5">
        <f t="shared" si="16"/>
        <v>5020</v>
      </c>
      <c r="AS90" s="1">
        <v>6909</v>
      </c>
      <c r="AT90" s="1">
        <v>1738</v>
      </c>
      <c r="AU90" s="1">
        <v>66</v>
      </c>
      <c r="AV90">
        <v>7.08</v>
      </c>
      <c r="AW90">
        <v>7.1</v>
      </c>
      <c r="AX90" t="s">
        <v>137</v>
      </c>
      <c r="AY90">
        <v>2.10281462E-2</v>
      </c>
      <c r="AZ90">
        <v>3.4331529999999999E-2</v>
      </c>
      <c r="BA90">
        <v>2.1836880400000001E-2</v>
      </c>
      <c r="BB90">
        <v>0.19317728179999999</v>
      </c>
      <c r="BC90">
        <v>7.9896064099999997E-2</v>
      </c>
      <c r="BD90">
        <v>3.6570258100000003E-2</v>
      </c>
      <c r="BE90">
        <v>0.7968842035</v>
      </c>
      <c r="BF90">
        <v>-0.69655309489999995</v>
      </c>
      <c r="BG90">
        <v>0.6918531134</v>
      </c>
      <c r="BH90">
        <v>-15.590321746000001</v>
      </c>
      <c r="BI90">
        <v>-9.7323713331999997</v>
      </c>
      <c r="BJ90">
        <v>0.62486114780000002</v>
      </c>
      <c r="BK90">
        <v>-1.05335562E-2</v>
      </c>
      <c r="BL90">
        <v>1.9152870700000001E-2</v>
      </c>
      <c r="BM90">
        <v>3.21561795E-2</v>
      </c>
      <c r="BN90">
        <v>1.9430664300000001E-2</v>
      </c>
      <c r="BO90">
        <v>0.18948176859999999</v>
      </c>
      <c r="BP90">
        <v>7.9842725399999995E-2</v>
      </c>
      <c r="BQ90">
        <v>3.5913547300000001E-2</v>
      </c>
      <c r="BR90">
        <v>0.81417684940000001</v>
      </c>
      <c r="BS90">
        <v>-0.70992092240000004</v>
      </c>
      <c r="BT90">
        <v>0.68131955629999996</v>
      </c>
      <c r="BU90">
        <v>-15.124750110000001</v>
      </c>
      <c r="BV90">
        <v>-9.7302506797999992</v>
      </c>
      <c r="BW90">
        <v>0.64353109350000004</v>
      </c>
    </row>
    <row r="91" spans="1:75" ht="15" x14ac:dyDescent="0.25">
      <c r="A91" t="s">
        <v>166</v>
      </c>
      <c r="B91" t="s">
        <v>53</v>
      </c>
      <c r="C91" t="s">
        <v>45</v>
      </c>
      <c r="D91" s="1">
        <v>37</v>
      </c>
      <c r="E91" s="1">
        <v>30</v>
      </c>
      <c r="F91">
        <v>20.7</v>
      </c>
      <c r="G91">
        <v>17.2</v>
      </c>
      <c r="H91">
        <v>25</v>
      </c>
      <c r="I91" s="11">
        <v>192.270648297104</v>
      </c>
      <c r="J91" s="11">
        <v>101.33091633678799</v>
      </c>
      <c r="K91" s="11">
        <f t="shared" si="17"/>
        <v>14.315348192136884</v>
      </c>
      <c r="L91" s="11">
        <v>11.498062638584701</v>
      </c>
      <c r="M91" s="11">
        <v>2.4181805667113299</v>
      </c>
      <c r="N91" s="11">
        <v>115.24715954208401</v>
      </c>
      <c r="O91" s="6">
        <v>216.87660217285199</v>
      </c>
      <c r="P91" s="6">
        <v>92.307296752929702</v>
      </c>
      <c r="Q91" s="11">
        <v>16.81125831604</v>
      </c>
      <c r="R91" s="11">
        <v>15.6254825592041</v>
      </c>
      <c r="S91" s="11">
        <v>3.8771445751190199</v>
      </c>
      <c r="T91" s="6">
        <v>111.809921264648</v>
      </c>
      <c r="U91" s="6">
        <v>197.50204467773401</v>
      </c>
      <c r="V91" s="6">
        <v>97.294189453125</v>
      </c>
      <c r="W91" s="11">
        <v>14.5521593093872</v>
      </c>
      <c r="X91" s="11">
        <v>11.999931335449199</v>
      </c>
      <c r="Y91" s="11">
        <v>3.9947857856750502</v>
      </c>
      <c r="Z91" s="6">
        <v>113.28890991210901</v>
      </c>
      <c r="AA91" s="12">
        <f t="shared" si="9"/>
        <v>197.50204467773401</v>
      </c>
      <c r="AB91" s="13">
        <f t="shared" si="10"/>
        <v>9.7294189453125011</v>
      </c>
      <c r="AC91" s="13">
        <f t="shared" si="11"/>
        <v>1.1999931335449201</v>
      </c>
      <c r="AD91" s="14">
        <f t="shared" si="12"/>
        <v>1.56254825592041</v>
      </c>
      <c r="AE91" s="14">
        <f t="shared" si="13"/>
        <v>0.39947857856750502</v>
      </c>
      <c r="AF91" s="13">
        <f t="shared" si="14"/>
        <v>11.691445779800416</v>
      </c>
      <c r="AG91" t="s">
        <v>48</v>
      </c>
      <c r="AH91" s="1">
        <v>2</v>
      </c>
      <c r="AI91">
        <v>293437.48100000009</v>
      </c>
      <c r="AJ91">
        <v>5696515.3720000004</v>
      </c>
      <c r="AK91" s="4">
        <v>97</v>
      </c>
      <c r="AL91" s="4">
        <v>10900</v>
      </c>
      <c r="AM91" s="4">
        <v>156000</v>
      </c>
      <c r="AN91" s="4"/>
      <c r="AO91" s="4"/>
      <c r="AP91" s="4"/>
      <c r="AQ91" s="5">
        <f t="shared" si="15"/>
        <v>10900</v>
      </c>
      <c r="AR91" s="5">
        <f t="shared" si="16"/>
        <v>156000</v>
      </c>
      <c r="AS91" s="1">
        <v>21321</v>
      </c>
      <c r="AT91" s="1">
        <v>7787</v>
      </c>
      <c r="AU91" s="1">
        <v>56</v>
      </c>
      <c r="AV91">
        <v>27.87</v>
      </c>
      <c r="AW91">
        <v>4.7</v>
      </c>
      <c r="AX91" t="s">
        <v>137</v>
      </c>
      <c r="AY91">
        <v>2.8287915199999999E-2</v>
      </c>
      <c r="AZ91">
        <v>4.0143489800000001E-2</v>
      </c>
      <c r="BA91">
        <v>3.7221102800000003E-2</v>
      </c>
      <c r="BB91">
        <v>0.22132387589999999</v>
      </c>
      <c r="BC91">
        <v>0.14906463959999999</v>
      </c>
      <c r="BD91">
        <v>7.8748230299999999E-2</v>
      </c>
      <c r="BE91">
        <v>0.71156145650000002</v>
      </c>
      <c r="BF91">
        <v>-0.72768567579999999</v>
      </c>
      <c r="BG91">
        <v>0.516056234</v>
      </c>
      <c r="BH91">
        <v>-16.424006609999999</v>
      </c>
      <c r="BI91">
        <v>-10.549224631</v>
      </c>
      <c r="BJ91">
        <v>0.64340276880000002</v>
      </c>
      <c r="BK91">
        <v>-4.9299230499999999E-2</v>
      </c>
      <c r="BL91">
        <v>2.7519436500000001E-2</v>
      </c>
      <c r="BM91">
        <v>4.4373366900000002E-2</v>
      </c>
      <c r="BN91">
        <v>3.4221677499999999E-2</v>
      </c>
      <c r="BO91">
        <v>0.23970151270000001</v>
      </c>
      <c r="BP91">
        <v>0.1627821495</v>
      </c>
      <c r="BQ91">
        <v>8.6840633900000005E-2</v>
      </c>
      <c r="BR91">
        <v>0.74949903799999995</v>
      </c>
      <c r="BS91">
        <v>-0.68728160849999997</v>
      </c>
      <c r="BT91">
        <v>0.46675700209999998</v>
      </c>
      <c r="BU91">
        <v>-16.343504429999999</v>
      </c>
      <c r="BV91">
        <v>-10.726618997999999</v>
      </c>
      <c r="BW91">
        <v>0.65777213779999999</v>
      </c>
    </row>
    <row r="92" spans="1:75" ht="15" x14ac:dyDescent="0.25">
      <c r="A92" t="s">
        <v>167</v>
      </c>
      <c r="B92" t="s">
        <v>44</v>
      </c>
      <c r="C92" t="s">
        <v>54</v>
      </c>
      <c r="D92" s="1">
        <v>17</v>
      </c>
      <c r="E92" s="1">
        <v>35</v>
      </c>
      <c r="F92">
        <v>25.3</v>
      </c>
      <c r="G92">
        <v>13</v>
      </c>
      <c r="H92">
        <v>34.299999999999997</v>
      </c>
      <c r="I92" s="11">
        <v>161.086975432636</v>
      </c>
      <c r="J92" s="11">
        <v>69.100734845579794</v>
      </c>
      <c r="K92" s="11">
        <f t="shared" si="17"/>
        <v>5.1888815823950143</v>
      </c>
      <c r="L92" s="11">
        <v>19.138645379760401</v>
      </c>
      <c r="M92" s="11">
        <v>6.2960732005933604</v>
      </c>
      <c r="N92" s="11">
        <v>94.535453425933596</v>
      </c>
      <c r="O92" s="6">
        <v>185.112380981445</v>
      </c>
      <c r="P92" s="6">
        <v>88.719490051269503</v>
      </c>
      <c r="Q92" s="11">
        <v>6.5030980110168501</v>
      </c>
      <c r="R92" s="11">
        <v>15.4873723983765</v>
      </c>
      <c r="S92" s="11">
        <v>7.1817960739135698</v>
      </c>
      <c r="T92" s="6">
        <v>111.38865661621099</v>
      </c>
      <c r="U92" s="6">
        <v>201.85699462890599</v>
      </c>
      <c r="V92" s="6">
        <v>82.367271423339901</v>
      </c>
      <c r="W92" s="11">
        <v>7.71573686599731</v>
      </c>
      <c r="X92" s="11">
        <v>11.8637142181397</v>
      </c>
      <c r="Y92" s="11">
        <v>7.38382768630981</v>
      </c>
      <c r="Z92" s="6">
        <v>101.61481475830099</v>
      </c>
      <c r="AA92" s="12">
        <f t="shared" si="9"/>
        <v>201.85699462890599</v>
      </c>
      <c r="AB92" s="13">
        <f t="shared" si="10"/>
        <v>8.2367271423339901</v>
      </c>
      <c r="AC92" s="13">
        <f t="shared" si="11"/>
        <v>1.18637142181397</v>
      </c>
      <c r="AD92" s="14">
        <f t="shared" si="12"/>
        <v>1.5487372398376502</v>
      </c>
      <c r="AE92" s="14">
        <f t="shared" si="13"/>
        <v>0.73838276863098107</v>
      </c>
      <c r="AF92" s="13">
        <f t="shared" si="14"/>
        <v>10.52384715080262</v>
      </c>
      <c r="AG92" t="s">
        <v>93</v>
      </c>
      <c r="AH92" s="1">
        <v>2</v>
      </c>
      <c r="AI92">
        <v>293207.01199999999</v>
      </c>
      <c r="AJ92">
        <v>5696871.0889999997</v>
      </c>
      <c r="AK92" s="4">
        <v>100</v>
      </c>
      <c r="AL92" s="4">
        <v>2800</v>
      </c>
      <c r="AM92" s="4">
        <v>21400</v>
      </c>
      <c r="AN92" s="4"/>
      <c r="AO92" s="4"/>
      <c r="AP92" s="4"/>
      <c r="AQ92" s="5">
        <f t="shared" si="15"/>
        <v>2800</v>
      </c>
      <c r="AR92" s="5">
        <f t="shared" si="16"/>
        <v>21400</v>
      </c>
      <c r="AS92" s="1">
        <v>3774</v>
      </c>
      <c r="AT92" s="1">
        <v>1458</v>
      </c>
      <c r="AU92" s="1">
        <v>10</v>
      </c>
      <c r="AV92">
        <v>4.08</v>
      </c>
      <c r="AW92">
        <v>4.9000000000000004</v>
      </c>
      <c r="AX92" t="s">
        <v>155</v>
      </c>
      <c r="AY92">
        <v>2.6406676099999998E-2</v>
      </c>
      <c r="AZ92">
        <v>3.70917152E-2</v>
      </c>
      <c r="BA92">
        <v>3.3674712799999999E-2</v>
      </c>
      <c r="BB92">
        <v>0.17707499360000001</v>
      </c>
      <c r="BC92">
        <v>0.13505108730000001</v>
      </c>
      <c r="BD92">
        <v>7.2884230699999997E-2</v>
      </c>
      <c r="BE92">
        <v>0.68083113740000001</v>
      </c>
      <c r="BF92">
        <v>-0.68764782820000003</v>
      </c>
      <c r="BG92">
        <v>0.45230034699999999</v>
      </c>
      <c r="BH92">
        <v>-15.084241891</v>
      </c>
      <c r="BI92">
        <v>-11.470202851</v>
      </c>
      <c r="BJ92">
        <v>0.75982463290000002</v>
      </c>
      <c r="BK92">
        <v>-5.1083867499999998E-2</v>
      </c>
      <c r="BL92">
        <v>3.00730996E-2</v>
      </c>
      <c r="BM92">
        <v>4.3474730900000001E-2</v>
      </c>
      <c r="BN92">
        <v>3.6384542700000001E-2</v>
      </c>
      <c r="BO92">
        <v>0.19804391139999999</v>
      </c>
      <c r="BP92">
        <v>0.14532144280000001</v>
      </c>
      <c r="BQ92">
        <v>8.4282022200000001E-2</v>
      </c>
      <c r="BR92">
        <v>0.68997593820000003</v>
      </c>
      <c r="BS92">
        <v>-0.63884572829999997</v>
      </c>
      <c r="BT92">
        <v>0.40121648119999997</v>
      </c>
      <c r="BU92">
        <v>-14.584385647</v>
      </c>
      <c r="BV92">
        <v>-11.724722268000001</v>
      </c>
      <c r="BW92">
        <v>0.80336192139999996</v>
      </c>
    </row>
    <row r="93" spans="1:75" ht="15" x14ac:dyDescent="0.25">
      <c r="A93" t="s">
        <v>161</v>
      </c>
      <c r="B93" t="s">
        <v>44</v>
      </c>
      <c r="C93" t="s">
        <v>54</v>
      </c>
      <c r="D93" s="1">
        <v>36</v>
      </c>
      <c r="E93" s="1">
        <v>35</v>
      </c>
      <c r="F93">
        <v>19.2</v>
      </c>
      <c r="G93">
        <v>12.4</v>
      </c>
      <c r="H93">
        <v>41.8</v>
      </c>
      <c r="I93" s="11">
        <v>193.63108247051599</v>
      </c>
      <c r="J93" s="11">
        <v>83.859569949803401</v>
      </c>
      <c r="K93" s="11">
        <f t="shared" si="17"/>
        <v>6.8135466624062779</v>
      </c>
      <c r="L93" s="11">
        <v>18.673078572506299</v>
      </c>
      <c r="M93" s="11">
        <v>7.6364432232869497</v>
      </c>
      <c r="N93" s="11">
        <v>110.169091745597</v>
      </c>
      <c r="O93" s="6">
        <v>210.24935913085901</v>
      </c>
      <c r="P93" s="6">
        <v>106.95843505859401</v>
      </c>
      <c r="Q93" s="11">
        <v>9.4909086227416992</v>
      </c>
      <c r="R93" s="11">
        <v>16.745906829833999</v>
      </c>
      <c r="S93" s="11">
        <v>7.3745036125183097</v>
      </c>
      <c r="T93" s="6">
        <v>131.07884216308599</v>
      </c>
      <c r="U93" s="6">
        <v>220.33312988281199</v>
      </c>
      <c r="V93" s="6">
        <v>93.621261596679702</v>
      </c>
      <c r="W93" s="11">
        <v>8.2818775177002006</v>
      </c>
      <c r="X93" s="11">
        <v>13.9521579742432</v>
      </c>
      <c r="Y93" s="11">
        <v>11.2117214202881</v>
      </c>
      <c r="Z93" s="6">
        <v>118.78514099121099</v>
      </c>
      <c r="AA93" s="12">
        <f t="shared" si="9"/>
        <v>220.33312988281199</v>
      </c>
      <c r="AB93" s="13">
        <f t="shared" si="10"/>
        <v>9.3621261596679712</v>
      </c>
      <c r="AC93" s="13">
        <f t="shared" si="11"/>
        <v>1.39521579742432</v>
      </c>
      <c r="AD93" s="14">
        <f t="shared" si="12"/>
        <v>1.6745906829833999</v>
      </c>
      <c r="AE93" s="14">
        <f t="shared" si="13"/>
        <v>1.1211721420288101</v>
      </c>
      <c r="AF93" s="13">
        <f t="shared" si="14"/>
        <v>12.157888984680181</v>
      </c>
      <c r="AG93" t="s">
        <v>48</v>
      </c>
      <c r="AH93" s="1">
        <v>2</v>
      </c>
      <c r="AI93">
        <v>290409.424</v>
      </c>
      <c r="AJ93">
        <v>5693514.8499999996</v>
      </c>
      <c r="AK93" s="4">
        <v>100</v>
      </c>
      <c r="AL93" s="4">
        <v>59</v>
      </c>
      <c r="AM93" s="4">
        <v>842</v>
      </c>
      <c r="AN93" s="4"/>
      <c r="AO93" s="4"/>
      <c r="AP93" s="4"/>
      <c r="AQ93" s="5">
        <f t="shared" si="15"/>
        <v>59</v>
      </c>
      <c r="AR93" s="5">
        <f t="shared" si="16"/>
        <v>842</v>
      </c>
      <c r="AS93" s="1">
        <v>785</v>
      </c>
      <c r="AT93" s="1">
        <v>156</v>
      </c>
      <c r="AU93" s="1">
        <v>42</v>
      </c>
      <c r="AV93">
        <v>0.63</v>
      </c>
      <c r="AW93">
        <v>8.5</v>
      </c>
      <c r="AX93" t="s">
        <v>168</v>
      </c>
      <c r="AY93">
        <v>2.37031997E-2</v>
      </c>
      <c r="AZ93">
        <v>3.6295911899999998E-2</v>
      </c>
      <c r="BA93">
        <v>2.3650798000000001E-2</v>
      </c>
      <c r="BB93">
        <v>0.2394377486</v>
      </c>
      <c r="BC93">
        <v>8.8596191699999993E-2</v>
      </c>
      <c r="BD93">
        <v>4.0865409900000003E-2</v>
      </c>
      <c r="BE93">
        <v>0.82074353060000005</v>
      </c>
      <c r="BF93">
        <v>-0.73156281590000005</v>
      </c>
      <c r="BG93">
        <v>0.69748273979999997</v>
      </c>
      <c r="BH93">
        <v>-15.150494691</v>
      </c>
      <c r="BI93">
        <v>-11.521924522000001</v>
      </c>
      <c r="BJ93">
        <v>0.76486269829999998</v>
      </c>
      <c r="BK93">
        <v>-5.7575674999999996E-3</v>
      </c>
      <c r="BL93">
        <v>2.1438966300000001E-2</v>
      </c>
      <c r="BM93">
        <v>3.6154934800000003E-2</v>
      </c>
      <c r="BN93">
        <v>2.30464812E-2</v>
      </c>
      <c r="BO93">
        <v>0.23115180939999999</v>
      </c>
      <c r="BP93">
        <v>9.0391851600000003E-2</v>
      </c>
      <c r="BQ93">
        <v>4.22988958E-2</v>
      </c>
      <c r="BR93">
        <v>0.81883189860000005</v>
      </c>
      <c r="BS93">
        <v>-0.72970623649999999</v>
      </c>
      <c r="BT93">
        <v>0.69172516139999995</v>
      </c>
      <c r="BU93">
        <v>-15.130488507000001</v>
      </c>
      <c r="BV93">
        <v>-11.158323494999999</v>
      </c>
      <c r="BW93">
        <v>0.74130039349999999</v>
      </c>
    </row>
    <row r="94" spans="1:75" ht="15" x14ac:dyDescent="0.25">
      <c r="A94" t="s">
        <v>169</v>
      </c>
      <c r="B94" t="s">
        <v>44</v>
      </c>
      <c r="C94" t="s">
        <v>54</v>
      </c>
      <c r="D94" s="1">
        <v>35</v>
      </c>
      <c r="E94" s="1">
        <v>35</v>
      </c>
      <c r="F94">
        <v>22.6</v>
      </c>
      <c r="G94">
        <v>11.4</v>
      </c>
      <c r="H94">
        <v>28</v>
      </c>
      <c r="I94" s="11">
        <v>119.928719970004</v>
      </c>
      <c r="J94" s="11">
        <v>50.4025352070297</v>
      </c>
      <c r="K94" s="11">
        <f t="shared" si="17"/>
        <v>4.1595549739701339</v>
      </c>
      <c r="L94" s="11">
        <v>16.343780436099699</v>
      </c>
      <c r="M94" s="11">
        <v>5.7721143527878001</v>
      </c>
      <c r="N94" s="11">
        <v>72.518429995917202</v>
      </c>
      <c r="O94" s="6">
        <v>167.66873168945301</v>
      </c>
      <c r="P94" s="6">
        <v>64.681556701660199</v>
      </c>
      <c r="Q94" s="11">
        <v>7.5842485427856499</v>
      </c>
      <c r="R94" s="11">
        <v>11.2813520431519</v>
      </c>
      <c r="S94" s="11">
        <v>6.4575819969177202</v>
      </c>
      <c r="T94" s="6">
        <v>82.420486450195298</v>
      </c>
      <c r="U94" s="6">
        <v>155.25067138671901</v>
      </c>
      <c r="V94" s="6">
        <v>65.363784790039105</v>
      </c>
      <c r="W94" s="11">
        <v>6.4989256858825701</v>
      </c>
      <c r="X94" s="11">
        <v>8.7217750549316406</v>
      </c>
      <c r="Y94" s="11">
        <v>6.8133077621459996</v>
      </c>
      <c r="Z94" s="6">
        <v>80.898864746093807</v>
      </c>
      <c r="AA94" s="12">
        <f t="shared" si="9"/>
        <v>155.25067138671901</v>
      </c>
      <c r="AB94" s="13">
        <f t="shared" si="10"/>
        <v>6.5363784790039112</v>
      </c>
      <c r="AC94" s="13">
        <f t="shared" si="11"/>
        <v>0.87217750549316408</v>
      </c>
      <c r="AD94" s="14">
        <f t="shared" si="12"/>
        <v>1.12813520431519</v>
      </c>
      <c r="AE94" s="14">
        <f t="shared" si="13"/>
        <v>0.68133077621460003</v>
      </c>
      <c r="AF94" s="13">
        <f t="shared" si="14"/>
        <v>8.3458444595337014</v>
      </c>
      <c r="AG94" t="s">
        <v>48</v>
      </c>
      <c r="AH94" s="1">
        <v>2</v>
      </c>
      <c r="AI94">
        <v>290455.95199999999</v>
      </c>
      <c r="AJ94">
        <v>5693569.7450000001</v>
      </c>
      <c r="AK94" s="4">
        <v>100</v>
      </c>
      <c r="AL94" s="4">
        <v>46</v>
      </c>
      <c r="AM94" s="4">
        <v>1000</v>
      </c>
      <c r="AN94" s="4"/>
      <c r="AO94" s="4"/>
      <c r="AP94" s="4"/>
      <c r="AQ94" s="5">
        <f t="shared" si="15"/>
        <v>46</v>
      </c>
      <c r="AR94" s="5">
        <f t="shared" si="16"/>
        <v>1000</v>
      </c>
      <c r="AS94" s="1">
        <v>822</v>
      </c>
      <c r="AT94" s="1">
        <v>165</v>
      </c>
      <c r="AU94" s="1">
        <v>123</v>
      </c>
      <c r="AV94">
        <v>0.7</v>
      </c>
      <c r="AW94">
        <v>8.5</v>
      </c>
      <c r="AX94" t="s">
        <v>168</v>
      </c>
      <c r="AY94">
        <v>2.2214786800000001E-2</v>
      </c>
      <c r="AZ94">
        <v>3.4655634099999999E-2</v>
      </c>
      <c r="BA94">
        <v>2.39081511E-2</v>
      </c>
      <c r="BB94">
        <v>0.2099585695</v>
      </c>
      <c r="BC94">
        <v>8.4330128800000001E-2</v>
      </c>
      <c r="BD94">
        <v>4.1219262800000003E-2</v>
      </c>
      <c r="BE94">
        <v>0.79521930770000004</v>
      </c>
      <c r="BF94">
        <v>-0.73984139449999997</v>
      </c>
      <c r="BG94">
        <v>0.68853926359999995</v>
      </c>
      <c r="BH94">
        <v>-16.008681005</v>
      </c>
      <c r="BI94">
        <v>-12.559293073999999</v>
      </c>
      <c r="BJ94">
        <v>0.78498461210000003</v>
      </c>
      <c r="BK94">
        <v>-5.27303945E-2</v>
      </c>
      <c r="BL94">
        <v>2.05551525E-2</v>
      </c>
      <c r="BM94">
        <v>3.28142643E-2</v>
      </c>
      <c r="BN94">
        <v>2.2561285399999999E-2</v>
      </c>
      <c r="BO94">
        <v>0.2157352535</v>
      </c>
      <c r="BP94">
        <v>9.71496793E-2</v>
      </c>
      <c r="BQ94">
        <v>4.7827509499999997E-2</v>
      </c>
      <c r="BR94">
        <v>0.80961176469999996</v>
      </c>
      <c r="BS94">
        <v>-0.73534189490000001</v>
      </c>
      <c r="BT94">
        <v>0.63580888410000003</v>
      </c>
      <c r="BU94">
        <v>-16.494670862</v>
      </c>
      <c r="BV94">
        <v>-12.207333468</v>
      </c>
      <c r="BW94">
        <v>0.74060032460000003</v>
      </c>
    </row>
    <row r="95" spans="1:75" ht="15" x14ac:dyDescent="0.25">
      <c r="A95" t="s">
        <v>171</v>
      </c>
      <c r="B95" t="s">
        <v>44</v>
      </c>
      <c r="C95" t="s">
        <v>54</v>
      </c>
      <c r="D95" s="1">
        <v>23</v>
      </c>
      <c r="E95" s="1">
        <v>20</v>
      </c>
      <c r="F95">
        <v>16.5</v>
      </c>
      <c r="G95">
        <v>8.6</v>
      </c>
      <c r="H95">
        <v>9.8000000000000007</v>
      </c>
      <c r="I95" s="11">
        <v>40.700920920489303</v>
      </c>
      <c r="J95" s="11">
        <v>15.5327190330388</v>
      </c>
      <c r="K95" s="11">
        <f t="shared" si="17"/>
        <v>1.8428666325497942</v>
      </c>
      <c r="L95" s="11">
        <v>6.8177168685439202</v>
      </c>
      <c r="M95" s="11">
        <v>3.1256773477098099</v>
      </c>
      <c r="N95" s="11">
        <v>25.476113249292599</v>
      </c>
      <c r="O95" s="6">
        <v>28.409002304077099</v>
      </c>
      <c r="P95" s="6">
        <v>6.4149518013000497</v>
      </c>
      <c r="Q95" s="11">
        <v>2.4218821525573699</v>
      </c>
      <c r="R95" s="11">
        <v>5.9619665145873997</v>
      </c>
      <c r="S95" s="11">
        <v>3.4816017150878902</v>
      </c>
      <c r="T95" s="6">
        <v>15.8585205078125</v>
      </c>
      <c r="U95" s="6">
        <v>46.271701812744098</v>
      </c>
      <c r="V95" s="6">
        <v>20.4871635437012</v>
      </c>
      <c r="W95" s="11">
        <v>2.4908037185668901</v>
      </c>
      <c r="X95" s="11">
        <v>5.8630347251892099</v>
      </c>
      <c r="Y95" s="11">
        <v>2.2068903446197501</v>
      </c>
      <c r="Z95" s="6">
        <v>28.5570888519287</v>
      </c>
      <c r="AA95" s="12">
        <f t="shared" si="9"/>
        <v>46.271701812744098</v>
      </c>
      <c r="AB95" s="13">
        <f t="shared" si="10"/>
        <v>2.0487163543701201</v>
      </c>
      <c r="AC95" s="13">
        <f t="shared" si="11"/>
        <v>0.58630347251892101</v>
      </c>
      <c r="AD95" s="14">
        <f t="shared" si="12"/>
        <v>0.59619665145874001</v>
      </c>
      <c r="AE95" s="14">
        <f t="shared" si="13"/>
        <v>0.22068903446197502</v>
      </c>
      <c r="AF95" s="13">
        <f t="shared" si="14"/>
        <v>2.8656020402908351</v>
      </c>
      <c r="AG95" t="s">
        <v>48</v>
      </c>
      <c r="AH95" s="1">
        <v>2</v>
      </c>
      <c r="AI95">
        <v>290416.47899999999</v>
      </c>
      <c r="AJ95">
        <v>5693452.6339999996</v>
      </c>
      <c r="AK95" s="4">
        <v>100</v>
      </c>
      <c r="AL95" s="4">
        <v>34</v>
      </c>
      <c r="AM95" s="4">
        <v>1010</v>
      </c>
      <c r="AN95" s="4"/>
      <c r="AO95" s="4"/>
      <c r="AP95" s="4"/>
      <c r="AQ95" s="5">
        <f t="shared" si="15"/>
        <v>34</v>
      </c>
      <c r="AR95" s="5">
        <f t="shared" si="16"/>
        <v>1010</v>
      </c>
      <c r="AS95" s="1">
        <v>706</v>
      </c>
      <c r="AT95" s="1">
        <v>143</v>
      </c>
      <c r="AU95" s="1">
        <v>56</v>
      </c>
      <c r="AV95">
        <v>0.54</v>
      </c>
      <c r="AW95">
        <v>8.5</v>
      </c>
      <c r="AX95" t="s">
        <v>168</v>
      </c>
      <c r="AY95">
        <v>2.40867014E-2</v>
      </c>
      <c r="AZ95">
        <v>3.5846109100000002E-2</v>
      </c>
      <c r="BA95">
        <v>2.7440433899999998E-2</v>
      </c>
      <c r="BB95">
        <v>0.22216778670000001</v>
      </c>
      <c r="BC95">
        <v>0.1159057412</v>
      </c>
      <c r="BD95">
        <v>5.7273555900000002E-2</v>
      </c>
      <c r="BE95">
        <v>0.78055883270000004</v>
      </c>
      <c r="BF95">
        <v>-0.70500460210000004</v>
      </c>
      <c r="BG95">
        <v>0.50344747729999995</v>
      </c>
      <c r="BH95">
        <v>-18.361197041</v>
      </c>
      <c r="BI95">
        <v>-11.75625299</v>
      </c>
      <c r="BJ95">
        <v>0.64164484720000003</v>
      </c>
      <c r="BK95">
        <v>7.11014695E-2</v>
      </c>
      <c r="BL95">
        <v>2.52988039E-2</v>
      </c>
      <c r="BM95">
        <v>4.2011459399999999E-2</v>
      </c>
      <c r="BN95">
        <v>3.0490460699999999E-2</v>
      </c>
      <c r="BO95">
        <v>0.2353255145</v>
      </c>
      <c r="BP95">
        <v>0.1246919521</v>
      </c>
      <c r="BQ95">
        <v>6.3757105100000003E-2</v>
      </c>
      <c r="BR95">
        <v>0.77080261260000005</v>
      </c>
      <c r="BS95">
        <v>-0.69738912109999995</v>
      </c>
      <c r="BT95">
        <v>0.57454895279999996</v>
      </c>
      <c r="BU95">
        <v>-18.334000839000002</v>
      </c>
      <c r="BV95">
        <v>-12.066478866000001</v>
      </c>
      <c r="BW95">
        <v>0.65900575159999997</v>
      </c>
    </row>
    <row r="96" spans="1:75" ht="15" x14ac:dyDescent="0.25">
      <c r="A96" t="s">
        <v>133</v>
      </c>
      <c r="B96" t="s">
        <v>44</v>
      </c>
      <c r="C96" t="s">
        <v>172</v>
      </c>
      <c r="D96" s="1">
        <v>46</v>
      </c>
      <c r="E96" s="1">
        <v>25</v>
      </c>
      <c r="F96">
        <v>11.3</v>
      </c>
      <c r="G96">
        <v>14.7</v>
      </c>
      <c r="H96">
        <v>18</v>
      </c>
      <c r="I96" s="11">
        <v>142.28858270978</v>
      </c>
      <c r="J96" s="11">
        <v>58.706865354904103</v>
      </c>
      <c r="K96" s="11">
        <f t="shared" si="17"/>
        <v>8.5204030664809522</v>
      </c>
      <c r="L96" s="11">
        <v>12.9193570031824</v>
      </c>
      <c r="M96" s="11">
        <v>3.0758571483567199</v>
      </c>
      <c r="N96" s="11">
        <v>74.702079506443198</v>
      </c>
      <c r="O96" s="6">
        <v>135.794845581055</v>
      </c>
      <c r="P96" s="6">
        <v>59.883399963378899</v>
      </c>
      <c r="Q96" s="11">
        <v>6.4690532684326199</v>
      </c>
      <c r="R96" s="11">
        <v>11.732714653015099</v>
      </c>
      <c r="S96" s="11">
        <v>1.9877958297729501</v>
      </c>
      <c r="T96" s="6">
        <v>73.603904724121094</v>
      </c>
      <c r="U96" s="6">
        <v>148.05874633789099</v>
      </c>
      <c r="V96" s="6">
        <v>66.462295532226605</v>
      </c>
      <c r="W96" s="11">
        <v>8.2581462860107404</v>
      </c>
      <c r="X96" s="11">
        <v>10.362291336059601</v>
      </c>
      <c r="Y96" s="11">
        <v>1.6811448335647601</v>
      </c>
      <c r="Z96" s="6">
        <v>78.505729675292997</v>
      </c>
      <c r="AA96" s="12">
        <f t="shared" si="9"/>
        <v>148.05874633789099</v>
      </c>
      <c r="AB96" s="13">
        <f t="shared" si="10"/>
        <v>6.6462295532226605</v>
      </c>
      <c r="AC96" s="13">
        <f t="shared" si="11"/>
        <v>1.0362291336059601</v>
      </c>
      <c r="AD96" s="14">
        <f t="shared" si="12"/>
        <v>1.1732714653015099</v>
      </c>
      <c r="AE96" s="14">
        <f t="shared" si="13"/>
        <v>0.16811448335647602</v>
      </c>
      <c r="AF96" s="13">
        <f t="shared" si="14"/>
        <v>7.9876155018806463</v>
      </c>
      <c r="AG96" t="s">
        <v>48</v>
      </c>
      <c r="AH96" s="1">
        <v>3</v>
      </c>
      <c r="AI96">
        <v>292972.60600000009</v>
      </c>
      <c r="AJ96">
        <v>5696632.0949999997</v>
      </c>
      <c r="AK96" s="4">
        <v>100</v>
      </c>
      <c r="AL96" s="4">
        <v>86400</v>
      </c>
      <c r="AM96" s="4">
        <v>65500</v>
      </c>
      <c r="AN96" s="4"/>
      <c r="AO96" s="4"/>
      <c r="AP96" s="4"/>
      <c r="AQ96" s="5">
        <f t="shared" si="15"/>
        <v>86400</v>
      </c>
      <c r="AR96" s="5">
        <f t="shared" si="16"/>
        <v>65500</v>
      </c>
      <c r="AS96" s="1">
        <v>18333</v>
      </c>
      <c r="AT96" s="1">
        <v>7312</v>
      </c>
      <c r="AU96" s="1">
        <v>32</v>
      </c>
      <c r="AV96">
        <v>20.05</v>
      </c>
      <c r="AW96">
        <v>5.2</v>
      </c>
      <c r="AX96" t="s">
        <v>146</v>
      </c>
      <c r="AY96">
        <v>2.1614916000000001E-2</v>
      </c>
      <c r="AZ96">
        <v>3.4810165699999999E-2</v>
      </c>
      <c r="BA96">
        <v>2.54764993E-2</v>
      </c>
      <c r="BB96">
        <v>0.25468209180000001</v>
      </c>
      <c r="BC96">
        <v>0.16600925480000001</v>
      </c>
      <c r="BD96">
        <v>7.6440742500000006E-2</v>
      </c>
      <c r="BE96">
        <v>0.81731449690000002</v>
      </c>
      <c r="BF96">
        <v>-0.76744951230000003</v>
      </c>
      <c r="BG96">
        <v>0.56911723989999996</v>
      </c>
      <c r="BH96">
        <v>-15.790608396</v>
      </c>
      <c r="BI96">
        <v>-10.313410737</v>
      </c>
      <c r="BJ96">
        <v>0.65337085070000001</v>
      </c>
      <c r="BK96">
        <v>2.0462411400000002E-2</v>
      </c>
      <c r="BL96">
        <v>2.2392888199999999E-2</v>
      </c>
      <c r="BM96">
        <v>3.7051180199999999E-2</v>
      </c>
      <c r="BN96">
        <v>2.2649097199999999E-2</v>
      </c>
      <c r="BO96">
        <v>0.27955790460000002</v>
      </c>
      <c r="BP96">
        <v>0.16027640979999999</v>
      </c>
      <c r="BQ96">
        <v>7.1973381899999994E-2</v>
      </c>
      <c r="BR96">
        <v>0.84965868040000003</v>
      </c>
      <c r="BS96">
        <v>-0.76594151479999995</v>
      </c>
      <c r="BT96">
        <v>0.58957961759999999</v>
      </c>
      <c r="BU96">
        <v>-15.305860232000001</v>
      </c>
      <c r="BV96">
        <v>-9.8385381150000004</v>
      </c>
      <c r="BW96">
        <v>0.64289652220000004</v>
      </c>
    </row>
    <row r="97" spans="1:75" ht="15" x14ac:dyDescent="0.25">
      <c r="A97" t="s">
        <v>173</v>
      </c>
      <c r="B97" t="s">
        <v>44</v>
      </c>
      <c r="C97" t="s">
        <v>45</v>
      </c>
      <c r="D97" s="1">
        <v>110</v>
      </c>
      <c r="E97" s="1">
        <v>18</v>
      </c>
      <c r="F97">
        <v>7.9</v>
      </c>
      <c r="G97">
        <v>13.8</v>
      </c>
      <c r="H97">
        <v>19.3</v>
      </c>
      <c r="I97" s="11">
        <v>126.043950136457</v>
      </c>
      <c r="J97" s="11">
        <v>66.635732491681097</v>
      </c>
      <c r="K97" s="11">
        <f t="shared" si="17"/>
        <v>11.481586971687589</v>
      </c>
      <c r="L97" s="11">
        <v>10.3052689374446</v>
      </c>
      <c r="M97" s="11">
        <v>3.3341597315890099</v>
      </c>
      <c r="N97" s="11">
        <v>80.275161160714802</v>
      </c>
      <c r="O97" s="6">
        <v>135.83970642089801</v>
      </c>
      <c r="P97" s="6">
        <v>65.193794250488295</v>
      </c>
      <c r="Q97" s="11">
        <v>9.5500373840331996</v>
      </c>
      <c r="R97" s="11">
        <v>10.2023372650147</v>
      </c>
      <c r="S97" s="11">
        <v>2.8270101547241202</v>
      </c>
      <c r="T97" s="6">
        <v>78.22314453125</v>
      </c>
      <c r="U97" s="6">
        <v>137.80384826660199</v>
      </c>
      <c r="V97" s="6">
        <v>61.891353607177699</v>
      </c>
      <c r="W97" s="11">
        <v>8.9879360198974592</v>
      </c>
      <c r="X97" s="11">
        <v>7.1928787231445304</v>
      </c>
      <c r="Y97" s="11">
        <v>1.92564690113068</v>
      </c>
      <c r="Z97" s="6">
        <v>71.009872436523395</v>
      </c>
      <c r="AA97" s="12">
        <f t="shared" si="9"/>
        <v>137.80384826660199</v>
      </c>
      <c r="AB97" s="13">
        <f t="shared" si="10"/>
        <v>6.1891353607177706</v>
      </c>
      <c r="AC97" s="13">
        <f t="shared" si="11"/>
        <v>0.71928787231445313</v>
      </c>
      <c r="AD97" s="14">
        <f t="shared" si="12"/>
        <v>1.02023372650147</v>
      </c>
      <c r="AE97" s="14">
        <f t="shared" si="13"/>
        <v>0.19256469011306801</v>
      </c>
      <c r="AF97" s="13">
        <f t="shared" si="14"/>
        <v>7.4019337773323084</v>
      </c>
      <c r="AG97" t="s">
        <v>48</v>
      </c>
      <c r="AH97" s="1">
        <v>3</v>
      </c>
      <c r="AI97">
        <v>293436.89</v>
      </c>
      <c r="AJ97">
        <v>5696451.5939999996</v>
      </c>
      <c r="AK97" s="4">
        <v>100</v>
      </c>
      <c r="AL97" s="4">
        <v>13900</v>
      </c>
      <c r="AM97" s="4">
        <v>98900</v>
      </c>
      <c r="AN97" s="4"/>
      <c r="AO97" s="4"/>
      <c r="AP97" s="4"/>
      <c r="AQ97" s="5">
        <f>_xlfn.IFS(AN97=0,AL97,AN97&gt;0,(AK97*AL97+AN97*AO97)/(AK97+AN97))</f>
        <v>13900</v>
      </c>
      <c r="AR97" s="5">
        <f t="shared" si="16"/>
        <v>98900</v>
      </c>
      <c r="AS97" s="1">
        <v>22083</v>
      </c>
      <c r="AT97" s="1">
        <v>8387</v>
      </c>
      <c r="AU97" s="1">
        <v>46</v>
      </c>
      <c r="AV97">
        <v>14.99</v>
      </c>
      <c r="AW97">
        <v>4.7</v>
      </c>
      <c r="AX97" t="s">
        <v>132</v>
      </c>
      <c r="AY97">
        <v>2.3118190300000001E-2</v>
      </c>
      <c r="AZ97">
        <v>3.6392453300000002E-2</v>
      </c>
      <c r="BA97">
        <v>2.8663722799999999E-2</v>
      </c>
      <c r="BB97">
        <v>0.25018208079999998</v>
      </c>
      <c r="BC97">
        <v>0.1706788337</v>
      </c>
      <c r="BD97">
        <v>8.3397017200000007E-2</v>
      </c>
      <c r="BE97">
        <v>0.79445236829999999</v>
      </c>
      <c r="BF97">
        <v>-0.73118834509999997</v>
      </c>
      <c r="BG97">
        <v>0.4626713294</v>
      </c>
      <c r="BH97">
        <v>-16.311229675</v>
      </c>
      <c r="BI97">
        <v>-10.650030976</v>
      </c>
      <c r="BJ97">
        <v>0.65281555319999995</v>
      </c>
      <c r="BK97">
        <v>8.7714515699999995E-2</v>
      </c>
      <c r="BL97">
        <v>2.3276221400000002E-2</v>
      </c>
      <c r="BM97">
        <v>3.9575036100000002E-2</v>
      </c>
      <c r="BN97">
        <v>2.7741966900000001E-2</v>
      </c>
      <c r="BO97">
        <v>0.27139460319999997</v>
      </c>
      <c r="BP97">
        <v>0.16494866120000001</v>
      </c>
      <c r="BQ97">
        <v>7.85863594E-2</v>
      </c>
      <c r="BR97">
        <v>0.8146439539</v>
      </c>
      <c r="BS97">
        <v>-0.74537333539999995</v>
      </c>
      <c r="BT97">
        <v>0.55038585120000005</v>
      </c>
      <c r="BU97">
        <v>-16.344449518000001</v>
      </c>
      <c r="BV97">
        <v>-10.508521688</v>
      </c>
      <c r="BW97">
        <v>0.6431122615</v>
      </c>
    </row>
    <row r="98" spans="1:75" ht="15" x14ac:dyDescent="0.25">
      <c r="A98" t="s">
        <v>174</v>
      </c>
      <c r="B98" t="s">
        <v>53</v>
      </c>
      <c r="C98" t="s">
        <v>54</v>
      </c>
      <c r="D98" s="1">
        <v>39</v>
      </c>
      <c r="E98" s="1">
        <v>58</v>
      </c>
      <c r="F98">
        <v>16</v>
      </c>
      <c r="G98">
        <v>17.5</v>
      </c>
      <c r="H98">
        <v>31.5</v>
      </c>
      <c r="I98" s="11">
        <v>281.95564027008197</v>
      </c>
      <c r="J98" s="11">
        <v>112.723117731107</v>
      </c>
      <c r="K98" s="11">
        <f t="shared" si="17"/>
        <v>8.8653281638643531</v>
      </c>
      <c r="L98" s="11">
        <v>12.272151600092201</v>
      </c>
      <c r="M98" s="11">
        <v>6.5943294465613604</v>
      </c>
      <c r="N98" s="11">
        <v>131.58959877776101</v>
      </c>
      <c r="O98" s="6">
        <v>280.15368652343699</v>
      </c>
      <c r="P98" s="6">
        <v>111.682739257813</v>
      </c>
      <c r="Q98" s="11">
        <v>10.517706871032701</v>
      </c>
      <c r="R98" s="11">
        <v>11.0919036865234</v>
      </c>
      <c r="S98" s="11">
        <v>7.0469608306884801</v>
      </c>
      <c r="T98" s="6">
        <v>129.82160949707</v>
      </c>
      <c r="U98" s="6">
        <v>294.63916015625</v>
      </c>
      <c r="V98" s="6">
        <v>114.928192138672</v>
      </c>
      <c r="W98" s="11">
        <v>8.7975168228149396</v>
      </c>
      <c r="X98" s="11">
        <v>10.129958152771</v>
      </c>
      <c r="Y98" s="11">
        <v>6.39198875427246</v>
      </c>
      <c r="Z98" s="6">
        <v>131.45013427734401</v>
      </c>
      <c r="AA98" s="12">
        <f t="shared" ref="AA98" si="18">_xlfn.IFS(I98&lt;10,I98,I98&lt;250,U98,I98&gt;=250,O98)</f>
        <v>280.15368652343699</v>
      </c>
      <c r="AB98" s="13">
        <f t="shared" ref="AB98" si="19">_xlfn.IFS(I98&lt;10,J98,I98&lt;250,V98,I98&gt;=250,P98)*0.1</f>
        <v>11.1682739257813</v>
      </c>
      <c r="AC98" s="13">
        <f t="shared" ref="AC98" si="20">_xlfn.IFS(I98&lt;10,K98,I98&lt;250,X98,I98&gt;=250,Q98)*0.1</f>
        <v>1.0517706871032702</v>
      </c>
      <c r="AD98" s="14">
        <f t="shared" ref="AD98" si="21">R98*0.1</f>
        <v>1.1091903686523401</v>
      </c>
      <c r="AE98" s="14">
        <f t="shared" ref="AE98" si="22">Y98*0.1</f>
        <v>0.63919887542724607</v>
      </c>
      <c r="AF98" s="13">
        <f t="shared" ref="AF98" si="23">AB98+AD98+AE98</f>
        <v>12.916663169860886</v>
      </c>
      <c r="AG98" t="s">
        <v>93</v>
      </c>
      <c r="AH98" s="1">
        <v>2</v>
      </c>
      <c r="AI98">
        <v>305671.75199999998</v>
      </c>
      <c r="AJ98">
        <v>5694879.79</v>
      </c>
      <c r="AK98" s="4">
        <v>100</v>
      </c>
      <c r="AL98" s="4">
        <v>664</v>
      </c>
      <c r="AM98" s="4">
        <v>3960</v>
      </c>
      <c r="AQ98" s="5">
        <f>_xlfn.IFS(AN98=0,AL98,AN98&gt;0,(AK98*AL98+AN98*AO98)/(AK98+AN98))</f>
        <v>664</v>
      </c>
      <c r="AR98" s="5">
        <f t="shared" ref="AR98" si="24">_xlfn.IFS(AN98=0,AM98,AN98&gt;0,(AK98*AM98+AN98*AP98)/(AK98+AN98))</f>
        <v>3960</v>
      </c>
      <c r="AS98" s="1">
        <v>540</v>
      </c>
      <c r="AT98" s="1">
        <v>148</v>
      </c>
      <c r="AU98" s="1">
        <v>10</v>
      </c>
      <c r="AV98">
        <v>0.65</v>
      </c>
      <c r="AW98">
        <v>7.9</v>
      </c>
      <c r="AX98" t="s">
        <v>175</v>
      </c>
      <c r="AY98">
        <v>2.89330327E-2</v>
      </c>
      <c r="AZ98">
        <v>3.3158855199999997E-2</v>
      </c>
      <c r="BA98">
        <v>4.1607333599999997E-2</v>
      </c>
      <c r="BB98">
        <v>6.4933458799999996E-2</v>
      </c>
      <c r="BC98">
        <v>0.1439805301</v>
      </c>
      <c r="BD98">
        <v>0.1387185628</v>
      </c>
      <c r="BE98">
        <v>0.2191032497</v>
      </c>
      <c r="BF98">
        <v>-0.32581532590000001</v>
      </c>
      <c r="BG98">
        <v>-0.33406790679999998</v>
      </c>
      <c r="BH98">
        <v>-15.162957368000001</v>
      </c>
      <c r="BI98">
        <v>-9.8720116289999993</v>
      </c>
      <c r="BJ98">
        <v>0.65120868840000001</v>
      </c>
      <c r="BK98">
        <v>0.82240843330000002</v>
      </c>
      <c r="BL98">
        <v>2.5046428400000001E-2</v>
      </c>
      <c r="BM98">
        <v>3.8719433300000002E-2</v>
      </c>
      <c r="BN98">
        <v>2.8868952699999999E-2</v>
      </c>
      <c r="BO98">
        <v>0.18188762820000001</v>
      </c>
      <c r="BP98">
        <v>0.11631145950000001</v>
      </c>
      <c r="BQ98">
        <v>6.2737463100000002E-2</v>
      </c>
      <c r="BR98">
        <v>0.72577497690000004</v>
      </c>
      <c r="BS98">
        <v>-0.64885134690000001</v>
      </c>
      <c r="BT98">
        <v>0.48834053999999999</v>
      </c>
      <c r="BU98">
        <v>-13.471527804999999</v>
      </c>
      <c r="BV98">
        <v>-10.240038294</v>
      </c>
      <c r="BW98">
        <v>0.76026075989999997</v>
      </c>
    </row>
    <row r="99" spans="1:75" ht="15" x14ac:dyDescent="0.25">
      <c r="A99" t="s">
        <v>101</v>
      </c>
      <c r="B99" t="s">
        <v>53</v>
      </c>
      <c r="C99" t="s">
        <v>54</v>
      </c>
      <c r="D99" s="1">
        <v>74</v>
      </c>
      <c r="E99" s="1">
        <v>60</v>
      </c>
      <c r="F99">
        <v>14.7</v>
      </c>
      <c r="G99">
        <v>18.100000000000001</v>
      </c>
      <c r="H99">
        <v>45.7</v>
      </c>
      <c r="I99" s="11">
        <v>400.53590957956999</v>
      </c>
      <c r="J99" s="11">
        <v>155.42758522994299</v>
      </c>
      <c r="K99" s="11">
        <f t="shared" si="17"/>
        <v>11.750413801978905</v>
      </c>
      <c r="L99" s="11">
        <v>14.829272355863701</v>
      </c>
      <c r="M99" s="11">
        <v>7.8088877047816796</v>
      </c>
      <c r="N99" s="11">
        <v>178.06574529058901</v>
      </c>
      <c r="O99" s="6">
        <v>398.07937622070301</v>
      </c>
      <c r="P99" s="6">
        <v>153.07164001464801</v>
      </c>
      <c r="Q99" s="11">
        <v>8.8132677078247106</v>
      </c>
      <c r="R99" s="11">
        <v>16.3486213684082</v>
      </c>
      <c r="S99" s="11">
        <v>7.9970221519470197</v>
      </c>
      <c r="T99" s="6">
        <v>177.41728210449199</v>
      </c>
      <c r="U99" s="6">
        <v>378.85491943359398</v>
      </c>
      <c r="V99" s="6">
        <v>140.08558654785199</v>
      </c>
      <c r="W99" s="11">
        <v>10.4717502593994</v>
      </c>
      <c r="X99" s="11">
        <v>13.21217918396</v>
      </c>
      <c r="Y99" s="11">
        <v>6.66766357421875</v>
      </c>
      <c r="Z99" s="6">
        <v>159.96542358398401</v>
      </c>
      <c r="AA99" s="12">
        <f>_xlfn.IFS(I99&lt;10,I99,I99&lt;250,U99,I99&gt;=250,O99)</f>
        <v>398.07937622070301</v>
      </c>
      <c r="AB99" s="13">
        <f>_xlfn.IFS(I99&lt;10,J99,I99&lt;250,V99,I99&gt;=250,P99)*0.1</f>
        <v>15.307164001464802</v>
      </c>
      <c r="AC99" s="13">
        <f>_xlfn.IFS(I99&lt;10,K99,I99&lt;250,X99,I99&gt;=250,Q99)*0.1</f>
        <v>0.88132677078247113</v>
      </c>
      <c r="AD99" s="14">
        <f>R99*0.1</f>
        <v>1.63486213684082</v>
      </c>
      <c r="AE99" s="14">
        <f>Y99*0.1</f>
        <v>0.66676635742187507</v>
      </c>
      <c r="AF99" s="13">
        <f>AB99+AD99+AE99</f>
        <v>17.608792495727496</v>
      </c>
      <c r="AG99" t="s">
        <v>93</v>
      </c>
      <c r="AH99" s="1">
        <v>2</v>
      </c>
      <c r="AI99">
        <v>305394.42099999997</v>
      </c>
      <c r="AJ99">
        <v>5697692.7819999997</v>
      </c>
      <c r="AK99" s="4">
        <v>97</v>
      </c>
      <c r="AL99" s="4">
        <v>829</v>
      </c>
      <c r="AM99" s="4">
        <v>5300</v>
      </c>
      <c r="AN99" s="4"/>
      <c r="AO99" s="4"/>
      <c r="AP99" s="4"/>
      <c r="AQ99" s="5">
        <f>_xlfn.IFS(AN99=0,AL99,AN99&gt;0,(AK99*AL99+AN99*AO99)/(AK99+AN99))</f>
        <v>829</v>
      </c>
      <c r="AR99" s="5">
        <f>_xlfn.IFS(AN99=0,AM99,AN99&gt;0,(AK99*AM99+AN99*AP99)/(AK99+AN99))</f>
        <v>5300</v>
      </c>
      <c r="AS99" s="1">
        <v>520</v>
      </c>
      <c r="AT99" s="1">
        <v>137</v>
      </c>
      <c r="AU99" s="1">
        <v>32</v>
      </c>
      <c r="AV99">
        <v>0.65</v>
      </c>
      <c r="AW99">
        <v>7.3</v>
      </c>
      <c r="AX99" t="s">
        <v>120</v>
      </c>
      <c r="AY99">
        <v>2.1264344899999999E-2</v>
      </c>
      <c r="AZ99">
        <v>3.7707606999999997E-2</v>
      </c>
      <c r="BA99">
        <v>2.5374367500000002E-2</v>
      </c>
      <c r="BB99">
        <v>0.2179857835</v>
      </c>
      <c r="BC99">
        <v>0.10110232800000001</v>
      </c>
      <c r="BD99">
        <v>4.7756373300000002E-2</v>
      </c>
      <c r="BE99">
        <v>0.7914282145</v>
      </c>
      <c r="BF99">
        <v>-0.69862073440000005</v>
      </c>
      <c r="BG99">
        <v>0.63366459019999999</v>
      </c>
      <c r="BH99">
        <v>-16.128120144</v>
      </c>
      <c r="BI99">
        <v>-11.158523509</v>
      </c>
      <c r="BJ99">
        <v>0.69180066799999995</v>
      </c>
      <c r="BK99">
        <v>-5.94173785E-2</v>
      </c>
      <c r="BL99">
        <v>2.2890113100000001E-2</v>
      </c>
      <c r="BM99">
        <v>3.7587343099999997E-2</v>
      </c>
      <c r="BN99">
        <v>2.6376667100000001E-2</v>
      </c>
      <c r="BO99">
        <v>0.19053940750000001</v>
      </c>
      <c r="BP99">
        <v>0.1066162885</v>
      </c>
      <c r="BQ99">
        <v>5.1528201699999998E-2</v>
      </c>
      <c r="BR99">
        <v>0.75663514740000004</v>
      </c>
      <c r="BS99">
        <v>-0.67031609530000003</v>
      </c>
      <c r="BT99">
        <v>0.57424720880000002</v>
      </c>
      <c r="BU99">
        <v>-15.018624336</v>
      </c>
      <c r="BV99">
        <v>-9.8495622189999992</v>
      </c>
      <c r="BW99">
        <v>0.65568697149999999</v>
      </c>
    </row>
    <row r="100" spans="1:75" ht="15" x14ac:dyDescent="0.25">
      <c r="A100" t="s">
        <v>176</v>
      </c>
      <c r="B100" t="s">
        <v>53</v>
      </c>
      <c r="C100" t="s">
        <v>54</v>
      </c>
      <c r="D100" s="1">
        <v>32</v>
      </c>
      <c r="E100" s="1">
        <v>40</v>
      </c>
      <c r="F100">
        <v>15.4</v>
      </c>
      <c r="G100">
        <v>17.7</v>
      </c>
      <c r="H100">
        <v>55.8</v>
      </c>
      <c r="I100" s="11">
        <v>446.08051267562701</v>
      </c>
      <c r="J100" s="11">
        <v>162.850965919701</v>
      </c>
      <c r="K100" s="11">
        <f t="shared" si="17"/>
        <v>12.37778913481786</v>
      </c>
      <c r="L100" s="11">
        <v>18.278751637473299</v>
      </c>
      <c r="M100" s="11">
        <v>8.7417800747621204</v>
      </c>
      <c r="N100" s="11">
        <v>189.87149763193599</v>
      </c>
      <c r="O100" s="6">
        <v>397.24368286132801</v>
      </c>
      <c r="P100" s="6">
        <v>179.81188964843801</v>
      </c>
      <c r="Q100" s="11">
        <v>13.8235206604004</v>
      </c>
      <c r="R100" s="11">
        <v>17.770917892456101</v>
      </c>
      <c r="S100" s="11">
        <v>8.0551691055297905</v>
      </c>
      <c r="T100" s="6">
        <v>205.63798522949199</v>
      </c>
      <c r="U100" s="6">
        <v>377.73654174804699</v>
      </c>
      <c r="V100" s="6">
        <v>148.42073059082</v>
      </c>
      <c r="W100" s="11">
        <v>11.0644426345825</v>
      </c>
      <c r="X100" s="11">
        <v>12.1409606933594</v>
      </c>
      <c r="Y100" s="11">
        <v>6.30397701263428</v>
      </c>
      <c r="Z100" s="6">
        <v>166.86566162109401</v>
      </c>
      <c r="AA100" s="12">
        <f>_xlfn.IFS(I100&lt;10,I100,I100&lt;250,U100,I100&gt;=250,O100)</f>
        <v>397.24368286132801</v>
      </c>
      <c r="AB100" s="13">
        <f>_xlfn.IFS(I100&lt;10,J100,I100&lt;250,V100,I100&gt;=250,P100)*0.1</f>
        <v>17.981188964843803</v>
      </c>
      <c r="AC100" s="13">
        <f>_xlfn.IFS(I100&lt;10,K100,I100&lt;250,X100,I100&gt;=250,Q100)*0.1</f>
        <v>1.3823520660400401</v>
      </c>
      <c r="AD100" s="14">
        <f>R100*0.1</f>
        <v>1.7770917892456102</v>
      </c>
      <c r="AE100" s="14">
        <f>Y100*0.1</f>
        <v>0.63039770126342809</v>
      </c>
      <c r="AF100" s="13">
        <f>AB100+AD100+AE100</f>
        <v>20.388678455352839</v>
      </c>
      <c r="AG100" t="s">
        <v>93</v>
      </c>
      <c r="AH100" s="1">
        <v>2</v>
      </c>
      <c r="AI100">
        <v>305411.772</v>
      </c>
      <c r="AJ100">
        <v>5697671.4869999997</v>
      </c>
      <c r="AK100" s="4">
        <v>100</v>
      </c>
      <c r="AL100" s="4">
        <v>792</v>
      </c>
      <c r="AM100" s="4">
        <v>3700</v>
      </c>
      <c r="AN100" s="4"/>
      <c r="AO100" s="4"/>
      <c r="AP100" s="4"/>
      <c r="AQ100" s="5">
        <f>_xlfn.IFS(AN100=0,AL100,AN100&gt;0,(AK100*AL100+AN100*AO100)/(AK100+AN100))</f>
        <v>792</v>
      </c>
      <c r="AR100" s="5">
        <f>_xlfn.IFS(AN100=0,AM100,AN100&gt;0,(AK100*AM100+AN100*AP100)/(AK100+AN100))</f>
        <v>3700</v>
      </c>
      <c r="AS100" s="1">
        <v>518</v>
      </c>
      <c r="AT100" s="1">
        <v>135</v>
      </c>
      <c r="AU100" s="1">
        <v>28</v>
      </c>
      <c r="AV100">
        <v>0.63</v>
      </c>
      <c r="AW100">
        <v>7.3</v>
      </c>
      <c r="AX100" t="s">
        <v>162</v>
      </c>
      <c r="AY100">
        <v>2.4016601499999998E-2</v>
      </c>
      <c r="AZ100">
        <v>3.9880183899999998E-2</v>
      </c>
      <c r="BA100">
        <v>2.75796606E-2</v>
      </c>
      <c r="BB100">
        <v>0.21948299530000001</v>
      </c>
      <c r="BC100">
        <v>0.1091974486</v>
      </c>
      <c r="BD100">
        <v>5.4372650600000003E-2</v>
      </c>
      <c r="BE100">
        <v>0.77733521510000003</v>
      </c>
      <c r="BF100">
        <v>-0.67159334520000002</v>
      </c>
      <c r="BG100">
        <v>0.59918209280000001</v>
      </c>
      <c r="BH100">
        <v>-15.705265965000001</v>
      </c>
      <c r="BI100">
        <v>-10.886230196</v>
      </c>
      <c r="BJ100">
        <v>0.69247576690000001</v>
      </c>
      <c r="BK100">
        <v>-6.3264293299999996E-2</v>
      </c>
      <c r="BL100">
        <v>2.30045641E-2</v>
      </c>
      <c r="BM100">
        <v>3.85557604E-2</v>
      </c>
      <c r="BN100">
        <v>2.7681770800000002E-2</v>
      </c>
      <c r="BO100">
        <v>0.1968583834</v>
      </c>
      <c r="BP100">
        <v>0.11223938729999999</v>
      </c>
      <c r="BQ100">
        <v>5.9500325600000001E-2</v>
      </c>
      <c r="BR100">
        <v>0.75335354830000001</v>
      </c>
      <c r="BS100">
        <v>-0.67252008220000004</v>
      </c>
      <c r="BT100">
        <v>0.53591778739999996</v>
      </c>
      <c r="BU100">
        <v>-14.765516591000001</v>
      </c>
      <c r="BV100">
        <v>-9.8825382601000005</v>
      </c>
      <c r="BW100">
        <v>0.66844964969999998</v>
      </c>
    </row>
    <row r="101" spans="1:75" ht="15" x14ac:dyDescent="0.25">
      <c r="A101" t="s">
        <v>177</v>
      </c>
      <c r="B101" t="s">
        <v>44</v>
      </c>
      <c r="C101" t="s">
        <v>45</v>
      </c>
      <c r="D101" s="1">
        <v>46</v>
      </c>
      <c r="E101" s="1">
        <v>33</v>
      </c>
      <c r="F101">
        <v>14.8</v>
      </c>
      <c r="G101">
        <v>15.7</v>
      </c>
      <c r="H101">
        <v>31.8</v>
      </c>
      <c r="I101" s="11">
        <v>208.37047668190101</v>
      </c>
      <c r="J101" s="11">
        <v>110.58851190347001</v>
      </c>
      <c r="K101" s="11">
        <f t="shared" si="17"/>
        <v>17.087574992987143</v>
      </c>
      <c r="L101" s="11">
        <v>11.351968903468901</v>
      </c>
      <c r="M101" s="11">
        <v>3.3071720550786399</v>
      </c>
      <c r="N101" s="11">
        <v>125.24765286201701</v>
      </c>
      <c r="O101" s="6">
        <v>214.967849731445</v>
      </c>
      <c r="P101" s="6">
        <v>106.962814331055</v>
      </c>
      <c r="Q101" s="11">
        <v>19.920503616333001</v>
      </c>
      <c r="R101" s="11">
        <v>15.5169591903687</v>
      </c>
      <c r="S101" s="11">
        <v>2.7272746562957799</v>
      </c>
      <c r="T101" s="6">
        <v>125.20704650878901</v>
      </c>
      <c r="U101" s="6">
        <v>230.16458129882801</v>
      </c>
      <c r="V101" s="6">
        <v>110.914306640625</v>
      </c>
      <c r="W101" s="11">
        <v>14.6518096923828</v>
      </c>
      <c r="X101" s="11">
        <v>11.2369995117188</v>
      </c>
      <c r="Y101" s="11">
        <v>2.61305832862854</v>
      </c>
      <c r="Z101" s="6">
        <v>124.764366149902</v>
      </c>
      <c r="AA101" s="12">
        <f>_xlfn.IFS(I101&lt;10,I101,I101&lt;250,U101,I101&gt;=250,O101)</f>
        <v>230.16458129882801</v>
      </c>
      <c r="AB101" s="13">
        <f>_xlfn.IFS(I101&lt;10,J101,I101&lt;250,V101,I101&gt;=250,P101)*0.1</f>
        <v>11.0914306640625</v>
      </c>
      <c r="AC101" s="13">
        <f>_xlfn.IFS(I101&lt;10,K101,I101&lt;250,X101,I101&gt;=250,Q101)*0.1</f>
        <v>1.1236999511718799</v>
      </c>
      <c r="AD101" s="14">
        <f>R101*0.1</f>
        <v>1.5516959190368702</v>
      </c>
      <c r="AE101" s="14">
        <f>Y101*0.1</f>
        <v>0.26130583286285403</v>
      </c>
      <c r="AF101" s="13">
        <f>AB101+AD101+AE101</f>
        <v>12.904432415962225</v>
      </c>
      <c r="AG101" t="s">
        <v>79</v>
      </c>
      <c r="AH101" s="1">
        <v>3</v>
      </c>
      <c r="AI101">
        <v>299179.33100000001</v>
      </c>
      <c r="AJ101">
        <v>5701134.6859999998</v>
      </c>
      <c r="AK101" s="4">
        <v>100</v>
      </c>
      <c r="AL101" s="4">
        <v>3200</v>
      </c>
      <c r="AM101" s="4">
        <v>4600</v>
      </c>
      <c r="AN101" s="4"/>
      <c r="AO101" s="4"/>
      <c r="AP101" s="4"/>
      <c r="AQ101" s="5">
        <f>_xlfn.IFS(AN101=0,AL101,AN101&gt;0,(AK101*AL101+AN101*AO101)/(AK101+AN101))</f>
        <v>3200</v>
      </c>
      <c r="AR101" s="5">
        <f>_xlfn.IFS(AN101=0,AM101,AN101&gt;0,(AK101*AM101+AN101*AP101)/(AK101+AN101))</f>
        <v>4600</v>
      </c>
      <c r="AS101" s="1">
        <v>2548</v>
      </c>
      <c r="AT101" s="1">
        <v>1012</v>
      </c>
      <c r="AU101" s="1">
        <v>114</v>
      </c>
      <c r="AV101">
        <v>2.92</v>
      </c>
      <c r="AW101">
        <v>4.2</v>
      </c>
      <c r="AX101" t="s">
        <v>73</v>
      </c>
      <c r="AY101">
        <v>2.0555654E-2</v>
      </c>
      <c r="AZ101">
        <v>4.0460035599999999E-2</v>
      </c>
      <c r="BA101">
        <v>2.9918438200000001E-2</v>
      </c>
      <c r="BB101">
        <v>0.24645022120000001</v>
      </c>
      <c r="BC101">
        <v>0.16896773349999999</v>
      </c>
      <c r="BD101">
        <v>8.6464496799999999E-2</v>
      </c>
      <c r="BE101">
        <v>0.78300083369999995</v>
      </c>
      <c r="BF101">
        <v>-0.72334546720000004</v>
      </c>
      <c r="BG101">
        <v>0.44791398900000001</v>
      </c>
      <c r="BH101">
        <v>-16.979155579</v>
      </c>
      <c r="BI101">
        <v>-10.670369679</v>
      </c>
      <c r="BJ101">
        <v>0.62838308109999996</v>
      </c>
      <c r="BK101">
        <v>-7.7745262000000004E-3</v>
      </c>
      <c r="BL101">
        <v>2.4550803400000001E-2</v>
      </c>
      <c r="BM101">
        <v>3.9369566299999999E-2</v>
      </c>
      <c r="BN101">
        <v>2.96703109E-2</v>
      </c>
      <c r="BO101">
        <v>0.22702101390000001</v>
      </c>
      <c r="BP101">
        <v>0.17398511699999999</v>
      </c>
      <c r="BQ101">
        <v>8.7565518499999995E-2</v>
      </c>
      <c r="BR101">
        <v>0.76614132369999999</v>
      </c>
      <c r="BS101">
        <v>-0.70275113389999999</v>
      </c>
      <c r="BT101">
        <v>0.44013946009999999</v>
      </c>
      <c r="BU101">
        <v>-16.897097435999999</v>
      </c>
      <c r="BV101">
        <v>-10.138398344000001</v>
      </c>
      <c r="BW101">
        <v>0.60003308089999996</v>
      </c>
    </row>
    <row r="102" spans="1:75" ht="15" x14ac:dyDescent="0.25">
      <c r="A102" t="s">
        <v>178</v>
      </c>
      <c r="B102" t="s">
        <v>44</v>
      </c>
      <c r="C102" t="s">
        <v>45</v>
      </c>
      <c r="D102" s="1">
        <v>49</v>
      </c>
      <c r="E102" s="1">
        <v>15</v>
      </c>
      <c r="F102">
        <v>4.8</v>
      </c>
      <c r="G102">
        <v>8.3000000000000007</v>
      </c>
      <c r="H102">
        <v>3.6</v>
      </c>
      <c r="I102" s="11">
        <v>24.612478297548002</v>
      </c>
      <c r="J102" s="11">
        <v>12.6546328936604</v>
      </c>
      <c r="K102" s="11">
        <f t="shared" si="17"/>
        <v>2.1549970932888267</v>
      </c>
      <c r="L102" s="11">
        <v>5.9311744977519796</v>
      </c>
      <c r="M102" s="11">
        <v>1.2295600585537101</v>
      </c>
      <c r="N102" s="11">
        <v>19.8153674499661</v>
      </c>
      <c r="O102" s="6">
        <v>24.192958831787099</v>
      </c>
      <c r="P102" s="6">
        <v>15.0528221130371</v>
      </c>
      <c r="Q102" s="11">
        <v>3.4797594547271702</v>
      </c>
      <c r="R102" s="11">
        <v>3.03225541114807</v>
      </c>
      <c r="S102" s="11">
        <v>0.375821143388748</v>
      </c>
      <c r="T102" s="6">
        <v>18.460899353027301</v>
      </c>
      <c r="U102" s="6">
        <v>10.712801933288601</v>
      </c>
      <c r="V102" s="6">
        <v>8.44610500335693</v>
      </c>
      <c r="W102" s="11">
        <v>2.1571159362793</v>
      </c>
      <c r="X102" s="11">
        <v>2.38278388977051</v>
      </c>
      <c r="Y102" s="11">
        <v>0.53923642635345503</v>
      </c>
      <c r="Z102" s="6">
        <v>11.368124961853001</v>
      </c>
      <c r="AA102" s="12">
        <f>_xlfn.IFS(I102&lt;10,I102,I102&lt;250,U102,I102&gt;=250,O102)</f>
        <v>10.712801933288601</v>
      </c>
      <c r="AB102" s="13">
        <f>_xlfn.IFS(I102&lt;10,J102,I102&lt;250,V102,I102&gt;=250,P102)*0.1</f>
        <v>0.84461050033569307</v>
      </c>
      <c r="AC102" s="13">
        <f>_xlfn.IFS(I102&lt;10,K102,I102&lt;250,X102,I102&gt;=250,Q102)*0.1</f>
        <v>0.238278388977051</v>
      </c>
      <c r="AD102" s="14">
        <f>R102*0.1</f>
        <v>0.30322554111480704</v>
      </c>
      <c r="AE102" s="14">
        <f>Y102*0.1</f>
        <v>5.3923642635345506E-2</v>
      </c>
      <c r="AF102" s="13">
        <f>AB102+AD102+AE102</f>
        <v>1.2017596840858458</v>
      </c>
      <c r="AG102" t="s">
        <v>48</v>
      </c>
      <c r="AH102" s="1">
        <v>2</v>
      </c>
      <c r="AI102">
        <v>299182.98700000002</v>
      </c>
      <c r="AJ102">
        <v>5701278.9900000002</v>
      </c>
      <c r="AK102" s="4">
        <v>42</v>
      </c>
      <c r="AL102" s="4">
        <v>3870</v>
      </c>
      <c r="AM102" s="4">
        <v>29000</v>
      </c>
      <c r="AN102" s="4">
        <v>58</v>
      </c>
      <c r="AO102" s="4">
        <v>2300</v>
      </c>
      <c r="AP102" s="4">
        <v>18600</v>
      </c>
      <c r="AQ102" s="5">
        <f>_xlfn.IFS(AN102=0,AL102,AN102&gt;0,(AK102*AL102+AN102*AO102)/(AK102+AN102))</f>
        <v>2959.4</v>
      </c>
      <c r="AR102" s="5">
        <f>_xlfn.IFS(AN102=0,AM102,AN102&gt;0,(AK102*AM102+AN102*AP102)/(AK102+AN102))</f>
        <v>22968</v>
      </c>
      <c r="AS102" s="1">
        <v>2267</v>
      </c>
      <c r="AT102" s="1">
        <v>908</v>
      </c>
      <c r="AU102" s="1">
        <v>44</v>
      </c>
      <c r="AV102">
        <v>2.78</v>
      </c>
      <c r="AW102">
        <v>4.3</v>
      </c>
      <c r="AX102" t="s">
        <v>73</v>
      </c>
      <c r="AY102">
        <v>1.87148005E-2</v>
      </c>
      <c r="AZ102">
        <v>3.24155665E-2</v>
      </c>
      <c r="BA102">
        <v>2.8372327999999999E-2</v>
      </c>
      <c r="BB102">
        <v>0.162948749</v>
      </c>
      <c r="BC102">
        <v>0.1249391711</v>
      </c>
      <c r="BD102">
        <v>7.3869030099999997E-2</v>
      </c>
      <c r="BE102">
        <v>0.7039534878</v>
      </c>
      <c r="BF102">
        <v>-0.65824969929999999</v>
      </c>
      <c r="BG102">
        <v>0.30182480630000003</v>
      </c>
      <c r="BH102">
        <v>-16.966731744000001</v>
      </c>
      <c r="BI102">
        <v>-9.6050897066999994</v>
      </c>
      <c r="BJ102">
        <v>0.56766239230000004</v>
      </c>
      <c r="BK102">
        <v>-5.7477014899999998E-2</v>
      </c>
      <c r="BL102">
        <v>3.4095162300000002E-2</v>
      </c>
      <c r="BM102">
        <v>4.8102325000000001E-2</v>
      </c>
      <c r="BN102">
        <v>4.7715803000000001E-2</v>
      </c>
      <c r="BO102">
        <v>0.18822783160000001</v>
      </c>
      <c r="BP102">
        <v>0.1719562909</v>
      </c>
      <c r="BQ102">
        <v>0.1147378848</v>
      </c>
      <c r="BR102">
        <v>0.59522564970000003</v>
      </c>
      <c r="BS102">
        <v>-0.59272226959999996</v>
      </c>
      <c r="BT102">
        <v>0.24434779609999999</v>
      </c>
      <c r="BU102">
        <v>-16.026590259999999</v>
      </c>
      <c r="BV102">
        <v>-9.6767411882999994</v>
      </c>
      <c r="BW102">
        <v>0.60603412580000005</v>
      </c>
    </row>
    <row r="103" spans="1:75" ht="15" x14ac:dyDescent="0.25">
      <c r="A103" t="s">
        <v>179</v>
      </c>
      <c r="B103" t="s">
        <v>44</v>
      </c>
      <c r="C103" t="s">
        <v>54</v>
      </c>
      <c r="D103" s="1">
        <v>16</v>
      </c>
      <c r="E103" s="1">
        <v>15</v>
      </c>
      <c r="F103">
        <v>5</v>
      </c>
      <c r="G103">
        <v>4.7</v>
      </c>
      <c r="H103">
        <v>1.3</v>
      </c>
      <c r="I103" s="11">
        <v>5.6085562942285296</v>
      </c>
      <c r="J103" s="11">
        <v>1.7491803261044501</v>
      </c>
      <c r="K103" s="11">
        <f t="shared" si="17"/>
        <v>0.55290670236245953</v>
      </c>
      <c r="L103" s="11">
        <v>0.82860614815424605</v>
      </c>
      <c r="M103" s="11">
        <v>1.04167340505365</v>
      </c>
      <c r="N103" s="11">
        <v>3.6194598793123398</v>
      </c>
      <c r="O103" s="6">
        <v>14.6201467514038</v>
      </c>
      <c r="P103" s="6">
        <v>2.1618626117706299</v>
      </c>
      <c r="Q103" s="11">
        <v>1.20682108402252</v>
      </c>
      <c r="R103" s="11">
        <v>2.1103968620300302</v>
      </c>
      <c r="S103" s="11">
        <v>2.3245530128478999</v>
      </c>
      <c r="T103" s="6">
        <v>6.5968127250671396</v>
      </c>
      <c r="U103" s="6">
        <v>8.2027721405029297</v>
      </c>
      <c r="V103" s="6">
        <v>3.7597272396087602</v>
      </c>
      <c r="W103" s="11">
        <v>0.76203918457031306</v>
      </c>
      <c r="X103" s="11">
        <v>1.8307529687881501</v>
      </c>
      <c r="Y103" s="11">
        <v>0.63473337888717696</v>
      </c>
      <c r="Z103" s="6">
        <v>6.2252135276794398</v>
      </c>
      <c r="AA103" s="12">
        <f>_xlfn.IFS(I103&lt;10,I103,I103&lt;250,U103,I103&gt;=250,O103)</f>
        <v>5.6085562942285296</v>
      </c>
      <c r="AB103" s="13">
        <f>_xlfn.IFS(I103&lt;10,J103,I103&lt;250,V103,I103&gt;=250,P103)*0.1</f>
        <v>0.17491803261044503</v>
      </c>
      <c r="AC103" s="13">
        <f>_xlfn.IFS(I103&lt;10,K103,I103&lt;250,X103,I103&gt;=250,Q103)*0.1</f>
        <v>5.5290670236245953E-2</v>
      </c>
      <c r="AD103" s="14">
        <f>R103*0.1</f>
        <v>0.21103968620300304</v>
      </c>
      <c r="AE103" s="14">
        <f>Y103*0.1</f>
        <v>6.3473337888717701E-2</v>
      </c>
      <c r="AF103" s="13">
        <f>AB103+AD103+AE103</f>
        <v>0.44943105670216577</v>
      </c>
      <c r="AG103" t="s">
        <v>93</v>
      </c>
      <c r="AH103" s="1">
        <v>2</v>
      </c>
      <c r="AI103">
        <v>299278.80900000001</v>
      </c>
      <c r="AJ103">
        <v>5701187.4170000004</v>
      </c>
      <c r="AK103" s="4">
        <v>100</v>
      </c>
      <c r="AL103" s="4">
        <v>4200</v>
      </c>
      <c r="AM103" s="4">
        <v>35900</v>
      </c>
      <c r="AN103" s="4"/>
      <c r="AO103" s="4"/>
      <c r="AP103" s="4"/>
      <c r="AQ103" s="5">
        <f>_xlfn.IFS(AN103=0,AL103,AN103&gt;0,(AK103*AL103+AN103*AO103)/(AK103+AN103))</f>
        <v>4200</v>
      </c>
      <c r="AR103" s="5">
        <f>_xlfn.IFS(AN103=0,AM103,AN103&gt;0,(AK103*AM103+AN103*AP103)/(AK103+AN103))</f>
        <v>35900</v>
      </c>
      <c r="AS103" s="1">
        <v>2441</v>
      </c>
      <c r="AT103" s="1">
        <v>975</v>
      </c>
      <c r="AU103" s="1">
        <v>56</v>
      </c>
      <c r="AV103">
        <v>2.92</v>
      </c>
      <c r="AW103">
        <v>4.2</v>
      </c>
      <c r="AX103" t="s">
        <v>91</v>
      </c>
      <c r="AY103">
        <v>3.1999772000000003E-2</v>
      </c>
      <c r="AZ103">
        <v>4.4930336600000002E-2</v>
      </c>
      <c r="BA103">
        <v>4.9051140399999998E-2</v>
      </c>
      <c r="BB103">
        <v>0.16794160299999999</v>
      </c>
      <c r="BC103">
        <v>0.19733828540000001</v>
      </c>
      <c r="BD103">
        <v>0.1413612299</v>
      </c>
      <c r="BE103">
        <v>0.55088183769999999</v>
      </c>
      <c r="BF103">
        <v>-0.54234762800000003</v>
      </c>
      <c r="BG103">
        <v>0.11071103039999999</v>
      </c>
      <c r="BH103">
        <v>-18.91640769</v>
      </c>
      <c r="BI103">
        <v>-11.943395244</v>
      </c>
      <c r="BJ103">
        <v>0.63060962809999999</v>
      </c>
      <c r="BK103">
        <v>-9.3512084600000003E-2</v>
      </c>
      <c r="BL103">
        <v>4.7754975900000003E-2</v>
      </c>
      <c r="BM103">
        <v>6.2547052699999994E-2</v>
      </c>
      <c r="BN103">
        <v>6.93957927E-2</v>
      </c>
      <c r="BO103">
        <v>0.1807424842</v>
      </c>
      <c r="BP103">
        <v>0.23033959840000001</v>
      </c>
      <c r="BQ103">
        <v>0.17474343849999999</v>
      </c>
      <c r="BR103">
        <v>0.44641552400000001</v>
      </c>
      <c r="BS103">
        <v>-0.48710175709999998</v>
      </c>
      <c r="BT103">
        <v>1.71989432E-2</v>
      </c>
      <c r="BU103">
        <v>-19.040472909999998</v>
      </c>
      <c r="BV103">
        <v>-12.861094571000001</v>
      </c>
      <c r="BW103">
        <v>0.67516943730000001</v>
      </c>
    </row>
    <row r="104" spans="1:75" ht="15" x14ac:dyDescent="0.25">
      <c r="A104" t="s">
        <v>180</v>
      </c>
      <c r="B104" t="s">
        <v>44</v>
      </c>
      <c r="C104" t="s">
        <v>54</v>
      </c>
      <c r="D104" s="1">
        <v>43</v>
      </c>
      <c r="E104" s="1">
        <v>30</v>
      </c>
      <c r="F104">
        <v>19.3</v>
      </c>
      <c r="G104">
        <v>10.6</v>
      </c>
      <c r="H104">
        <v>25.1</v>
      </c>
      <c r="I104" s="11">
        <v>106.080290360636</v>
      </c>
      <c r="J104" s="11">
        <v>43.9970958478171</v>
      </c>
      <c r="K104" s="11">
        <f t="shared" si="17"/>
        <v>3.9632302832271002</v>
      </c>
      <c r="L104" s="11">
        <v>13.936439400382399</v>
      </c>
      <c r="M104" s="11">
        <v>5.5787610602404101</v>
      </c>
      <c r="N104" s="11">
        <v>63.512296308439801</v>
      </c>
      <c r="O104" s="6">
        <v>126.21152496337901</v>
      </c>
      <c r="P104" s="6">
        <v>62.381500244140597</v>
      </c>
      <c r="Q104" s="11">
        <v>7.3665680885314897</v>
      </c>
      <c r="R104" s="11">
        <v>13.7415151596069</v>
      </c>
      <c r="S104" s="11">
        <v>8.0213708877563494</v>
      </c>
      <c r="T104" s="6">
        <v>84.144386291503906</v>
      </c>
      <c r="U104" s="6">
        <v>130.59007263183599</v>
      </c>
      <c r="V104" s="6">
        <v>56.1659545898438</v>
      </c>
      <c r="W104" s="11">
        <v>6.47853660583496</v>
      </c>
      <c r="X104" s="11">
        <v>13.543597221374499</v>
      </c>
      <c r="Y104" s="11">
        <v>10.372163772583001</v>
      </c>
      <c r="Z104" s="6">
        <v>80.081710815429702</v>
      </c>
      <c r="AA104" s="12">
        <f>_xlfn.IFS(I104&lt;10,I104,I104&lt;250,U104,I104&gt;=250,O104)</f>
        <v>130.59007263183599</v>
      </c>
      <c r="AB104" s="13">
        <f>_xlfn.IFS(I104&lt;10,J104,I104&lt;250,V104,I104&gt;=250,P104)*0.1</f>
        <v>5.6165954589843805</v>
      </c>
      <c r="AC104" s="13">
        <f>_xlfn.IFS(I104&lt;10,K104,I104&lt;250,X104,I104&gt;=250,Q104)*0.1</f>
        <v>1.3543597221374499</v>
      </c>
      <c r="AD104" s="14">
        <f>R104*0.1</f>
        <v>1.3741515159606901</v>
      </c>
      <c r="AE104" s="14">
        <f>Y104*0.1</f>
        <v>1.0372163772583001</v>
      </c>
      <c r="AF104" s="13">
        <f>AB104+AD104+AE104</f>
        <v>8.0279633522033702</v>
      </c>
      <c r="AG104" t="s">
        <v>48</v>
      </c>
      <c r="AH104" s="1">
        <v>2</v>
      </c>
      <c r="AI104">
        <v>300371.815</v>
      </c>
      <c r="AJ104">
        <v>5690953.2180000003</v>
      </c>
      <c r="AK104" s="4">
        <v>100</v>
      </c>
      <c r="AL104" s="4">
        <v>38</v>
      </c>
      <c r="AM104" s="4">
        <v>601</v>
      </c>
      <c r="AN104" s="4"/>
      <c r="AO104" s="4"/>
      <c r="AP104" s="4"/>
      <c r="AQ104" s="5">
        <f>_xlfn.IFS(AN104=0,AL104,AN104&gt;0,(AK104*AL104+AN104*AO104)/(AK104+AN104))</f>
        <v>38</v>
      </c>
      <c r="AR104" s="5">
        <f>_xlfn.IFS(AN104=0,AM104,AN104&gt;0,(AK104*AM104+AN104*AP104)/(AK104+AN104))</f>
        <v>601</v>
      </c>
      <c r="AS104" s="1">
        <v>632</v>
      </c>
      <c r="AT104" s="1">
        <v>269</v>
      </c>
      <c r="AU104" s="1">
        <v>37</v>
      </c>
      <c r="AV104">
        <v>0.75</v>
      </c>
      <c r="AW104">
        <v>6.5</v>
      </c>
      <c r="AX104" t="s">
        <v>130</v>
      </c>
      <c r="AY104">
        <v>2.8316253100000001E-2</v>
      </c>
      <c r="AZ104">
        <v>4.0600338299999997E-2</v>
      </c>
      <c r="BA104">
        <v>3.8618553100000001E-2</v>
      </c>
      <c r="BB104">
        <v>0.140123522</v>
      </c>
      <c r="BC104">
        <v>0.17262352510000001</v>
      </c>
      <c r="BD104">
        <v>0.1241881009</v>
      </c>
      <c r="BE104">
        <v>0.56626823749999999</v>
      </c>
      <c r="BF104">
        <v>-0.54915810320000003</v>
      </c>
      <c r="BG104">
        <v>7.3168041700000006E-2</v>
      </c>
      <c r="BH104">
        <v>-18.250999540999999</v>
      </c>
      <c r="BI104">
        <v>-11.044519159</v>
      </c>
      <c r="BJ104">
        <v>0.60447492179999995</v>
      </c>
      <c r="BK104">
        <v>0.4993709838</v>
      </c>
      <c r="BL104">
        <v>2.3999843999999999E-2</v>
      </c>
      <c r="BM104">
        <v>3.5871157100000002E-2</v>
      </c>
      <c r="BN104">
        <v>2.58087166E-2</v>
      </c>
      <c r="BO104">
        <v>0.20967699910000001</v>
      </c>
      <c r="BP104">
        <v>0.1039765064</v>
      </c>
      <c r="BQ104">
        <v>5.69647665E-2</v>
      </c>
      <c r="BR104">
        <v>0.78074052360000001</v>
      </c>
      <c r="BS104">
        <v>-0.70789609929999997</v>
      </c>
      <c r="BT104">
        <v>0.57253903429999997</v>
      </c>
      <c r="BU104">
        <v>-17.950607816000002</v>
      </c>
      <c r="BV104">
        <v>-12.200227762000001</v>
      </c>
      <c r="BW104">
        <v>0.6786975086</v>
      </c>
    </row>
    <row r="105" spans="1:75" ht="15" x14ac:dyDescent="0.25">
      <c r="A105" t="s">
        <v>181</v>
      </c>
      <c r="B105" t="s">
        <v>44</v>
      </c>
      <c r="C105" t="s">
        <v>54</v>
      </c>
      <c r="D105" s="1">
        <v>34</v>
      </c>
      <c r="E105" s="1">
        <v>15</v>
      </c>
      <c r="F105">
        <v>9</v>
      </c>
      <c r="G105">
        <v>6</v>
      </c>
      <c r="H105">
        <v>4.3</v>
      </c>
      <c r="I105" s="11">
        <v>16.4583442360276</v>
      </c>
      <c r="J105" s="11">
        <v>5.7718712111956796</v>
      </c>
      <c r="K105" s="11">
        <f t="shared" si="17"/>
        <v>1.0599108480206691</v>
      </c>
      <c r="L105" s="11">
        <v>2.88006762510207</v>
      </c>
      <c r="M105" s="11">
        <v>2.1268373612615901</v>
      </c>
      <c r="N105" s="11">
        <v>10.778776197559299</v>
      </c>
      <c r="O105" s="6">
        <v>18.885986328125</v>
      </c>
      <c r="P105" s="6">
        <v>9.5150909423828107</v>
      </c>
      <c r="Q105" s="11">
        <v>0.96668696403503396</v>
      </c>
      <c r="R105" s="11">
        <v>2.6677262783050502</v>
      </c>
      <c r="S105" s="11">
        <v>3.2499423027038601</v>
      </c>
      <c r="T105" s="6">
        <v>15.4327602386475</v>
      </c>
      <c r="U105" s="6">
        <v>20.211544036865199</v>
      </c>
      <c r="V105" s="6">
        <v>8.3649244308471697</v>
      </c>
      <c r="W105" s="11">
        <v>1.3147343397140501</v>
      </c>
      <c r="X105" s="11">
        <v>2.5112955570221001</v>
      </c>
      <c r="Y105" s="11">
        <v>1.1339354515075699</v>
      </c>
      <c r="Z105" s="6">
        <v>12.010154724121101</v>
      </c>
      <c r="AA105" s="12">
        <f>_xlfn.IFS(I105&lt;10,I105,I105&lt;250,U105,I105&gt;=250,O105)</f>
        <v>20.211544036865199</v>
      </c>
      <c r="AB105" s="13">
        <f>_xlfn.IFS(I105&lt;10,J105,I105&lt;250,V105,I105&gt;=250,P105)*0.1</f>
        <v>0.83649244308471704</v>
      </c>
      <c r="AC105" s="13">
        <f>_xlfn.IFS(I105&lt;10,K105,I105&lt;250,X105,I105&gt;=250,Q105)*0.1</f>
        <v>0.25112955570221002</v>
      </c>
      <c r="AD105" s="14">
        <f>R105*0.1</f>
        <v>0.26677262783050504</v>
      </c>
      <c r="AE105" s="14">
        <f>Y105*0.1</f>
        <v>0.113393545150757</v>
      </c>
      <c r="AF105" s="13">
        <f>AB105+AD105+AE105</f>
        <v>1.2166586160659791</v>
      </c>
      <c r="AG105" t="s">
        <v>93</v>
      </c>
      <c r="AH105" s="1">
        <v>2</v>
      </c>
      <c r="AI105">
        <v>300285.79599999997</v>
      </c>
      <c r="AJ105">
        <v>5691003.7819999997</v>
      </c>
      <c r="AK105" s="4">
        <v>100</v>
      </c>
      <c r="AL105" s="4">
        <v>120</v>
      </c>
      <c r="AM105" s="4">
        <v>970</v>
      </c>
      <c r="AN105" s="4"/>
      <c r="AO105" s="4"/>
      <c r="AP105" s="4"/>
      <c r="AQ105" s="5">
        <f>_xlfn.IFS(AN105=0,AL105,AN105&gt;0,(AK105*AL105+AN105*AO105)/(AK105+AN105))</f>
        <v>120</v>
      </c>
      <c r="AR105" s="5">
        <f>_xlfn.IFS(AN105=0,AM105,AN105&gt;0,(AK105*AM105+AN105*AP105)/(AK105+AN105))</f>
        <v>970</v>
      </c>
      <c r="AS105" s="1">
        <v>676</v>
      </c>
      <c r="AT105" s="1">
        <v>292</v>
      </c>
      <c r="AU105" s="1">
        <v>14</v>
      </c>
      <c r="AV105">
        <v>0.78</v>
      </c>
      <c r="AW105">
        <v>6.5</v>
      </c>
      <c r="AX105" t="s">
        <v>122</v>
      </c>
      <c r="AY105">
        <v>2.9380408E-2</v>
      </c>
      <c r="AZ105">
        <v>4.6900397099999998E-2</v>
      </c>
      <c r="BA105">
        <v>4.4251964599999999E-2</v>
      </c>
      <c r="BB105">
        <v>0.18939863849999999</v>
      </c>
      <c r="BC105">
        <v>0.1896374518</v>
      </c>
      <c r="BD105">
        <v>0.1107187667</v>
      </c>
      <c r="BE105">
        <v>0.62085055060000005</v>
      </c>
      <c r="BF105">
        <v>-0.61229792059999999</v>
      </c>
      <c r="BG105">
        <v>0.25513658989999999</v>
      </c>
      <c r="BH105">
        <v>-19.026411923000001</v>
      </c>
      <c r="BI105">
        <v>-12.428548981</v>
      </c>
      <c r="BJ105">
        <v>0.6534958018</v>
      </c>
      <c r="BK105">
        <v>4.2718930099999997E-2</v>
      </c>
      <c r="BL105">
        <v>3.0420172200000001E-2</v>
      </c>
      <c r="BM105">
        <v>4.6800372600000001E-2</v>
      </c>
      <c r="BN105">
        <v>3.9619364300000001E-2</v>
      </c>
      <c r="BO105">
        <v>0.20377050739999999</v>
      </c>
      <c r="BP105">
        <v>0.18668713940000001</v>
      </c>
      <c r="BQ105">
        <v>0.1102783073</v>
      </c>
      <c r="BR105">
        <v>0.67447953569999997</v>
      </c>
      <c r="BS105">
        <v>-0.6263263147</v>
      </c>
      <c r="BT105">
        <v>0.2978555195</v>
      </c>
      <c r="BU105">
        <v>-19.969104974</v>
      </c>
      <c r="BV105">
        <v>-14.062131129000001</v>
      </c>
      <c r="BW105">
        <v>0.70507025560000003</v>
      </c>
    </row>
    <row r="106" spans="1:75" ht="15" x14ac:dyDescent="0.25">
      <c r="A106" t="s">
        <v>182</v>
      </c>
      <c r="B106" t="s">
        <v>53</v>
      </c>
      <c r="C106" t="s">
        <v>54</v>
      </c>
      <c r="D106" s="1">
        <v>25</v>
      </c>
      <c r="E106" s="1">
        <v>68</v>
      </c>
      <c r="F106">
        <v>26.1</v>
      </c>
      <c r="G106">
        <v>25.4</v>
      </c>
      <c r="H106">
        <v>49.1</v>
      </c>
      <c r="I106" s="11">
        <v>562.36120704854204</v>
      </c>
      <c r="J106" s="11">
        <v>208.36292695844301</v>
      </c>
      <c r="K106" s="11">
        <f t="shared" si="17"/>
        <v>14.16222385048944</v>
      </c>
      <c r="L106" s="11">
        <v>19.703281616795099</v>
      </c>
      <c r="M106" s="11">
        <v>7.5842945591179403</v>
      </c>
      <c r="N106" s="11">
        <v>235.650503134356</v>
      </c>
      <c r="O106" s="6">
        <v>523.98931884765602</v>
      </c>
      <c r="P106" s="6">
        <v>164.94177246093801</v>
      </c>
      <c r="Q106" s="11">
        <v>10.6608285903931</v>
      </c>
      <c r="R106" s="11">
        <v>19.359733581543001</v>
      </c>
      <c r="S106" s="11">
        <v>6.5978193283081099</v>
      </c>
      <c r="T106" s="6">
        <v>190.899337768555</v>
      </c>
      <c r="U106" s="6">
        <v>524.98419189453102</v>
      </c>
      <c r="V106" s="6">
        <v>184.12164306640599</v>
      </c>
      <c r="W106" s="11">
        <v>11.8645458221435</v>
      </c>
      <c r="X106" s="11">
        <v>21.424392700195298</v>
      </c>
      <c r="Y106" s="11">
        <v>6.8816890716552699</v>
      </c>
      <c r="Z106" s="6">
        <v>212.42771911621099</v>
      </c>
      <c r="AA106" s="12">
        <f t="shared" ref="AA106:AA169" si="25">_xlfn.IFS(I106&lt;10,I106,I106&lt;250,U106,I106&gt;=250,O106)</f>
        <v>523.98931884765602</v>
      </c>
      <c r="AB106" s="13">
        <f t="shared" ref="AB106:AB169" si="26">_xlfn.IFS(I106&lt;10,J106,I106&lt;250,V106,I106&gt;=250,P106)*0.1</f>
        <v>16.494177246093802</v>
      </c>
      <c r="AC106" s="13">
        <f t="shared" ref="AC106:AC169" si="27">_xlfn.IFS(I106&lt;10,K106,I106&lt;250,X106,I106&gt;=250,Q106)*0.1</f>
        <v>1.0660828590393101</v>
      </c>
      <c r="AD106" s="14">
        <f t="shared" ref="AD106:AD169" si="28">R106*0.1</f>
        <v>1.9359733581543002</v>
      </c>
      <c r="AE106" s="14">
        <f t="shared" ref="AE106:AE169" si="29">Y106*0.1</f>
        <v>0.68816890716552703</v>
      </c>
      <c r="AF106" s="13">
        <f t="shared" ref="AF106:AF169" si="30">AB106+AD106+AE106</f>
        <v>19.118319511413628</v>
      </c>
      <c r="AG106" t="s">
        <v>93</v>
      </c>
      <c r="AH106" s="1">
        <v>2</v>
      </c>
      <c r="AI106">
        <v>292599</v>
      </c>
      <c r="AJ106">
        <v>5695004</v>
      </c>
      <c r="AK106" s="4">
        <v>100</v>
      </c>
      <c r="AL106" s="4">
        <v>2220</v>
      </c>
      <c r="AM106" s="4">
        <v>8990</v>
      </c>
      <c r="AQ106" s="5">
        <f t="shared" ref="AQ106:AQ169" si="31">_xlfn.IFS(AN106=0,AL106,AN106&gt;0,(AK106*AL106+AN106*AO106)/(AK106+AN106))</f>
        <v>2220</v>
      </c>
      <c r="AR106" s="5">
        <f t="shared" ref="AR106:AR169" si="32">_xlfn.IFS(AN106=0,AM106,AN106&gt;0,(AK106*AM106+AN106*AP106)/(AK106+AN106))</f>
        <v>8990</v>
      </c>
      <c r="AS106" s="1">
        <v>2842</v>
      </c>
      <c r="AT106" s="1">
        <v>998</v>
      </c>
      <c r="AU106" s="1">
        <v>26</v>
      </c>
      <c r="AV106">
        <v>3.52</v>
      </c>
      <c r="AW106">
        <v>5.9</v>
      </c>
      <c r="AX106" t="s">
        <v>139</v>
      </c>
      <c r="AY106">
        <v>2.52528658E-2</v>
      </c>
      <c r="AZ106">
        <v>3.3174442899999997E-2</v>
      </c>
      <c r="BA106">
        <v>2.9035526900000001E-2</v>
      </c>
      <c r="BB106">
        <v>0.1241606497</v>
      </c>
      <c r="BC106">
        <v>9.1485689300000006E-2</v>
      </c>
      <c r="BD106">
        <v>5.93139601E-2</v>
      </c>
      <c r="BE106">
        <v>0.62760833039999997</v>
      </c>
      <c r="BF106">
        <v>-0.66569731119999997</v>
      </c>
      <c r="BG106">
        <v>0.5749867192</v>
      </c>
      <c r="BH106">
        <v>-17.649188586000001</v>
      </c>
      <c r="BI106">
        <v>-13.115131960999999</v>
      </c>
      <c r="BJ106">
        <v>0.74005853980000003</v>
      </c>
      <c r="BK106">
        <v>-5.0382048700000001E-2</v>
      </c>
      <c r="BL106">
        <v>2.0786369200000002E-2</v>
      </c>
      <c r="BM106">
        <v>3.14022391E-2</v>
      </c>
      <c r="BN106">
        <v>2.35819289E-2</v>
      </c>
      <c r="BO106">
        <v>0.1511019039</v>
      </c>
      <c r="BP106">
        <v>8.1970383999999993E-2</v>
      </c>
      <c r="BQ106">
        <v>4.6046070199999997E-2</v>
      </c>
      <c r="BR106">
        <v>0.72796126390000004</v>
      </c>
      <c r="BS106">
        <v>-0.65624938529999999</v>
      </c>
      <c r="BT106">
        <v>0.52460467330000005</v>
      </c>
      <c r="BU106">
        <v>-17.262209454000001</v>
      </c>
      <c r="BV106">
        <v>-13.313506053999999</v>
      </c>
      <c r="BW106">
        <v>0.76949743260000003</v>
      </c>
    </row>
    <row r="107" spans="1:75" ht="15" x14ac:dyDescent="0.25">
      <c r="A107" t="s">
        <v>183</v>
      </c>
      <c r="B107" t="s">
        <v>44</v>
      </c>
      <c r="C107" t="s">
        <v>54</v>
      </c>
      <c r="D107" s="1">
        <v>62</v>
      </c>
      <c r="E107" s="1">
        <v>15</v>
      </c>
      <c r="F107">
        <v>4.5</v>
      </c>
      <c r="G107">
        <v>4.9000000000000004</v>
      </c>
      <c r="H107">
        <v>9.6999999999999993</v>
      </c>
      <c r="I107" s="11">
        <v>28.846295263347798</v>
      </c>
      <c r="J107" s="11">
        <v>10.622502570371401</v>
      </c>
      <c r="K107" s="11">
        <f t="shared" si="17"/>
        <v>2.3010916162837498</v>
      </c>
      <c r="L107" s="11">
        <v>3.6964720829173201</v>
      </c>
      <c r="M107" s="11">
        <v>4.4370926336870999</v>
      </c>
      <c r="N107" s="11">
        <v>18.756067286975799</v>
      </c>
      <c r="O107" s="6">
        <v>31.064634323120099</v>
      </c>
      <c r="P107" s="6">
        <v>8.4594211578369105</v>
      </c>
      <c r="Q107" s="11">
        <v>1.58121609687805</v>
      </c>
      <c r="R107" s="11">
        <v>3.8752083778381401</v>
      </c>
      <c r="S107" s="11">
        <v>3.6450612545013401</v>
      </c>
      <c r="T107" s="6">
        <v>15.9796905517578</v>
      </c>
      <c r="U107" s="6">
        <v>31.353206634521499</v>
      </c>
      <c r="V107" s="6">
        <v>11.354610443115201</v>
      </c>
      <c r="W107" s="11">
        <v>1.2637981176376301</v>
      </c>
      <c r="X107" s="11">
        <v>3.4455113410949698</v>
      </c>
      <c r="Y107" s="11">
        <v>3.7355005741119398</v>
      </c>
      <c r="Z107" s="6">
        <v>18.535621643066399</v>
      </c>
      <c r="AA107" s="12">
        <f t="shared" si="25"/>
        <v>31.353206634521499</v>
      </c>
      <c r="AB107" s="13">
        <f t="shared" si="26"/>
        <v>1.1354610443115201</v>
      </c>
      <c r="AC107" s="13">
        <f t="shared" si="27"/>
        <v>0.344551134109497</v>
      </c>
      <c r="AD107" s="14">
        <f t="shared" si="28"/>
        <v>0.38752083778381402</v>
      </c>
      <c r="AE107" s="14">
        <f t="shared" si="29"/>
        <v>0.37355005741119401</v>
      </c>
      <c r="AF107" s="13">
        <f t="shared" si="30"/>
        <v>1.8965319395065281</v>
      </c>
      <c r="AG107" t="s">
        <v>93</v>
      </c>
      <c r="AH107" s="1">
        <v>2</v>
      </c>
      <c r="AI107">
        <v>292508</v>
      </c>
      <c r="AJ107">
        <v>5694983</v>
      </c>
      <c r="AK107" s="4">
        <v>90</v>
      </c>
      <c r="AL107" s="4">
        <v>4540</v>
      </c>
      <c r="AM107" s="4">
        <v>23900</v>
      </c>
      <c r="AQ107" s="5">
        <f t="shared" si="31"/>
        <v>4540</v>
      </c>
      <c r="AR107" s="5">
        <f t="shared" si="32"/>
        <v>23900</v>
      </c>
      <c r="AS107" s="1">
        <v>2930</v>
      </c>
      <c r="AT107" s="1">
        <v>988</v>
      </c>
      <c r="AU107" s="1">
        <v>15</v>
      </c>
      <c r="AV107">
        <v>3.83</v>
      </c>
      <c r="AW107">
        <v>6</v>
      </c>
      <c r="AX107" t="s">
        <v>139</v>
      </c>
      <c r="AY107">
        <v>2.26568189E-2</v>
      </c>
      <c r="AZ107">
        <v>3.3324755499999997E-2</v>
      </c>
      <c r="BA107">
        <v>2.5091322100000001E-2</v>
      </c>
      <c r="BB107">
        <v>0.1783530391</v>
      </c>
      <c r="BC107">
        <v>9.9486305499999997E-2</v>
      </c>
      <c r="BD107">
        <v>5.3686538499999999E-2</v>
      </c>
      <c r="BE107">
        <v>0.75428466579999998</v>
      </c>
      <c r="BF107">
        <v>-0.68386431260000002</v>
      </c>
      <c r="BG107">
        <v>0.51173087900000003</v>
      </c>
      <c r="BH107">
        <v>-15.228468659000001</v>
      </c>
      <c r="BI107">
        <v>-12.385139187</v>
      </c>
      <c r="BJ107">
        <v>0.813747106</v>
      </c>
      <c r="BK107">
        <v>-4.0879024899999998E-2</v>
      </c>
      <c r="BL107">
        <v>2.5697675100000001E-2</v>
      </c>
      <c r="BM107">
        <v>3.9853000899999998E-2</v>
      </c>
      <c r="BN107">
        <v>3.0970784500000001E-2</v>
      </c>
      <c r="BO107">
        <v>0.1880094816</v>
      </c>
      <c r="BP107">
        <v>0.1168908025</v>
      </c>
      <c r="BQ107">
        <v>6.7679219600000007E-2</v>
      </c>
      <c r="BR107">
        <v>0.71757628770000004</v>
      </c>
      <c r="BS107">
        <v>-0.65058220040000003</v>
      </c>
      <c r="BT107">
        <v>0.47085185460000001</v>
      </c>
      <c r="BU107">
        <v>-15.006032669</v>
      </c>
      <c r="BV107">
        <v>-12.419090110999999</v>
      </c>
      <c r="BW107">
        <v>0.82815619060000001</v>
      </c>
    </row>
    <row r="108" spans="1:75" ht="15" x14ac:dyDescent="0.25">
      <c r="A108" t="s">
        <v>184</v>
      </c>
      <c r="B108" t="s">
        <v>44</v>
      </c>
      <c r="C108" t="s">
        <v>54</v>
      </c>
      <c r="D108" s="1">
        <v>49</v>
      </c>
      <c r="E108" s="1">
        <v>69</v>
      </c>
      <c r="F108">
        <v>28.1</v>
      </c>
      <c r="G108">
        <v>27.6</v>
      </c>
      <c r="H108">
        <v>54.7</v>
      </c>
      <c r="I108" s="11">
        <v>630.10231794629999</v>
      </c>
      <c r="J108" s="11">
        <v>283.34069810836797</v>
      </c>
      <c r="K108" s="11">
        <f t="shared" si="17"/>
        <v>17.761611141395868</v>
      </c>
      <c r="L108" s="11">
        <v>17.837444266425901</v>
      </c>
      <c r="M108" s="11">
        <v>6.8339169358155898</v>
      </c>
      <c r="N108" s="11">
        <v>308.012059310609</v>
      </c>
      <c r="O108" s="6">
        <v>597.63684082031295</v>
      </c>
      <c r="P108" s="6">
        <v>208.673904418945</v>
      </c>
      <c r="Q108" s="11">
        <v>20.8683166503906</v>
      </c>
      <c r="R108" s="11">
        <v>21.501579284668001</v>
      </c>
      <c r="S108" s="11">
        <v>6.6995272636413601</v>
      </c>
      <c r="T108" s="6">
        <v>236.875</v>
      </c>
      <c r="U108" s="6">
        <v>547.051513671875</v>
      </c>
      <c r="V108" s="6">
        <v>228.8359375</v>
      </c>
      <c r="W108" s="11">
        <v>16.0588474273682</v>
      </c>
      <c r="X108" s="11">
        <v>19.122907638549801</v>
      </c>
      <c r="Y108" s="11">
        <v>6.8379530906677202</v>
      </c>
      <c r="Z108" s="6">
        <v>254.796798706055</v>
      </c>
      <c r="AA108" s="12">
        <f t="shared" si="25"/>
        <v>597.63684082031295</v>
      </c>
      <c r="AB108" s="13">
        <f t="shared" si="26"/>
        <v>20.8673904418945</v>
      </c>
      <c r="AC108" s="13">
        <f t="shared" si="27"/>
        <v>2.0868316650390599</v>
      </c>
      <c r="AD108" s="14">
        <f t="shared" si="28"/>
        <v>2.1501579284668</v>
      </c>
      <c r="AE108" s="14">
        <f t="shared" si="29"/>
        <v>0.68379530906677211</v>
      </c>
      <c r="AF108" s="13">
        <f t="shared" si="30"/>
        <v>23.701343679428071</v>
      </c>
      <c r="AG108" t="s">
        <v>93</v>
      </c>
      <c r="AH108" s="1">
        <v>2</v>
      </c>
      <c r="AI108">
        <v>296034</v>
      </c>
      <c r="AJ108">
        <v>5684226</v>
      </c>
      <c r="AK108" s="4">
        <v>100</v>
      </c>
      <c r="AL108" s="4">
        <v>164</v>
      </c>
      <c r="AM108" s="4">
        <v>612</v>
      </c>
      <c r="AQ108" s="5">
        <f t="shared" si="31"/>
        <v>164</v>
      </c>
      <c r="AR108" s="5">
        <f t="shared" si="32"/>
        <v>612</v>
      </c>
      <c r="AS108" s="1">
        <v>281</v>
      </c>
      <c r="AT108" s="1">
        <v>66</v>
      </c>
      <c r="AU108" s="1">
        <v>28</v>
      </c>
      <c r="AV108">
        <v>0.48</v>
      </c>
      <c r="AW108">
        <v>13</v>
      </c>
      <c r="AX108" t="s">
        <v>185</v>
      </c>
      <c r="AY108">
        <v>2.57827591E-2</v>
      </c>
      <c r="AZ108">
        <v>3.6863280599999999E-2</v>
      </c>
      <c r="BA108">
        <v>2.4860441800000001E-2</v>
      </c>
      <c r="BB108">
        <v>0.1966454074</v>
      </c>
      <c r="BC108">
        <v>8.8588971500000002E-2</v>
      </c>
      <c r="BD108">
        <v>4.2651132699999997E-2</v>
      </c>
      <c r="BE108">
        <v>0.77543941000000005</v>
      </c>
      <c r="BF108">
        <v>-0.69277275270000005</v>
      </c>
      <c r="BG108">
        <v>0.64742731590000002</v>
      </c>
      <c r="BH108">
        <v>-14.497010646</v>
      </c>
      <c r="BI108">
        <v>-9.8247595216000008</v>
      </c>
      <c r="BJ108">
        <v>0.67855941200000003</v>
      </c>
      <c r="BK108">
        <v>-1.5097763000000001E-3</v>
      </c>
      <c r="BL108">
        <v>2.12729337E-2</v>
      </c>
      <c r="BM108">
        <v>3.3171715099999999E-2</v>
      </c>
      <c r="BN108">
        <v>2.1132106500000001E-2</v>
      </c>
      <c r="BO108">
        <v>0.19292909659999999</v>
      </c>
      <c r="BP108">
        <v>8.72073877E-2</v>
      </c>
      <c r="BQ108">
        <v>4.1502580599999998E-2</v>
      </c>
      <c r="BR108">
        <v>0.80230495469999996</v>
      </c>
      <c r="BS108">
        <v>-0.70644284800000001</v>
      </c>
      <c r="BT108">
        <v>0.64591755029999998</v>
      </c>
      <c r="BU108">
        <v>-14.379360475</v>
      </c>
      <c r="BV108">
        <v>-9.4334031453999998</v>
      </c>
      <c r="BW108">
        <v>0.65665213170000003</v>
      </c>
    </row>
    <row r="109" spans="1:75" ht="15" x14ac:dyDescent="0.25">
      <c r="A109" t="s">
        <v>186</v>
      </c>
      <c r="B109" t="s">
        <v>44</v>
      </c>
      <c r="C109" t="s">
        <v>54</v>
      </c>
      <c r="D109" s="1">
        <v>24</v>
      </c>
      <c r="E109" s="1">
        <v>15</v>
      </c>
      <c r="F109">
        <v>15</v>
      </c>
      <c r="G109">
        <v>8.5</v>
      </c>
      <c r="H109">
        <v>40.4</v>
      </c>
      <c r="I109" s="11">
        <v>122.18323250279001</v>
      </c>
      <c r="J109" s="11">
        <v>52.312057563962298</v>
      </c>
      <c r="K109" s="11">
        <f t="shared" si="17"/>
        <v>4.8410675415287523</v>
      </c>
      <c r="L109" s="11">
        <v>19.498476317474299</v>
      </c>
      <c r="M109" s="11">
        <v>8.6971519608236996</v>
      </c>
      <c r="N109" s="11">
        <v>80.507685842260301</v>
      </c>
      <c r="O109" s="6">
        <v>156.25022888183599</v>
      </c>
      <c r="P109" s="6">
        <v>62.728912353515597</v>
      </c>
      <c r="Q109" s="11">
        <v>6.8557701110839799</v>
      </c>
      <c r="R109" s="11">
        <v>10.9951772689819</v>
      </c>
      <c r="S109" s="11">
        <v>6.3936562538146999</v>
      </c>
      <c r="T109" s="6">
        <v>80.117744445800795</v>
      </c>
      <c r="U109" s="6">
        <v>137.73612976074199</v>
      </c>
      <c r="V109" s="6">
        <v>63.125896453857401</v>
      </c>
      <c r="W109" s="11">
        <v>5.0634131431579599</v>
      </c>
      <c r="X109" s="11">
        <v>12.122067451477101</v>
      </c>
      <c r="Y109" s="11">
        <v>8.3118419647216797</v>
      </c>
      <c r="Z109" s="6">
        <v>83.559806823730497</v>
      </c>
      <c r="AA109" s="12">
        <f t="shared" si="25"/>
        <v>137.73612976074199</v>
      </c>
      <c r="AB109" s="13">
        <f t="shared" si="26"/>
        <v>6.3125896453857404</v>
      </c>
      <c r="AC109" s="13">
        <f t="shared" si="27"/>
        <v>1.2122067451477101</v>
      </c>
      <c r="AD109" s="14">
        <f t="shared" si="28"/>
        <v>1.0995177268981899</v>
      </c>
      <c r="AE109" s="14">
        <f t="shared" si="29"/>
        <v>0.83118419647216801</v>
      </c>
      <c r="AF109" s="13">
        <f t="shared" si="30"/>
        <v>8.2432915687560993</v>
      </c>
      <c r="AG109" t="s">
        <v>48</v>
      </c>
      <c r="AH109" s="1">
        <v>2</v>
      </c>
      <c r="AI109">
        <v>296144</v>
      </c>
      <c r="AJ109">
        <v>5684517</v>
      </c>
      <c r="AK109" s="4">
        <v>100</v>
      </c>
      <c r="AL109" s="4">
        <v>42</v>
      </c>
      <c r="AM109" s="4">
        <v>369</v>
      </c>
      <c r="AQ109" s="5">
        <f t="shared" si="31"/>
        <v>42</v>
      </c>
      <c r="AR109" s="5">
        <f t="shared" si="32"/>
        <v>369</v>
      </c>
      <c r="AS109" s="1">
        <v>290</v>
      </c>
      <c r="AT109" s="1">
        <v>70</v>
      </c>
      <c r="AU109" s="1">
        <v>20</v>
      </c>
      <c r="AV109">
        <v>0.36</v>
      </c>
      <c r="AW109">
        <v>12.7</v>
      </c>
      <c r="AX109" t="s">
        <v>185</v>
      </c>
      <c r="AY109">
        <v>2.4105913199999999E-2</v>
      </c>
      <c r="AZ109">
        <v>3.5964143300000001E-2</v>
      </c>
      <c r="BA109">
        <v>2.46344537E-2</v>
      </c>
      <c r="BB109">
        <v>0.20501080960000001</v>
      </c>
      <c r="BC109">
        <v>9.4140693900000003E-2</v>
      </c>
      <c r="BD109">
        <v>4.6752141599999998E-2</v>
      </c>
      <c r="BE109">
        <v>0.78545945240000004</v>
      </c>
      <c r="BF109">
        <v>-0.70509782889999995</v>
      </c>
      <c r="BG109">
        <v>0.64500549880000002</v>
      </c>
      <c r="BH109">
        <v>-14.495224165</v>
      </c>
      <c r="BI109">
        <v>-9.8061912322999998</v>
      </c>
      <c r="BJ109">
        <v>0.67720957349999999</v>
      </c>
      <c r="BK109">
        <v>-5.3108185000000002E-2</v>
      </c>
      <c r="BL109">
        <v>2.3495492699999999E-2</v>
      </c>
      <c r="BM109">
        <v>3.7463983800000003E-2</v>
      </c>
      <c r="BN109">
        <v>2.4771633099999999E-2</v>
      </c>
      <c r="BO109">
        <v>0.21782935010000001</v>
      </c>
      <c r="BP109">
        <v>0.10795363650000001</v>
      </c>
      <c r="BQ109">
        <v>5.5771071899999997E-2</v>
      </c>
      <c r="BR109">
        <v>0.79592293810000003</v>
      </c>
      <c r="BS109">
        <v>-0.70637878870000004</v>
      </c>
      <c r="BT109">
        <v>0.59189730920000005</v>
      </c>
      <c r="BU109">
        <v>-15.207893421</v>
      </c>
      <c r="BV109">
        <v>-10.534197337</v>
      </c>
      <c r="BW109">
        <v>0.69365357859999999</v>
      </c>
    </row>
    <row r="110" spans="1:75" ht="15" x14ac:dyDescent="0.25">
      <c r="A110" t="s">
        <v>188</v>
      </c>
      <c r="B110" t="s">
        <v>44</v>
      </c>
      <c r="C110" t="s">
        <v>54</v>
      </c>
      <c r="D110" s="1">
        <v>26</v>
      </c>
      <c r="E110" s="1">
        <v>10</v>
      </c>
      <c r="F110">
        <v>7.2</v>
      </c>
      <c r="G110">
        <v>3.4</v>
      </c>
      <c r="H110">
        <v>2.1</v>
      </c>
      <c r="I110" s="11">
        <v>4.7215004044494302</v>
      </c>
      <c r="J110" s="11">
        <v>1.5451530192963601</v>
      </c>
      <c r="K110" s="11">
        <f t="shared" si="17"/>
        <v>0.36963576377583846</v>
      </c>
      <c r="L110" s="11">
        <v>2.0282575324012702</v>
      </c>
      <c r="M110" s="11">
        <v>1.57095924583048</v>
      </c>
      <c r="N110" s="11">
        <v>5.1443697975281104</v>
      </c>
      <c r="O110" s="6">
        <v>11.084888458251999</v>
      </c>
      <c r="P110" s="6">
        <v>4.7062129974365199</v>
      </c>
      <c r="Q110" s="11">
        <v>0.99372816085815396</v>
      </c>
      <c r="R110" s="11">
        <v>2.6677262783050502</v>
      </c>
      <c r="S110" s="11">
        <v>3.0792996883392298</v>
      </c>
      <c r="T110" s="6">
        <v>10.453239440918001</v>
      </c>
      <c r="U110" s="6">
        <v>4.9387254714965803</v>
      </c>
      <c r="V110" s="6">
        <v>2.8746781349182098</v>
      </c>
      <c r="W110" s="11">
        <v>0.84526818990707397</v>
      </c>
      <c r="X110" s="11">
        <v>1.9895662069320701</v>
      </c>
      <c r="Y110" s="11">
        <v>0.79769951105117798</v>
      </c>
      <c r="Z110" s="6">
        <v>5.6619439125061</v>
      </c>
      <c r="AA110" s="12">
        <f t="shared" si="25"/>
        <v>4.7215004044494302</v>
      </c>
      <c r="AB110" s="13">
        <f t="shared" si="26"/>
        <v>0.15451530192963603</v>
      </c>
      <c r="AC110" s="13">
        <f t="shared" si="27"/>
        <v>3.6963576377583844E-2</v>
      </c>
      <c r="AD110" s="14">
        <f t="shared" si="28"/>
        <v>0.26677262783050504</v>
      </c>
      <c r="AE110" s="14">
        <f t="shared" si="29"/>
        <v>7.9769951105117809E-2</v>
      </c>
      <c r="AF110" s="13">
        <f t="shared" si="30"/>
        <v>0.50105788086525882</v>
      </c>
      <c r="AG110" t="s">
        <v>48</v>
      </c>
      <c r="AH110" s="1">
        <v>2</v>
      </c>
      <c r="AI110">
        <v>296219</v>
      </c>
      <c r="AJ110">
        <v>5684352</v>
      </c>
      <c r="AK110" s="4">
        <v>100</v>
      </c>
      <c r="AL110" s="4">
        <v>73</v>
      </c>
      <c r="AM110" s="4">
        <v>464</v>
      </c>
      <c r="AQ110" s="5">
        <f t="shared" si="31"/>
        <v>73</v>
      </c>
      <c r="AR110" s="5">
        <f t="shared" si="32"/>
        <v>464</v>
      </c>
      <c r="AS110" s="1">
        <v>287</v>
      </c>
      <c r="AT110" s="1">
        <v>70</v>
      </c>
      <c r="AU110" s="1">
        <v>18</v>
      </c>
      <c r="AV110">
        <v>0.33</v>
      </c>
      <c r="AW110">
        <v>12.9</v>
      </c>
      <c r="AX110" t="s">
        <v>185</v>
      </c>
      <c r="AY110">
        <v>3.2290693099999997E-2</v>
      </c>
      <c r="AZ110">
        <v>4.5951766099999999E-2</v>
      </c>
      <c r="BA110">
        <v>4.2540061300000001E-2</v>
      </c>
      <c r="BB110">
        <v>0.20306260910000001</v>
      </c>
      <c r="BC110">
        <v>0.16764613110000001</v>
      </c>
      <c r="BD110">
        <v>9.6768993100000006E-2</v>
      </c>
      <c r="BE110">
        <v>0.65351695730000003</v>
      </c>
      <c r="BF110">
        <v>-0.66079996419999998</v>
      </c>
      <c r="BG110">
        <v>0.41958236589999998</v>
      </c>
      <c r="BH110">
        <v>-18.032637551000001</v>
      </c>
      <c r="BI110">
        <v>-12.635335776</v>
      </c>
      <c r="BJ110">
        <v>0.70182142339999998</v>
      </c>
      <c r="BK110">
        <v>-2.7964103399999999E-2</v>
      </c>
      <c r="BL110">
        <v>2.8506890900000002E-2</v>
      </c>
      <c r="BM110">
        <v>4.5461494499999998E-2</v>
      </c>
      <c r="BN110">
        <v>3.6493213599999998E-2</v>
      </c>
      <c r="BO110">
        <v>0.22582353890000001</v>
      </c>
      <c r="BP110">
        <v>0.1706635759</v>
      </c>
      <c r="BQ110">
        <v>9.8736611799999999E-2</v>
      </c>
      <c r="BR110">
        <v>0.721266505</v>
      </c>
      <c r="BS110">
        <v>-0.66453014970000002</v>
      </c>
      <c r="BT110">
        <v>0.391618258</v>
      </c>
      <c r="BU110">
        <v>-18.192633194999999</v>
      </c>
      <c r="BV110">
        <v>-13.245701511</v>
      </c>
      <c r="BW110">
        <v>0.72873713110000005</v>
      </c>
    </row>
    <row r="111" spans="1:75" ht="15" x14ac:dyDescent="0.25">
      <c r="A111" t="s">
        <v>189</v>
      </c>
      <c r="B111" t="s">
        <v>53</v>
      </c>
      <c r="C111" t="s">
        <v>54</v>
      </c>
      <c r="D111" s="1">
        <v>36</v>
      </c>
      <c r="E111" s="1">
        <v>69</v>
      </c>
      <c r="F111">
        <v>21</v>
      </c>
      <c r="G111">
        <v>24.7</v>
      </c>
      <c r="H111">
        <v>48.4</v>
      </c>
      <c r="I111" s="11">
        <v>571.54946817272003</v>
      </c>
      <c r="J111" s="11">
        <v>224.39346002682899</v>
      </c>
      <c r="K111" s="11">
        <f t="shared" si="17"/>
        <v>15.134553797499105</v>
      </c>
      <c r="L111" s="11">
        <v>16.546844105784999</v>
      </c>
      <c r="M111" s="11">
        <v>7.4595581790113101</v>
      </c>
      <c r="N111" s="11">
        <v>248.39986231162499</v>
      </c>
      <c r="O111" s="6">
        <v>497.22296142578102</v>
      </c>
      <c r="P111" s="6">
        <v>196.22444152832</v>
      </c>
      <c r="Q111" s="11">
        <v>11.62868309021</v>
      </c>
      <c r="R111" s="11">
        <v>14.350827217102101</v>
      </c>
      <c r="S111" s="11">
        <v>6.4672346115112296</v>
      </c>
      <c r="T111" s="6">
        <v>217.04251098632801</v>
      </c>
      <c r="U111" s="6">
        <v>515.3251953125</v>
      </c>
      <c r="V111" s="6">
        <v>182.33642578125</v>
      </c>
      <c r="W111" s="11">
        <v>12.2000932693481</v>
      </c>
      <c r="X111" s="11">
        <v>12.548637390136699</v>
      </c>
      <c r="Y111" s="11">
        <v>6.0763077735900897</v>
      </c>
      <c r="Z111" s="6">
        <v>200.96138000488301</v>
      </c>
      <c r="AA111" s="12">
        <f t="shared" si="25"/>
        <v>497.22296142578102</v>
      </c>
      <c r="AB111" s="13">
        <f t="shared" si="26"/>
        <v>19.622444152832003</v>
      </c>
      <c r="AC111" s="13">
        <f t="shared" si="27"/>
        <v>1.1628683090210001</v>
      </c>
      <c r="AD111" s="14">
        <f t="shared" si="28"/>
        <v>1.4350827217102102</v>
      </c>
      <c r="AE111" s="14">
        <f t="shared" si="29"/>
        <v>0.60763077735900906</v>
      </c>
      <c r="AF111" s="13">
        <f t="shared" si="30"/>
        <v>21.665157651901222</v>
      </c>
      <c r="AG111" t="s">
        <v>93</v>
      </c>
      <c r="AH111" s="1">
        <v>2</v>
      </c>
      <c r="AI111">
        <v>295843</v>
      </c>
      <c r="AJ111">
        <v>5684029</v>
      </c>
      <c r="AK111" s="4">
        <v>100</v>
      </c>
      <c r="AL111" s="4">
        <v>272</v>
      </c>
      <c r="AM111" s="4">
        <v>681</v>
      </c>
      <c r="AQ111" s="5">
        <f t="shared" si="31"/>
        <v>272</v>
      </c>
      <c r="AR111" s="5">
        <f t="shared" si="32"/>
        <v>681</v>
      </c>
      <c r="AS111" s="1">
        <v>289</v>
      </c>
      <c r="AT111" s="1">
        <v>67</v>
      </c>
      <c r="AU111" s="1">
        <v>13</v>
      </c>
      <c r="AV111">
        <v>0.46</v>
      </c>
      <c r="AW111">
        <v>13.3</v>
      </c>
      <c r="AX111" t="s">
        <v>191</v>
      </c>
      <c r="AY111">
        <v>2.3679975700000001E-2</v>
      </c>
      <c r="AZ111">
        <v>3.5749022499999998E-2</v>
      </c>
      <c r="BA111">
        <v>2.42166095E-2</v>
      </c>
      <c r="BB111">
        <v>0.2035309294</v>
      </c>
      <c r="BC111">
        <v>8.8656856199999995E-2</v>
      </c>
      <c r="BD111">
        <v>4.3982982300000001E-2</v>
      </c>
      <c r="BE111">
        <v>0.78728444819999999</v>
      </c>
      <c r="BF111">
        <v>-0.69267322330000003</v>
      </c>
      <c r="BG111">
        <v>0.62350821050000005</v>
      </c>
      <c r="BH111">
        <v>-15.277538853999999</v>
      </c>
      <c r="BI111">
        <v>-10.790849703999999</v>
      </c>
      <c r="BJ111">
        <v>0.70815766999999996</v>
      </c>
      <c r="BK111">
        <v>-1.6189221E-2</v>
      </c>
      <c r="BL111">
        <v>2.1937817200000001E-2</v>
      </c>
      <c r="BM111">
        <v>3.7232352099999998E-2</v>
      </c>
      <c r="BN111">
        <v>2.7183341199999999E-2</v>
      </c>
      <c r="BO111">
        <v>0.20705511539999999</v>
      </c>
      <c r="BP111">
        <v>0.102767964</v>
      </c>
      <c r="BQ111">
        <v>5.05812104E-2</v>
      </c>
      <c r="BR111">
        <v>0.76800570280000002</v>
      </c>
      <c r="BS111">
        <v>-0.69533573410000005</v>
      </c>
      <c r="BT111">
        <v>0.60731897260000001</v>
      </c>
      <c r="BU111">
        <v>-14.647809047000001</v>
      </c>
      <c r="BV111">
        <v>-11.016315988000001</v>
      </c>
      <c r="BW111">
        <v>0.75388965399999996</v>
      </c>
    </row>
    <row r="112" spans="1:75" ht="15" x14ac:dyDescent="0.25">
      <c r="A112" t="s">
        <v>192</v>
      </c>
      <c r="B112" t="s">
        <v>53</v>
      </c>
      <c r="C112" t="s">
        <v>76</v>
      </c>
      <c r="D112" s="1">
        <v>26</v>
      </c>
      <c r="E112" s="1">
        <v>55</v>
      </c>
      <c r="F112">
        <v>8.6999999999999993</v>
      </c>
      <c r="G112">
        <v>9.1999999999999993</v>
      </c>
      <c r="H112">
        <v>14.3</v>
      </c>
      <c r="I112" s="11">
        <v>67.847715127906497</v>
      </c>
      <c r="J112" s="11">
        <v>37.330333173096697</v>
      </c>
      <c r="K112" s="11">
        <f t="shared" si="17"/>
        <v>7.8755982988335305</v>
      </c>
      <c r="L112" s="11">
        <v>9.8911427588963505</v>
      </c>
      <c r="M112" s="11">
        <v>1.80075017820467</v>
      </c>
      <c r="N112" s="11">
        <v>49.0222261101977</v>
      </c>
      <c r="O112" s="6">
        <v>65.947471618652301</v>
      </c>
      <c r="P112" s="6">
        <v>38.023677825927699</v>
      </c>
      <c r="Q112" s="11">
        <v>12.147780418396</v>
      </c>
      <c r="R112" s="11">
        <v>10.296111106872599</v>
      </c>
      <c r="S112" s="11">
        <v>3.1138107776641801</v>
      </c>
      <c r="T112" s="6">
        <v>51.433601379394503</v>
      </c>
      <c r="U112" s="6">
        <v>79.144432067871094</v>
      </c>
      <c r="V112" s="6">
        <v>35.920017242431598</v>
      </c>
      <c r="W112" s="11">
        <v>7.1966576576232901</v>
      </c>
      <c r="X112" s="11">
        <v>6.6980237960815403</v>
      </c>
      <c r="Y112" s="11">
        <v>2.5131273269653298</v>
      </c>
      <c r="Z112" s="6">
        <v>45.131168365478501</v>
      </c>
      <c r="AA112" s="12">
        <f t="shared" si="25"/>
        <v>79.144432067871094</v>
      </c>
      <c r="AB112" s="13">
        <f t="shared" si="26"/>
        <v>3.5920017242431599</v>
      </c>
      <c r="AC112" s="13">
        <f t="shared" si="27"/>
        <v>0.66980237960815403</v>
      </c>
      <c r="AD112" s="14">
        <f t="shared" si="28"/>
        <v>1.0296111106872601</v>
      </c>
      <c r="AE112" s="14">
        <f t="shared" si="29"/>
        <v>0.25131273269653298</v>
      </c>
      <c r="AF112" s="13">
        <f t="shared" si="30"/>
        <v>4.8729255676269529</v>
      </c>
      <c r="AG112" t="s">
        <v>48</v>
      </c>
      <c r="AH112" s="1">
        <v>3</v>
      </c>
      <c r="AI112">
        <v>296053</v>
      </c>
      <c r="AJ112">
        <v>5703489</v>
      </c>
      <c r="AK112" s="4">
        <v>98</v>
      </c>
      <c r="AL112" s="4">
        <v>26300</v>
      </c>
      <c r="AM112" s="4">
        <v>67900</v>
      </c>
      <c r="AQ112" s="5">
        <f t="shared" si="31"/>
        <v>26300</v>
      </c>
      <c r="AR112" s="5">
        <f t="shared" si="32"/>
        <v>67900</v>
      </c>
      <c r="AS112" s="1">
        <v>6873</v>
      </c>
      <c r="AT112" s="1">
        <v>2432</v>
      </c>
      <c r="AU112" s="1">
        <v>10</v>
      </c>
      <c r="AV112">
        <v>10.26</v>
      </c>
      <c r="AW112">
        <v>6.7</v>
      </c>
      <c r="AX112" t="s">
        <v>193</v>
      </c>
      <c r="AY112">
        <v>2.4808147900000001E-2</v>
      </c>
      <c r="AZ112">
        <v>4.5817034499999999E-2</v>
      </c>
      <c r="BA112">
        <v>3.5972562100000001E-2</v>
      </c>
      <c r="BB112">
        <v>0.27736739669999999</v>
      </c>
      <c r="BC112">
        <v>0.2107313891</v>
      </c>
      <c r="BD112">
        <v>0.104341638</v>
      </c>
      <c r="BE112">
        <v>0.77010841019999998</v>
      </c>
      <c r="BF112">
        <v>-0.69844228850000001</v>
      </c>
      <c r="BG112">
        <v>0.38157313269999998</v>
      </c>
      <c r="BH112">
        <v>-17.143238898</v>
      </c>
      <c r="BI112">
        <v>-10.879906948</v>
      </c>
      <c r="BJ112">
        <v>0.63465966070000002</v>
      </c>
      <c r="BK112">
        <v>0.1185051743</v>
      </c>
      <c r="BL112">
        <v>2.87467509E-2</v>
      </c>
      <c r="BM112">
        <v>4.9583589900000002E-2</v>
      </c>
      <c r="BN112">
        <v>3.4544522100000002E-2</v>
      </c>
      <c r="BO112">
        <v>0.28000050599999998</v>
      </c>
      <c r="BP112">
        <v>0.19494694400000001</v>
      </c>
      <c r="BQ112">
        <v>9.3239780999999994E-2</v>
      </c>
      <c r="BR112">
        <v>0.78005289820000001</v>
      </c>
      <c r="BS112">
        <v>-0.69886256030000005</v>
      </c>
      <c r="BT112">
        <v>0.50007830679999998</v>
      </c>
      <c r="BU112">
        <v>-15.094651547</v>
      </c>
      <c r="BV112">
        <v>-10.520000085</v>
      </c>
      <c r="BW112">
        <v>0.69696798760000001</v>
      </c>
    </row>
    <row r="113" spans="1:75" ht="15" x14ac:dyDescent="0.25">
      <c r="A113" t="s">
        <v>194</v>
      </c>
      <c r="B113" t="s">
        <v>44</v>
      </c>
      <c r="C113" t="s">
        <v>45</v>
      </c>
      <c r="D113" s="1">
        <v>47</v>
      </c>
      <c r="E113" s="1">
        <v>10</v>
      </c>
      <c r="F113">
        <v>7.5</v>
      </c>
      <c r="G113">
        <v>12.1</v>
      </c>
      <c r="H113">
        <v>19.8</v>
      </c>
      <c r="I113" s="11">
        <v>115.209192518767</v>
      </c>
      <c r="J113" s="11">
        <v>60.933893432662998</v>
      </c>
      <c r="K113" s="11">
        <f t="shared" si="17"/>
        <v>10.63561896932856</v>
      </c>
      <c r="L113" s="11">
        <v>9.3155455920145798</v>
      </c>
      <c r="M113" s="11">
        <v>3.2869819739885102</v>
      </c>
      <c r="N113" s="11">
        <v>73.536420998666102</v>
      </c>
      <c r="O113" s="6">
        <v>140.443435668945</v>
      </c>
      <c r="P113" s="6">
        <v>57.611900329589801</v>
      </c>
      <c r="Q113" s="11">
        <v>8.54510498046875</v>
      </c>
      <c r="R113" s="11">
        <v>9.7068109512329102</v>
      </c>
      <c r="S113" s="11">
        <v>2.4015684127807599</v>
      </c>
      <c r="T113" s="6">
        <v>69.720275878906307</v>
      </c>
      <c r="U113" s="6">
        <v>127.399421691895</v>
      </c>
      <c r="V113" s="6">
        <v>59.795646667480497</v>
      </c>
      <c r="W113" s="11">
        <v>9.3960285186767596</v>
      </c>
      <c r="X113" s="11">
        <v>6.7717056274414098</v>
      </c>
      <c r="Y113" s="11">
        <v>1.390998005867</v>
      </c>
      <c r="Z113" s="6">
        <v>67.958351135253906</v>
      </c>
      <c r="AA113" s="12">
        <f t="shared" si="25"/>
        <v>127.399421691895</v>
      </c>
      <c r="AB113" s="13">
        <f t="shared" si="26"/>
        <v>5.9795646667480504</v>
      </c>
      <c r="AC113" s="13">
        <f t="shared" si="27"/>
        <v>0.677170562744141</v>
      </c>
      <c r="AD113" s="14">
        <f t="shared" si="28"/>
        <v>0.97068109512329104</v>
      </c>
      <c r="AE113" s="14">
        <f t="shared" si="29"/>
        <v>0.13909980058669999</v>
      </c>
      <c r="AF113" s="13">
        <f t="shared" si="30"/>
        <v>7.0893455624580417</v>
      </c>
      <c r="AG113" t="s">
        <v>79</v>
      </c>
      <c r="AH113" s="1">
        <v>4</v>
      </c>
      <c r="AI113">
        <v>295929</v>
      </c>
      <c r="AJ113">
        <v>5703533</v>
      </c>
      <c r="AK113" s="4">
        <v>100</v>
      </c>
      <c r="AL113" s="4">
        <v>4130</v>
      </c>
      <c r="AM113" s="4">
        <v>3240</v>
      </c>
      <c r="AQ113" s="5">
        <f t="shared" si="31"/>
        <v>4130</v>
      </c>
      <c r="AR113" s="5">
        <f t="shared" si="32"/>
        <v>3240</v>
      </c>
      <c r="AS113" s="1">
        <v>7257</v>
      </c>
      <c r="AT113" s="1">
        <v>2745</v>
      </c>
      <c r="AU113" s="1">
        <v>23</v>
      </c>
      <c r="AV113">
        <v>4.4400000000000004</v>
      </c>
      <c r="AW113">
        <v>6.8</v>
      </c>
      <c r="AX113" t="s">
        <v>195</v>
      </c>
      <c r="AY113">
        <v>2.3033127899999999E-2</v>
      </c>
      <c r="AZ113">
        <v>4.4996578000000002E-2</v>
      </c>
      <c r="BA113">
        <v>3.1881276799999997E-2</v>
      </c>
      <c r="BB113">
        <v>0.28900450309999998</v>
      </c>
      <c r="BC113">
        <v>0.19080288979999999</v>
      </c>
      <c r="BD113">
        <v>8.9939493400000001E-2</v>
      </c>
      <c r="BE113">
        <v>0.80084458560000005</v>
      </c>
      <c r="BF113">
        <v>-0.72318976280000002</v>
      </c>
      <c r="BG113">
        <v>0.4706115817</v>
      </c>
      <c r="BH113">
        <v>-16.58928001</v>
      </c>
      <c r="BI113">
        <v>-12.387535203000001</v>
      </c>
      <c r="BJ113">
        <v>0.74732604970000005</v>
      </c>
      <c r="BK113">
        <v>7.9798942799999995E-2</v>
      </c>
      <c r="BL113">
        <v>2.2747381099999998E-2</v>
      </c>
      <c r="BM113">
        <v>4.2151655699999999E-2</v>
      </c>
      <c r="BN113">
        <v>2.7715487099999998E-2</v>
      </c>
      <c r="BO113">
        <v>0.2888191175</v>
      </c>
      <c r="BP113">
        <v>0.18168610700000001</v>
      </c>
      <c r="BQ113">
        <v>8.3570116599999994E-2</v>
      </c>
      <c r="BR113">
        <v>0.82452823659999996</v>
      </c>
      <c r="BS113">
        <v>-0.74482261220000001</v>
      </c>
      <c r="BT113">
        <v>0.55041051320000001</v>
      </c>
      <c r="BU113">
        <v>-14.834569277</v>
      </c>
      <c r="BV113">
        <v>-12.128648306000001</v>
      </c>
      <c r="BW113">
        <v>0.81887204390000001</v>
      </c>
    </row>
    <row r="114" spans="1:75" ht="15" x14ac:dyDescent="0.25">
      <c r="A114" t="s">
        <v>196</v>
      </c>
      <c r="B114" t="s">
        <v>44</v>
      </c>
      <c r="C114" t="s">
        <v>172</v>
      </c>
      <c r="D114" s="1">
        <v>44</v>
      </c>
      <c r="E114" s="1">
        <v>35</v>
      </c>
      <c r="F114">
        <v>14</v>
      </c>
      <c r="G114">
        <v>15.8</v>
      </c>
      <c r="H114">
        <v>27</v>
      </c>
      <c r="I114" s="11">
        <v>222.822446185112</v>
      </c>
      <c r="J114" s="11">
        <v>96.418072385961096</v>
      </c>
      <c r="K114" s="11">
        <f t="shared" si="17"/>
        <v>14.335687592851754</v>
      </c>
      <c r="L114" s="11">
        <v>23.910782868596801</v>
      </c>
      <c r="M114" s="11">
        <v>4.3508197862036999</v>
      </c>
      <c r="N114" s="11">
        <v>124.67967504076201</v>
      </c>
      <c r="O114" s="6">
        <v>225.04559326171901</v>
      </c>
      <c r="P114" s="6">
        <v>103.209182739258</v>
      </c>
      <c r="Q114" s="11">
        <v>16.758090972900401</v>
      </c>
      <c r="R114" s="11">
        <v>20.236391067504901</v>
      </c>
      <c r="S114" s="11">
        <v>2.5097210407257098</v>
      </c>
      <c r="T114" s="6">
        <v>125.955291748047</v>
      </c>
      <c r="U114" s="6">
        <v>214.59867858886699</v>
      </c>
      <c r="V114" s="6">
        <v>97.914070129394503</v>
      </c>
      <c r="W114" s="11">
        <v>13.2950448989868</v>
      </c>
      <c r="X114" s="11">
        <v>18.668287277221701</v>
      </c>
      <c r="Y114" s="11">
        <v>3.05941963195801</v>
      </c>
      <c r="Z114" s="6">
        <v>119.64177703857401</v>
      </c>
      <c r="AA114" s="12">
        <f t="shared" si="25"/>
        <v>214.59867858886699</v>
      </c>
      <c r="AB114" s="13">
        <f t="shared" si="26"/>
        <v>9.7914070129394517</v>
      </c>
      <c r="AC114" s="13">
        <f t="shared" si="27"/>
        <v>1.8668287277221702</v>
      </c>
      <c r="AD114" s="14">
        <f t="shared" si="28"/>
        <v>2.02363910675049</v>
      </c>
      <c r="AE114" s="14">
        <f t="shared" si="29"/>
        <v>0.30594196319580103</v>
      </c>
      <c r="AF114" s="13">
        <f t="shared" si="30"/>
        <v>12.120988082885743</v>
      </c>
      <c r="AG114" t="s">
        <v>48</v>
      </c>
      <c r="AH114" s="1">
        <v>3</v>
      </c>
      <c r="AI114">
        <v>296025</v>
      </c>
      <c r="AJ114">
        <v>5703448</v>
      </c>
      <c r="AK114" s="4">
        <v>77</v>
      </c>
      <c r="AL114" s="4">
        <v>12900</v>
      </c>
      <c r="AM114" s="4">
        <v>71700</v>
      </c>
      <c r="AQ114" s="5">
        <f t="shared" si="31"/>
        <v>12900</v>
      </c>
      <c r="AR114" s="5">
        <f t="shared" si="32"/>
        <v>71700</v>
      </c>
      <c r="AS114" s="1">
        <v>6700</v>
      </c>
      <c r="AT114" s="1">
        <v>2365</v>
      </c>
      <c r="AU114" s="1">
        <v>24</v>
      </c>
      <c r="AV114">
        <v>9.91</v>
      </c>
      <c r="AW114">
        <v>6.7</v>
      </c>
      <c r="AX114" t="s">
        <v>193</v>
      </c>
      <c r="AY114">
        <v>2.1676153600000001E-2</v>
      </c>
      <c r="AZ114">
        <v>3.7599023099999997E-2</v>
      </c>
      <c r="BA114">
        <v>2.6929490300000001E-2</v>
      </c>
      <c r="BB114">
        <v>0.239157753</v>
      </c>
      <c r="BC114">
        <v>0.16242039259999999</v>
      </c>
      <c r="BD114">
        <v>7.6101800600000005E-2</v>
      </c>
      <c r="BE114">
        <v>0.79677144889999996</v>
      </c>
      <c r="BF114">
        <v>-0.73332717319999996</v>
      </c>
      <c r="BG114">
        <v>0.4785330599</v>
      </c>
      <c r="BH114">
        <v>-16.971225282999999</v>
      </c>
      <c r="BI114">
        <v>-10.177052364</v>
      </c>
      <c r="BJ114">
        <v>0.59935930270000004</v>
      </c>
      <c r="BK114">
        <v>5.9708510700000002E-2</v>
      </c>
      <c r="BL114">
        <v>2.5737322100000001E-2</v>
      </c>
      <c r="BM114">
        <v>4.3844065199999997E-2</v>
      </c>
      <c r="BN114">
        <v>2.8283023399999999E-2</v>
      </c>
      <c r="BO114">
        <v>0.26873517590000001</v>
      </c>
      <c r="BP114">
        <v>0.17143142240000001</v>
      </c>
      <c r="BQ114">
        <v>8.0225898000000004E-2</v>
      </c>
      <c r="BR114">
        <v>0.80780872920000002</v>
      </c>
      <c r="BS114">
        <v>-0.71825585839999995</v>
      </c>
      <c r="BT114">
        <v>0.53824156700000003</v>
      </c>
      <c r="BU114">
        <v>-15.157007166</v>
      </c>
      <c r="BV114">
        <v>-9.3909410258000001</v>
      </c>
      <c r="BW114">
        <v>0.61897277799999995</v>
      </c>
    </row>
    <row r="115" spans="1:75" ht="15" x14ac:dyDescent="0.25">
      <c r="A115" t="s">
        <v>197</v>
      </c>
      <c r="B115" t="s">
        <v>53</v>
      </c>
      <c r="C115" t="s">
        <v>76</v>
      </c>
      <c r="D115" s="1">
        <v>48</v>
      </c>
      <c r="E115" s="1">
        <v>55</v>
      </c>
      <c r="F115">
        <v>20.399999999999999</v>
      </c>
      <c r="G115">
        <v>17</v>
      </c>
      <c r="H115">
        <v>26.1</v>
      </c>
      <c r="I115" s="11">
        <v>212.398871950706</v>
      </c>
      <c r="J115" s="11">
        <v>124.25043394569801</v>
      </c>
      <c r="K115" s="11">
        <f t="shared" si="17"/>
        <v>21.032033718955265</v>
      </c>
      <c r="L115" s="11">
        <v>25.2042702260708</v>
      </c>
      <c r="M115" s="11">
        <v>3.5988809021498001</v>
      </c>
      <c r="N115" s="11">
        <v>153.05358507391901</v>
      </c>
      <c r="O115" s="6">
        <v>240.57841491699199</v>
      </c>
      <c r="P115" s="6">
        <v>120.10101318359401</v>
      </c>
      <c r="Q115" s="11">
        <v>20.142431259155298</v>
      </c>
      <c r="R115" s="11">
        <v>26.1485900878906</v>
      </c>
      <c r="S115" s="11">
        <v>4.0092010498046902</v>
      </c>
      <c r="T115" s="6">
        <v>150.25880432128901</v>
      </c>
      <c r="U115" s="6">
        <v>219.69548034668</v>
      </c>
      <c r="V115" s="6">
        <v>117.240280151367</v>
      </c>
      <c r="W115" s="11">
        <v>21.2598266601562</v>
      </c>
      <c r="X115" s="11">
        <v>23.324335098266602</v>
      </c>
      <c r="Y115" s="11">
        <v>2.8587899208068901</v>
      </c>
      <c r="Z115" s="6">
        <v>143.423416137695</v>
      </c>
      <c r="AA115" s="12">
        <f t="shared" si="25"/>
        <v>219.69548034668</v>
      </c>
      <c r="AB115" s="13">
        <f t="shared" si="26"/>
        <v>11.724028015136701</v>
      </c>
      <c r="AC115" s="13">
        <f t="shared" si="27"/>
        <v>2.3324335098266604</v>
      </c>
      <c r="AD115" s="14">
        <f t="shared" si="28"/>
        <v>2.6148590087890602</v>
      </c>
      <c r="AE115" s="14">
        <f t="shared" si="29"/>
        <v>0.28587899208068901</v>
      </c>
      <c r="AF115" s="13">
        <f t="shared" si="30"/>
        <v>14.624766016006451</v>
      </c>
      <c r="AG115" t="s">
        <v>48</v>
      </c>
      <c r="AH115" s="1">
        <v>3</v>
      </c>
      <c r="AI115">
        <v>296045</v>
      </c>
      <c r="AJ115">
        <v>5703586</v>
      </c>
      <c r="AK115" s="4">
        <v>100</v>
      </c>
      <c r="AL115" s="4">
        <v>14000</v>
      </c>
      <c r="AM115" s="4">
        <v>7520</v>
      </c>
      <c r="AQ115" s="5">
        <f t="shared" si="31"/>
        <v>14000</v>
      </c>
      <c r="AR115" s="5">
        <f t="shared" si="32"/>
        <v>7520</v>
      </c>
      <c r="AS115" s="1">
        <v>7354</v>
      </c>
      <c r="AT115" s="1">
        <v>2762</v>
      </c>
      <c r="AU115" s="1">
        <v>35</v>
      </c>
      <c r="AV115">
        <v>9.2100000000000009</v>
      </c>
      <c r="AW115">
        <v>6.8</v>
      </c>
      <c r="AX115" t="s">
        <v>193</v>
      </c>
      <c r="AY115">
        <v>2.3361381600000002E-2</v>
      </c>
      <c r="AZ115">
        <v>3.8343317000000002E-2</v>
      </c>
      <c r="BA115">
        <v>2.90668655E-2</v>
      </c>
      <c r="BB115">
        <v>0.27096104119999997</v>
      </c>
      <c r="BC115">
        <v>0.17074720069999999</v>
      </c>
      <c r="BD115">
        <v>7.9318639100000005E-2</v>
      </c>
      <c r="BE115">
        <v>0.80712858040000002</v>
      </c>
      <c r="BF115">
        <v>-0.74814630959999995</v>
      </c>
      <c r="BG115">
        <v>0.47592035220000001</v>
      </c>
      <c r="BH115">
        <v>-17.118540504999999</v>
      </c>
      <c r="BI115">
        <v>-9.6534798630999994</v>
      </c>
      <c r="BJ115">
        <v>0.56328465009999995</v>
      </c>
      <c r="BK115">
        <v>2.0039399499999999E-2</v>
      </c>
      <c r="BL115">
        <v>2.51829807E-2</v>
      </c>
      <c r="BM115">
        <v>4.3920691999999997E-2</v>
      </c>
      <c r="BN115">
        <v>2.9698718400000001E-2</v>
      </c>
      <c r="BO115">
        <v>0.27508211700000001</v>
      </c>
      <c r="BP115">
        <v>0.19180485319999999</v>
      </c>
      <c r="BQ115">
        <v>9.2384316499999994E-2</v>
      </c>
      <c r="BR115">
        <v>0.80393352880000002</v>
      </c>
      <c r="BS115">
        <v>-0.72389012429999999</v>
      </c>
      <c r="BT115">
        <v>0.495959751</v>
      </c>
      <c r="BU115">
        <v>-16.096858602000001</v>
      </c>
      <c r="BV115">
        <v>-9.6385650979000008</v>
      </c>
      <c r="BW115">
        <v>0.59821673890000004</v>
      </c>
    </row>
    <row r="116" spans="1:75" ht="15" x14ac:dyDescent="0.25">
      <c r="A116" t="s">
        <v>198</v>
      </c>
      <c r="B116" t="s">
        <v>44</v>
      </c>
      <c r="C116" t="s">
        <v>45</v>
      </c>
      <c r="D116" s="1">
        <v>47</v>
      </c>
      <c r="E116" s="1">
        <v>30</v>
      </c>
      <c r="F116">
        <v>6.2</v>
      </c>
      <c r="G116">
        <v>12.1</v>
      </c>
      <c r="H116">
        <v>14</v>
      </c>
      <c r="I116" s="11">
        <v>88.857367765335496</v>
      </c>
      <c r="J116" s="11">
        <v>46.786687741014603</v>
      </c>
      <c r="K116" s="11">
        <f t="shared" si="17"/>
        <v>8.3179811520710167</v>
      </c>
      <c r="L116" s="11">
        <v>9.1627485627880301</v>
      </c>
      <c r="M116" s="11">
        <v>2.9839024770454401</v>
      </c>
      <c r="N116" s="11">
        <v>58.933338780848104</v>
      </c>
      <c r="O116" s="6">
        <v>94.195045471191406</v>
      </c>
      <c r="P116" s="6">
        <v>43.982044219970703</v>
      </c>
      <c r="Q116" s="11">
        <v>6.8926873207092303</v>
      </c>
      <c r="R116" s="11">
        <v>7.7421216964721697</v>
      </c>
      <c r="S116" s="11">
        <v>2.9297029972076398</v>
      </c>
      <c r="T116" s="6">
        <v>54.6538696289062</v>
      </c>
      <c r="U116" s="6">
        <v>94.680000305175795</v>
      </c>
      <c r="V116" s="6">
        <v>39.887596130371101</v>
      </c>
      <c r="W116" s="11">
        <v>7.05188035964966</v>
      </c>
      <c r="X116" s="11">
        <v>6.4234261512756401</v>
      </c>
      <c r="Y116" s="11">
        <v>1.9269224405288701</v>
      </c>
      <c r="Z116" s="6">
        <v>48.237945556640597</v>
      </c>
      <c r="AA116" s="12">
        <f t="shared" si="25"/>
        <v>94.680000305175795</v>
      </c>
      <c r="AB116" s="13">
        <f t="shared" si="26"/>
        <v>3.9887596130371104</v>
      </c>
      <c r="AC116" s="13">
        <f t="shared" si="27"/>
        <v>0.64234261512756408</v>
      </c>
      <c r="AD116" s="14">
        <f t="shared" si="28"/>
        <v>0.77421216964721706</v>
      </c>
      <c r="AE116" s="14">
        <f t="shared" si="29"/>
        <v>0.19269224405288701</v>
      </c>
      <c r="AF116" s="13">
        <f t="shared" si="30"/>
        <v>4.9556640267372147</v>
      </c>
      <c r="AG116" t="s">
        <v>48</v>
      </c>
      <c r="AH116" s="1">
        <v>2</v>
      </c>
      <c r="AI116">
        <v>293226</v>
      </c>
      <c r="AJ116">
        <v>5706821</v>
      </c>
      <c r="AK116" s="4">
        <v>100</v>
      </c>
      <c r="AL116" s="4">
        <v>602</v>
      </c>
      <c r="AM116" s="4">
        <v>8190</v>
      </c>
      <c r="AQ116" s="5">
        <f t="shared" si="31"/>
        <v>602</v>
      </c>
      <c r="AR116" s="5">
        <f t="shared" si="32"/>
        <v>8190</v>
      </c>
      <c r="AS116" s="1">
        <v>1269</v>
      </c>
      <c r="AT116" s="1">
        <v>587</v>
      </c>
      <c r="AU116" s="1">
        <v>24</v>
      </c>
      <c r="AV116">
        <v>1.17</v>
      </c>
      <c r="AW116">
        <v>10.9</v>
      </c>
      <c r="AX116" t="s">
        <v>199</v>
      </c>
      <c r="AY116">
        <v>1.6132265600000001E-2</v>
      </c>
      <c r="AZ116">
        <v>3.3285793199999997E-2</v>
      </c>
      <c r="BA116">
        <v>2.4110031300000001E-2</v>
      </c>
      <c r="BB116">
        <v>0.25173863819999998</v>
      </c>
      <c r="BC116">
        <v>0.16405110249999999</v>
      </c>
      <c r="BD116">
        <v>7.73180641E-2</v>
      </c>
      <c r="BE116">
        <v>0.82486094730000004</v>
      </c>
      <c r="BF116">
        <v>-0.7520025655</v>
      </c>
      <c r="BG116">
        <v>0.51037518599999998</v>
      </c>
      <c r="BH116">
        <v>-16.604284283999998</v>
      </c>
      <c r="BI116">
        <v>-10.091003194000001</v>
      </c>
      <c r="BJ116">
        <v>0.60774229359999998</v>
      </c>
      <c r="BK116">
        <v>5.1951258399999999E-2</v>
      </c>
      <c r="BL116">
        <v>1.96474991E-2</v>
      </c>
      <c r="BM116">
        <v>3.5806690100000003E-2</v>
      </c>
      <c r="BN116">
        <v>2.51622635E-2</v>
      </c>
      <c r="BO116">
        <v>0.2509134643</v>
      </c>
      <c r="BP116">
        <v>0.15397206399999999</v>
      </c>
      <c r="BQ116">
        <v>7.0030464799999997E-2</v>
      </c>
      <c r="BR116">
        <v>0.81759451530000005</v>
      </c>
      <c r="BS116">
        <v>-0.74934120719999997</v>
      </c>
      <c r="BT116">
        <v>0.56232645520000002</v>
      </c>
      <c r="BU116">
        <v>-16.738592472000001</v>
      </c>
      <c r="BV116">
        <v>-9.4194630263000008</v>
      </c>
      <c r="BW116">
        <v>0.56300652309999999</v>
      </c>
    </row>
    <row r="117" spans="1:75" ht="15" x14ac:dyDescent="0.25">
      <c r="A117" t="s">
        <v>200</v>
      </c>
      <c r="B117" t="s">
        <v>44</v>
      </c>
      <c r="C117" t="s">
        <v>45</v>
      </c>
      <c r="D117" s="1">
        <v>56</v>
      </c>
      <c r="E117" s="1">
        <v>25</v>
      </c>
      <c r="F117">
        <v>9.1</v>
      </c>
      <c r="G117">
        <v>12.4</v>
      </c>
      <c r="H117">
        <v>13.8</v>
      </c>
      <c r="I117" s="11">
        <v>92.217249648835605</v>
      </c>
      <c r="J117" s="11">
        <v>48.378574978805098</v>
      </c>
      <c r="K117" s="11">
        <f t="shared" si="17"/>
        <v>7.8537269166323078</v>
      </c>
      <c r="L117" s="11">
        <v>8.9722757288214794</v>
      </c>
      <c r="M117" s="11">
        <v>2.3570775713585399</v>
      </c>
      <c r="N117" s="11">
        <v>59.707928278985101</v>
      </c>
      <c r="O117" s="6">
        <v>89.443450927734403</v>
      </c>
      <c r="P117" s="6">
        <v>41.691501617431598</v>
      </c>
      <c r="Q117" s="11">
        <v>6.8859395980834996</v>
      </c>
      <c r="R117" s="11">
        <v>8.5974626541137695</v>
      </c>
      <c r="S117" s="11">
        <v>2.1172220706939702</v>
      </c>
      <c r="T117" s="6">
        <v>52.406185150146499</v>
      </c>
      <c r="U117" s="6">
        <v>83.984931945800795</v>
      </c>
      <c r="V117" s="6">
        <v>37.923954010009801</v>
      </c>
      <c r="W117" s="11">
        <v>6.7374176979064897</v>
      </c>
      <c r="X117" s="11">
        <v>5.9493389129638699</v>
      </c>
      <c r="Y117" s="11">
        <v>0.92892527580261197</v>
      </c>
      <c r="Z117" s="6">
        <v>44.802215576171903</v>
      </c>
      <c r="AA117" s="12">
        <f t="shared" si="25"/>
        <v>83.984931945800795</v>
      </c>
      <c r="AB117" s="13">
        <f t="shared" si="26"/>
        <v>3.7923954010009804</v>
      </c>
      <c r="AC117" s="13">
        <f t="shared" si="27"/>
        <v>0.59493389129638696</v>
      </c>
      <c r="AD117" s="14">
        <f t="shared" si="28"/>
        <v>0.859746265411377</v>
      </c>
      <c r="AE117" s="14">
        <f t="shared" si="29"/>
        <v>9.2892527580261203E-2</v>
      </c>
      <c r="AF117" s="13">
        <f t="shared" si="30"/>
        <v>4.7450341939926188</v>
      </c>
      <c r="AG117" t="s">
        <v>48</v>
      </c>
      <c r="AH117" s="1">
        <v>3</v>
      </c>
      <c r="AI117">
        <v>292978</v>
      </c>
      <c r="AJ117">
        <v>5706669</v>
      </c>
      <c r="AK117" s="4">
        <v>99</v>
      </c>
      <c r="AL117" s="4">
        <v>1040</v>
      </c>
      <c r="AM117" s="4">
        <v>3920</v>
      </c>
      <c r="AQ117" s="5">
        <f t="shared" si="31"/>
        <v>1040</v>
      </c>
      <c r="AR117" s="5">
        <f t="shared" si="32"/>
        <v>3920</v>
      </c>
      <c r="AS117" s="1">
        <v>1175</v>
      </c>
      <c r="AT117" s="1">
        <v>561</v>
      </c>
      <c r="AU117" s="1">
        <v>25</v>
      </c>
      <c r="AV117">
        <v>1.2</v>
      </c>
      <c r="AW117">
        <v>10.9</v>
      </c>
      <c r="AX117" t="s">
        <v>201</v>
      </c>
      <c r="AY117">
        <v>2.02564815E-2</v>
      </c>
      <c r="AZ117">
        <v>3.6956497599999999E-2</v>
      </c>
      <c r="BA117">
        <v>3.2805726700000003E-2</v>
      </c>
      <c r="BB117">
        <v>0.2366189726</v>
      </c>
      <c r="BC117">
        <v>0.16967671579999999</v>
      </c>
      <c r="BD117">
        <v>8.6517077600000006E-2</v>
      </c>
      <c r="BE117">
        <v>0.75629142309999997</v>
      </c>
      <c r="BF117">
        <v>-0.73541841969999999</v>
      </c>
      <c r="BG117">
        <v>0.50645244810000001</v>
      </c>
      <c r="BH117">
        <v>-17.195847225000001</v>
      </c>
      <c r="BI117">
        <v>-11.260419309</v>
      </c>
      <c r="BJ117">
        <v>0.65572959480000004</v>
      </c>
      <c r="BK117">
        <v>4.8369331000000003E-3</v>
      </c>
      <c r="BL117">
        <v>2.0467459100000002E-2</v>
      </c>
      <c r="BM117">
        <v>3.6915636000000002E-2</v>
      </c>
      <c r="BN117">
        <v>2.83600387E-2</v>
      </c>
      <c r="BO117">
        <v>0.25464557970000001</v>
      </c>
      <c r="BP117">
        <v>0.16423204990000001</v>
      </c>
      <c r="BQ117">
        <v>8.2238997899999999E-2</v>
      </c>
      <c r="BR117">
        <v>0.79934825990000002</v>
      </c>
      <c r="BS117">
        <v>-0.74664796789999999</v>
      </c>
      <c r="BT117">
        <v>0.51128938550000003</v>
      </c>
      <c r="BU117">
        <v>-17.060749936000001</v>
      </c>
      <c r="BV117">
        <v>-11.051627163999999</v>
      </c>
      <c r="BW117">
        <v>0.64857506539999998</v>
      </c>
    </row>
    <row r="118" spans="1:75" ht="15" x14ac:dyDescent="0.25">
      <c r="A118" t="s">
        <v>202</v>
      </c>
      <c r="B118" t="s">
        <v>44</v>
      </c>
      <c r="C118" t="s">
        <v>136</v>
      </c>
      <c r="D118" s="1">
        <v>44</v>
      </c>
      <c r="E118" s="1">
        <v>55</v>
      </c>
      <c r="F118">
        <v>27.4</v>
      </c>
      <c r="G118">
        <v>26.2</v>
      </c>
      <c r="H118">
        <v>48.3</v>
      </c>
      <c r="I118" s="11">
        <v>605.01210807853295</v>
      </c>
      <c r="J118" s="11">
        <v>275.94485411898</v>
      </c>
      <c r="K118" s="11">
        <f t="shared" si="17"/>
        <v>39.476223237683961</v>
      </c>
      <c r="L118" s="11">
        <v>16.194143101070502</v>
      </c>
      <c r="M118" s="11">
        <v>3.2533349462181</v>
      </c>
      <c r="N118" s="11">
        <v>295.39233216626798</v>
      </c>
      <c r="O118" s="6">
        <v>557.8173828125</v>
      </c>
      <c r="P118" s="6">
        <v>242.90838623046901</v>
      </c>
      <c r="Q118" s="11">
        <v>35.148506164550803</v>
      </c>
      <c r="R118" s="11">
        <v>20.882179260253899</v>
      </c>
      <c r="S118" s="11">
        <v>4.91890668869019</v>
      </c>
      <c r="T118" s="6">
        <v>268.70947265625</v>
      </c>
      <c r="U118" s="6">
        <v>545.53778076171898</v>
      </c>
      <c r="V118" s="6">
        <v>244.91255187988301</v>
      </c>
      <c r="W118" s="11">
        <v>28.3656616210937</v>
      </c>
      <c r="X118" s="11">
        <v>17.844133377075199</v>
      </c>
      <c r="Y118" s="11">
        <v>2.6923770904540998</v>
      </c>
      <c r="Z118" s="6">
        <v>265.44906616210898</v>
      </c>
      <c r="AA118" s="12">
        <f t="shared" si="25"/>
        <v>557.8173828125</v>
      </c>
      <c r="AB118" s="13">
        <f t="shared" si="26"/>
        <v>24.290838623046902</v>
      </c>
      <c r="AC118" s="13">
        <f t="shared" si="27"/>
        <v>3.5148506164550803</v>
      </c>
      <c r="AD118" s="14">
        <f t="shared" si="28"/>
        <v>2.0882179260253899</v>
      </c>
      <c r="AE118" s="14">
        <f t="shared" si="29"/>
        <v>0.26923770904541</v>
      </c>
      <c r="AF118" s="13">
        <f t="shared" si="30"/>
        <v>26.648294258117701</v>
      </c>
      <c r="AG118" t="s">
        <v>79</v>
      </c>
      <c r="AH118" s="1">
        <v>4</v>
      </c>
      <c r="AI118">
        <v>304585</v>
      </c>
      <c r="AJ118">
        <v>5700389</v>
      </c>
      <c r="AK118" s="4">
        <v>10</v>
      </c>
      <c r="AL118" s="4">
        <v>394</v>
      </c>
      <c r="AM118" s="4">
        <v>1460</v>
      </c>
      <c r="AQ118" s="5">
        <f t="shared" si="31"/>
        <v>394</v>
      </c>
      <c r="AR118" s="5">
        <f t="shared" si="32"/>
        <v>1460</v>
      </c>
      <c r="AS118" s="1">
        <v>1183</v>
      </c>
      <c r="AT118" s="1">
        <v>382</v>
      </c>
      <c r="AU118" s="1">
        <v>25</v>
      </c>
      <c r="AV118">
        <v>1.23</v>
      </c>
      <c r="AW118">
        <v>7.2</v>
      </c>
      <c r="AX118" t="s">
        <v>62</v>
      </c>
      <c r="AY118">
        <v>1.34188916E-2</v>
      </c>
      <c r="AZ118">
        <v>2.50288714E-2</v>
      </c>
      <c r="BA118">
        <v>1.4639947800000001E-2</v>
      </c>
      <c r="BB118">
        <v>0.23927804320000001</v>
      </c>
      <c r="BC118">
        <v>0.1205260685</v>
      </c>
      <c r="BD118">
        <v>5.2614728499999999E-2</v>
      </c>
      <c r="BE118">
        <v>0.88531864370000002</v>
      </c>
      <c r="BF118">
        <v>-0.80505428859999995</v>
      </c>
      <c r="BG118">
        <v>0.65138638179999997</v>
      </c>
      <c r="BH118">
        <v>-17.185187352</v>
      </c>
      <c r="BI118">
        <v>-11.002789339</v>
      </c>
      <c r="BJ118">
        <v>0.64030564369999998</v>
      </c>
      <c r="BK118">
        <v>1.67787449E-2</v>
      </c>
      <c r="BL118">
        <v>2.0885720399999998E-2</v>
      </c>
      <c r="BM118">
        <v>3.6619276200000002E-2</v>
      </c>
      <c r="BN118">
        <v>2.0176410200000001E-2</v>
      </c>
      <c r="BO118">
        <v>0.29592397349999999</v>
      </c>
      <c r="BP118">
        <v>0.13911164209999999</v>
      </c>
      <c r="BQ118">
        <v>5.8869245899999999E-2</v>
      </c>
      <c r="BR118">
        <v>0.87227545520000005</v>
      </c>
      <c r="BS118">
        <v>-0.77981024809999999</v>
      </c>
      <c r="BT118">
        <v>0.66816513460000004</v>
      </c>
      <c r="BU118">
        <v>-17.249026184000002</v>
      </c>
      <c r="BV118">
        <v>-9.5818425039000008</v>
      </c>
      <c r="BW118">
        <v>0.55535631070000002</v>
      </c>
    </row>
    <row r="119" spans="1:75" ht="15" x14ac:dyDescent="0.25">
      <c r="A119" t="s">
        <v>203</v>
      </c>
      <c r="B119" t="s">
        <v>53</v>
      </c>
      <c r="C119" t="s">
        <v>54</v>
      </c>
      <c r="D119" s="1">
        <v>40</v>
      </c>
      <c r="E119" s="1">
        <v>55</v>
      </c>
      <c r="F119">
        <v>18.2</v>
      </c>
      <c r="G119">
        <v>20.100000000000001</v>
      </c>
      <c r="H119">
        <v>37.6</v>
      </c>
      <c r="I119" s="11">
        <v>371.70497888987802</v>
      </c>
      <c r="J119" s="11">
        <v>146.34929852898</v>
      </c>
      <c r="K119" s="11">
        <f t="shared" si="17"/>
        <v>10.9082832799384</v>
      </c>
      <c r="L119" s="11">
        <v>14.1401867931349</v>
      </c>
      <c r="M119" s="11">
        <v>6.9593176648480002</v>
      </c>
      <c r="N119" s="11">
        <v>167.44880298696299</v>
      </c>
      <c r="O119" s="6">
        <v>368.12173461914102</v>
      </c>
      <c r="P119" s="6">
        <v>143.84930419921901</v>
      </c>
      <c r="Q119" s="11">
        <v>8.0784139633178693</v>
      </c>
      <c r="R119" s="11">
        <v>12.218178749084499</v>
      </c>
      <c r="S119" s="11">
        <v>7.0370798110961896</v>
      </c>
      <c r="T119" s="6">
        <v>163.104568481445</v>
      </c>
      <c r="U119" s="6">
        <v>357.047607421875</v>
      </c>
      <c r="V119" s="6">
        <v>132.00466918945301</v>
      </c>
      <c r="W119" s="11">
        <v>9.0225830078125</v>
      </c>
      <c r="X119" s="11">
        <v>12.184710502624499</v>
      </c>
      <c r="Y119" s="11">
        <v>6.6003270149231001</v>
      </c>
      <c r="Z119" s="6">
        <v>150.78970336914099</v>
      </c>
      <c r="AA119" s="12">
        <f t="shared" si="25"/>
        <v>368.12173461914102</v>
      </c>
      <c r="AB119" s="13">
        <f t="shared" si="26"/>
        <v>14.384930419921901</v>
      </c>
      <c r="AC119" s="13">
        <f t="shared" si="27"/>
        <v>0.80784139633178698</v>
      </c>
      <c r="AD119" s="14">
        <f t="shared" si="28"/>
        <v>1.2218178749084501</v>
      </c>
      <c r="AE119" s="14">
        <f t="shared" si="29"/>
        <v>0.66003270149231008</v>
      </c>
      <c r="AF119" s="13">
        <f t="shared" si="30"/>
        <v>16.266780996322659</v>
      </c>
      <c r="AG119" t="s">
        <v>48</v>
      </c>
      <c r="AH119" s="1">
        <v>2</v>
      </c>
      <c r="AI119">
        <v>305991</v>
      </c>
      <c r="AJ119">
        <v>5691768</v>
      </c>
      <c r="AK119" s="4">
        <v>100</v>
      </c>
      <c r="AL119" s="4">
        <v>272</v>
      </c>
      <c r="AM119" s="4">
        <v>690</v>
      </c>
      <c r="AQ119" s="5">
        <f t="shared" si="31"/>
        <v>272</v>
      </c>
      <c r="AR119" s="5">
        <f t="shared" si="32"/>
        <v>690</v>
      </c>
      <c r="AS119" s="1">
        <v>159</v>
      </c>
      <c r="AT119" s="1">
        <v>40</v>
      </c>
      <c r="AU119" s="1">
        <v>11</v>
      </c>
      <c r="AV119">
        <v>0.22</v>
      </c>
      <c r="AW119">
        <v>9.5</v>
      </c>
      <c r="AX119" t="s">
        <v>119</v>
      </c>
      <c r="AY119">
        <v>2.2819484399999999E-2</v>
      </c>
      <c r="AZ119">
        <v>3.57156395E-2</v>
      </c>
      <c r="BA119">
        <v>2.36455546E-2</v>
      </c>
      <c r="BB119">
        <v>0.1966381072</v>
      </c>
      <c r="BC119">
        <v>9.4240575800000004E-2</v>
      </c>
      <c r="BD119">
        <v>4.4625416699999997E-2</v>
      </c>
      <c r="BE119">
        <v>0.78525704709999999</v>
      </c>
      <c r="BF119">
        <v>-0.68635742740000005</v>
      </c>
      <c r="BG119">
        <v>0.61526845509999994</v>
      </c>
      <c r="BH119">
        <v>-14.405299593000001</v>
      </c>
      <c r="BI119">
        <v>-9.3614409577999993</v>
      </c>
      <c r="BJ119">
        <v>0.65033148679999997</v>
      </c>
      <c r="BK119">
        <v>-5.2850899399999998E-2</v>
      </c>
      <c r="BL119">
        <v>2.2918203500000001E-2</v>
      </c>
      <c r="BM119">
        <v>3.6957362100000002E-2</v>
      </c>
      <c r="BN119">
        <v>2.7440747500000001E-2</v>
      </c>
      <c r="BO119">
        <v>0.18861915570000001</v>
      </c>
      <c r="BP119">
        <v>0.10570796189999999</v>
      </c>
      <c r="BQ119">
        <v>5.27451486E-2</v>
      </c>
      <c r="BR119">
        <v>0.74567476430000001</v>
      </c>
      <c r="BS119">
        <v>-0.67201338030000002</v>
      </c>
      <c r="BT119">
        <v>0.56241755260000004</v>
      </c>
      <c r="BU119">
        <v>-14.267154807000001</v>
      </c>
      <c r="BV119">
        <v>-8.2293077180999994</v>
      </c>
      <c r="BW119">
        <v>0.57719518729999997</v>
      </c>
    </row>
    <row r="120" spans="1:75" ht="15" x14ac:dyDescent="0.25">
      <c r="A120" t="s">
        <v>204</v>
      </c>
      <c r="B120" t="s">
        <v>44</v>
      </c>
      <c r="C120" t="s">
        <v>54</v>
      </c>
      <c r="D120" s="1">
        <v>16</v>
      </c>
      <c r="E120" s="1">
        <v>100</v>
      </c>
      <c r="F120">
        <v>35.6</v>
      </c>
      <c r="G120">
        <v>24.7</v>
      </c>
      <c r="H120">
        <v>59.8</v>
      </c>
      <c r="I120" s="11">
        <v>534.81020303985895</v>
      </c>
      <c r="J120" s="11">
        <v>243.37223345432301</v>
      </c>
      <c r="K120" s="11">
        <f t="shared" si="17"/>
        <v>13.547495430247981</v>
      </c>
      <c r="L120" s="11">
        <v>24.660904537055298</v>
      </c>
      <c r="M120" s="11">
        <v>7.2816625839897497</v>
      </c>
      <c r="N120" s="11">
        <v>275.314800575368</v>
      </c>
      <c r="O120" s="6">
        <v>498.40658569335898</v>
      </c>
      <c r="P120" s="6">
        <v>166.26933288574199</v>
      </c>
      <c r="Q120" s="11">
        <v>16.783046722412099</v>
      </c>
      <c r="R120" s="11">
        <v>18.455257415771499</v>
      </c>
      <c r="S120" s="11">
        <v>5.8244795799255398</v>
      </c>
      <c r="T120" s="6">
        <v>190.549072265625</v>
      </c>
      <c r="U120" s="6">
        <v>500.05679321289102</v>
      </c>
      <c r="V120" s="6">
        <v>202.36111450195301</v>
      </c>
      <c r="W120" s="11">
        <v>12.882825851440399</v>
      </c>
      <c r="X120" s="11">
        <v>18.200468063354499</v>
      </c>
      <c r="Y120" s="11">
        <v>6.76257276535034</v>
      </c>
      <c r="Z120" s="6">
        <v>227.32415771484401</v>
      </c>
      <c r="AA120" s="12">
        <f t="shared" si="25"/>
        <v>498.40658569335898</v>
      </c>
      <c r="AB120" s="13">
        <f t="shared" si="26"/>
        <v>16.6269332885742</v>
      </c>
      <c r="AC120" s="13">
        <f t="shared" si="27"/>
        <v>1.67830467224121</v>
      </c>
      <c r="AD120" s="14">
        <f t="shared" si="28"/>
        <v>1.84552574157715</v>
      </c>
      <c r="AE120" s="14">
        <f t="shared" si="29"/>
        <v>0.67625727653503409</v>
      </c>
      <c r="AF120" s="13">
        <f t="shared" si="30"/>
        <v>19.148716306686381</v>
      </c>
      <c r="AG120" t="s">
        <v>48</v>
      </c>
      <c r="AH120" s="1">
        <v>1</v>
      </c>
      <c r="AI120">
        <v>310841</v>
      </c>
      <c r="AJ120">
        <v>5688740</v>
      </c>
      <c r="AK120" s="4">
        <v>100</v>
      </c>
      <c r="AL120" s="4">
        <v>96</v>
      </c>
      <c r="AM120" s="4">
        <v>125</v>
      </c>
      <c r="AQ120" s="5">
        <f t="shared" si="31"/>
        <v>96</v>
      </c>
      <c r="AR120" s="5">
        <f t="shared" si="32"/>
        <v>125</v>
      </c>
      <c r="AS120" s="1">
        <v>65</v>
      </c>
      <c r="AT120" s="1">
        <v>13</v>
      </c>
      <c r="AU120" s="1">
        <v>11</v>
      </c>
      <c r="AV120">
        <v>0.15</v>
      </c>
      <c r="AW120">
        <v>15.2</v>
      </c>
      <c r="AX120" t="s">
        <v>170</v>
      </c>
      <c r="AY120">
        <v>2.69104711E-2</v>
      </c>
      <c r="AZ120">
        <v>4.2385064E-2</v>
      </c>
      <c r="BA120">
        <v>3.4210217299999998E-2</v>
      </c>
      <c r="BB120">
        <v>0.20754133050000001</v>
      </c>
      <c r="BC120">
        <v>0.11837736980000001</v>
      </c>
      <c r="BD120">
        <v>5.9882537800000003E-2</v>
      </c>
      <c r="BE120">
        <v>0.71727000320000001</v>
      </c>
      <c r="BF120">
        <v>-0.65588515999999997</v>
      </c>
      <c r="BG120">
        <v>0.52515511699999995</v>
      </c>
      <c r="BH120">
        <v>-14.051747149000001</v>
      </c>
      <c r="BI120">
        <v>-10.436556832000001</v>
      </c>
      <c r="BJ120">
        <v>0.74256295500000002</v>
      </c>
      <c r="BK120">
        <v>-8.6947897699999999E-2</v>
      </c>
      <c r="BL120">
        <v>2.7937506899999999E-2</v>
      </c>
      <c r="BM120">
        <v>4.3050280000000003E-2</v>
      </c>
      <c r="BN120">
        <v>3.6743291599999998E-2</v>
      </c>
      <c r="BO120">
        <v>0.17381912899999999</v>
      </c>
      <c r="BP120">
        <v>0.1250272023</v>
      </c>
      <c r="BQ120">
        <v>6.7945327200000002E-2</v>
      </c>
      <c r="BR120">
        <v>0.65244386239999996</v>
      </c>
      <c r="BS120">
        <v>-0.60337229010000004</v>
      </c>
      <c r="BT120">
        <v>0.43820720530000001</v>
      </c>
      <c r="BU120">
        <v>-14.204397186</v>
      </c>
      <c r="BV120">
        <v>-9.6064353805000007</v>
      </c>
      <c r="BW120">
        <v>0.67629048989999996</v>
      </c>
    </row>
    <row r="121" spans="1:75" ht="15" x14ac:dyDescent="0.25">
      <c r="A121" t="s">
        <v>205</v>
      </c>
      <c r="B121" t="s">
        <v>53</v>
      </c>
      <c r="C121" t="s">
        <v>54</v>
      </c>
      <c r="D121" s="1">
        <v>64</v>
      </c>
      <c r="E121" s="1">
        <v>55</v>
      </c>
      <c r="F121">
        <v>16.399999999999999</v>
      </c>
      <c r="G121">
        <v>18.7</v>
      </c>
      <c r="H121">
        <v>44.1</v>
      </c>
      <c r="I121" s="11">
        <v>395.38779753959398</v>
      </c>
      <c r="J121" s="11">
        <v>151.55910621547201</v>
      </c>
      <c r="K121" s="11">
        <f t="shared" si="17"/>
        <v>11.382685298458307</v>
      </c>
      <c r="L121" s="11">
        <v>15.418873143312201</v>
      </c>
      <c r="M121" s="11">
        <v>7.6520907345769702</v>
      </c>
      <c r="N121" s="11">
        <v>174.63007009336101</v>
      </c>
      <c r="O121" s="6">
        <v>376.02575683593699</v>
      </c>
      <c r="P121" s="6">
        <v>147.924560546875</v>
      </c>
      <c r="Q121" s="11">
        <v>9.2978305816650408</v>
      </c>
      <c r="R121" s="11">
        <v>17.515327453613299</v>
      </c>
      <c r="S121" s="11">
        <v>7.5120611190795898</v>
      </c>
      <c r="T121" s="6">
        <v>172.95193481445301</v>
      </c>
      <c r="U121" s="6">
        <v>375.19787597656199</v>
      </c>
      <c r="V121" s="6">
        <v>144.74653625488301</v>
      </c>
      <c r="W121" s="11">
        <v>10.520998001098601</v>
      </c>
      <c r="X121" s="11">
        <v>16.6241130828857</v>
      </c>
      <c r="Y121" s="11">
        <v>7.9209218025207502</v>
      </c>
      <c r="Z121" s="6">
        <v>169.291580200195</v>
      </c>
      <c r="AA121" s="12">
        <f t="shared" si="25"/>
        <v>376.02575683593699</v>
      </c>
      <c r="AB121" s="13">
        <f t="shared" si="26"/>
        <v>14.7924560546875</v>
      </c>
      <c r="AC121" s="13">
        <f t="shared" si="27"/>
        <v>0.92978305816650408</v>
      </c>
      <c r="AD121" s="14">
        <f t="shared" si="28"/>
        <v>1.7515327453613301</v>
      </c>
      <c r="AE121" s="14">
        <f t="shared" si="29"/>
        <v>0.79209218025207506</v>
      </c>
      <c r="AF121" s="13">
        <f t="shared" si="30"/>
        <v>17.336080980300906</v>
      </c>
      <c r="AG121" t="s">
        <v>93</v>
      </c>
      <c r="AH121" s="1">
        <v>2</v>
      </c>
      <c r="AI121">
        <v>293396</v>
      </c>
      <c r="AJ121">
        <v>5698119</v>
      </c>
      <c r="AK121" s="4">
        <v>100</v>
      </c>
      <c r="AL121" s="4">
        <v>1830</v>
      </c>
      <c r="AM121" s="4">
        <v>6040</v>
      </c>
      <c r="AQ121" s="5">
        <f t="shared" si="31"/>
        <v>1830</v>
      </c>
      <c r="AR121" s="5">
        <f t="shared" si="32"/>
        <v>6040</v>
      </c>
      <c r="AS121" s="1">
        <v>894</v>
      </c>
      <c r="AT121" s="1">
        <v>379</v>
      </c>
      <c r="AU121" s="1">
        <v>23</v>
      </c>
      <c r="AV121">
        <v>0.97</v>
      </c>
      <c r="AW121">
        <v>4.9000000000000004</v>
      </c>
      <c r="AX121" t="s">
        <v>206</v>
      </c>
      <c r="AY121">
        <v>2.5260513599999999E-2</v>
      </c>
      <c r="AZ121">
        <v>3.7191680300000002E-2</v>
      </c>
      <c r="BA121">
        <v>2.6322544999999999E-2</v>
      </c>
      <c r="BB121">
        <v>0.2106245863</v>
      </c>
      <c r="BC121">
        <v>9.1774948999999995E-2</v>
      </c>
      <c r="BD121">
        <v>4.3753733099999997E-2</v>
      </c>
      <c r="BE121">
        <v>0.77753625900000001</v>
      </c>
      <c r="BF121">
        <v>-0.68952492050000003</v>
      </c>
      <c r="BG121">
        <v>0.64131130079999998</v>
      </c>
      <c r="BH121">
        <v>-14.7971035</v>
      </c>
      <c r="BI121">
        <v>-11.491499952</v>
      </c>
      <c r="BJ121">
        <v>0.77729448410000002</v>
      </c>
      <c r="BK121">
        <v>-4.9658999799999999E-2</v>
      </c>
      <c r="BL121">
        <v>2.4238359300000002E-2</v>
      </c>
      <c r="BM121">
        <v>3.70747539E-2</v>
      </c>
      <c r="BN121">
        <v>2.7898121500000001E-2</v>
      </c>
      <c r="BO121">
        <v>0.1911240193</v>
      </c>
      <c r="BP121">
        <v>0.10110689890000001</v>
      </c>
      <c r="BQ121">
        <v>4.8784163999999998E-2</v>
      </c>
      <c r="BR121">
        <v>0.74491554689999995</v>
      </c>
      <c r="BS121">
        <v>-0.674629755</v>
      </c>
      <c r="BT121">
        <v>0.59165230179999995</v>
      </c>
      <c r="BU121">
        <v>-14.913098138000001</v>
      </c>
      <c r="BV121">
        <v>-11.332632876</v>
      </c>
      <c r="BW121">
        <v>0.76028594049999998</v>
      </c>
    </row>
    <row r="122" spans="1:75" ht="15" x14ac:dyDescent="0.25">
      <c r="A122" t="s">
        <v>207</v>
      </c>
      <c r="B122" t="s">
        <v>53</v>
      </c>
      <c r="C122" t="s">
        <v>54</v>
      </c>
      <c r="D122" s="1">
        <v>28</v>
      </c>
      <c r="E122" s="1">
        <v>20</v>
      </c>
      <c r="F122">
        <v>20.9</v>
      </c>
      <c r="G122">
        <v>14.6</v>
      </c>
      <c r="H122">
        <v>34.299999999999997</v>
      </c>
      <c r="I122" s="11">
        <v>218.562083919119</v>
      </c>
      <c r="J122" s="11">
        <v>73.509653865740901</v>
      </c>
      <c r="K122" s="11">
        <f t="shared" si="17"/>
        <v>6.397890511030635</v>
      </c>
      <c r="L122" s="11">
        <v>18.754907253659901</v>
      </c>
      <c r="M122" s="11">
        <v>7.4765104529143898</v>
      </c>
      <c r="N122" s="11">
        <v>99.741071572315207</v>
      </c>
      <c r="O122" s="6">
        <v>236.69152832031199</v>
      </c>
      <c r="P122" s="6">
        <v>94.236068725585895</v>
      </c>
      <c r="Q122" s="11">
        <v>7.6837801933288601</v>
      </c>
      <c r="R122" s="11">
        <v>14.0880117416382</v>
      </c>
      <c r="S122" s="11">
        <v>6.4517412185668999</v>
      </c>
      <c r="T122" s="6">
        <v>114.775825500488</v>
      </c>
      <c r="U122" s="6">
        <v>231.84393310546901</v>
      </c>
      <c r="V122" s="6">
        <v>97.199401855468807</v>
      </c>
      <c r="W122" s="11">
        <v>7.97859764099121</v>
      </c>
      <c r="X122" s="11">
        <v>10.2987928390503</v>
      </c>
      <c r="Y122" s="11">
        <v>6.3219699859619096</v>
      </c>
      <c r="Z122" s="6">
        <v>113.82015991210901</v>
      </c>
      <c r="AA122" s="12">
        <f t="shared" si="25"/>
        <v>231.84393310546901</v>
      </c>
      <c r="AB122" s="13">
        <f t="shared" si="26"/>
        <v>9.7199401855468821</v>
      </c>
      <c r="AC122" s="13">
        <f t="shared" si="27"/>
        <v>1.0298792839050301</v>
      </c>
      <c r="AD122" s="14">
        <f t="shared" si="28"/>
        <v>1.40880117416382</v>
      </c>
      <c r="AE122" s="14">
        <f t="shared" si="29"/>
        <v>0.63219699859619105</v>
      </c>
      <c r="AF122" s="13">
        <f t="shared" si="30"/>
        <v>11.760938358306893</v>
      </c>
      <c r="AG122" t="s">
        <v>48</v>
      </c>
      <c r="AH122" s="1">
        <v>2</v>
      </c>
      <c r="AI122">
        <v>293458</v>
      </c>
      <c r="AJ122">
        <v>5698050</v>
      </c>
      <c r="AK122" s="4">
        <v>100</v>
      </c>
      <c r="AL122" s="4">
        <v>278</v>
      </c>
      <c r="AM122" s="4">
        <v>570</v>
      </c>
      <c r="AQ122" s="5">
        <f t="shared" si="31"/>
        <v>278</v>
      </c>
      <c r="AR122" s="5">
        <f t="shared" si="32"/>
        <v>570</v>
      </c>
      <c r="AS122" s="1">
        <v>887</v>
      </c>
      <c r="AT122" s="1">
        <v>374</v>
      </c>
      <c r="AU122" s="1">
        <v>31</v>
      </c>
      <c r="AV122">
        <v>0.53</v>
      </c>
      <c r="AW122">
        <v>4.8</v>
      </c>
      <c r="AX122" t="s">
        <v>128</v>
      </c>
      <c r="AY122">
        <v>2.3421345E-2</v>
      </c>
      <c r="AZ122">
        <v>3.4355303199999999E-2</v>
      </c>
      <c r="BA122">
        <v>2.3259443599999999E-2</v>
      </c>
      <c r="BB122">
        <v>0.1924123502</v>
      </c>
      <c r="BC122">
        <v>9.5253668599999994E-2</v>
      </c>
      <c r="BD122">
        <v>4.4297814099999999E-2</v>
      </c>
      <c r="BE122">
        <v>0.78468237320000001</v>
      </c>
      <c r="BF122">
        <v>-0.69786291219999996</v>
      </c>
      <c r="BG122">
        <v>0.59462244389999996</v>
      </c>
      <c r="BH122">
        <v>-16.286398863999999</v>
      </c>
      <c r="BI122">
        <v>-10.972905621000001</v>
      </c>
      <c r="BJ122">
        <v>0.67508985259999998</v>
      </c>
      <c r="BK122">
        <v>-3.7652719299999998E-2</v>
      </c>
      <c r="BL122">
        <v>2.2832683699999998E-2</v>
      </c>
      <c r="BM122">
        <v>3.4707863700000001E-2</v>
      </c>
      <c r="BN122">
        <v>2.4178291599999999E-2</v>
      </c>
      <c r="BO122">
        <v>0.17599692989999999</v>
      </c>
      <c r="BP122">
        <v>0.1006562401</v>
      </c>
      <c r="BQ122">
        <v>5.0088939700000001E-2</v>
      </c>
      <c r="BR122">
        <v>0.75866396229999999</v>
      </c>
      <c r="BS122">
        <v>-0.67087503020000006</v>
      </c>
      <c r="BT122">
        <v>0.55696972079999996</v>
      </c>
      <c r="BU122">
        <v>-16.053210288999999</v>
      </c>
      <c r="BV122">
        <v>-10.818332082</v>
      </c>
      <c r="BW122">
        <v>0.67523210259999999</v>
      </c>
    </row>
    <row r="123" spans="1:75" ht="15" x14ac:dyDescent="0.25">
      <c r="A123" t="s">
        <v>208</v>
      </c>
      <c r="B123" t="s">
        <v>44</v>
      </c>
      <c r="C123" t="s">
        <v>45</v>
      </c>
      <c r="D123" s="1">
        <v>29</v>
      </c>
      <c r="E123" s="1">
        <v>10</v>
      </c>
      <c r="F123">
        <v>2</v>
      </c>
      <c r="G123">
        <v>3.6</v>
      </c>
      <c r="H123">
        <v>9.1999999999999993</v>
      </c>
      <c r="I123" s="11">
        <v>23.344482218425899</v>
      </c>
      <c r="J123" s="11">
        <v>12.262229763576901</v>
      </c>
      <c r="K123" s="11">
        <f t="shared" si="17"/>
        <v>2.7119170494438527</v>
      </c>
      <c r="L123" s="11">
        <v>3.5779954190596399</v>
      </c>
      <c r="M123" s="11">
        <v>2.5098872674541899</v>
      </c>
      <c r="N123" s="11">
        <v>18.350112450090698</v>
      </c>
      <c r="O123" s="6">
        <v>27.019151687622099</v>
      </c>
      <c r="P123" s="6">
        <v>13.266921043396</v>
      </c>
      <c r="Q123" s="11">
        <v>3.2694325447082502</v>
      </c>
      <c r="R123" s="11">
        <v>3.40388131141663</v>
      </c>
      <c r="S123" s="11">
        <v>2.3367984294891402</v>
      </c>
      <c r="T123" s="6">
        <v>19.0076007843018</v>
      </c>
      <c r="U123" s="6">
        <v>25.357437133789102</v>
      </c>
      <c r="V123" s="6">
        <v>11.8769226074219</v>
      </c>
      <c r="W123" s="11">
        <v>1.76602327823639</v>
      </c>
      <c r="X123" s="11">
        <v>2.5799329280853298</v>
      </c>
      <c r="Y123" s="11">
        <v>1.81534135341644</v>
      </c>
      <c r="Z123" s="6">
        <v>16.2721977233887</v>
      </c>
      <c r="AA123" s="12">
        <f t="shared" si="25"/>
        <v>25.357437133789102</v>
      </c>
      <c r="AB123" s="13">
        <f t="shared" si="26"/>
        <v>1.18769226074219</v>
      </c>
      <c r="AC123" s="13">
        <f t="shared" si="27"/>
        <v>0.257993292808533</v>
      </c>
      <c r="AD123" s="14">
        <f t="shared" si="28"/>
        <v>0.340388131141663</v>
      </c>
      <c r="AE123" s="14">
        <f t="shared" si="29"/>
        <v>0.181534135341644</v>
      </c>
      <c r="AF123" s="13">
        <f t="shared" si="30"/>
        <v>1.709614527225497</v>
      </c>
      <c r="AG123" t="s">
        <v>48</v>
      </c>
      <c r="AH123" s="1">
        <v>3</v>
      </c>
      <c r="AI123">
        <v>293525</v>
      </c>
      <c r="AJ123">
        <v>5698130</v>
      </c>
      <c r="AK123" s="4">
        <v>92</v>
      </c>
      <c r="AL123" s="4">
        <v>870</v>
      </c>
      <c r="AM123" s="4">
        <v>1560</v>
      </c>
      <c r="AQ123" s="5">
        <f t="shared" si="31"/>
        <v>870</v>
      </c>
      <c r="AR123" s="5">
        <f t="shared" si="32"/>
        <v>1560</v>
      </c>
      <c r="AS123" s="1">
        <v>927</v>
      </c>
      <c r="AT123" s="1">
        <v>384</v>
      </c>
      <c r="AU123" s="1">
        <v>13</v>
      </c>
      <c r="AV123">
        <v>0.96</v>
      </c>
      <c r="AW123">
        <v>4.7</v>
      </c>
      <c r="AX123" t="s">
        <v>209</v>
      </c>
      <c r="AY123">
        <v>2.5639917599999999E-2</v>
      </c>
      <c r="AZ123">
        <v>4.04579256E-2</v>
      </c>
      <c r="BA123">
        <v>2.8480533799999999E-2</v>
      </c>
      <c r="BB123">
        <v>0.23904221210000001</v>
      </c>
      <c r="BC123">
        <v>0.15130937059999999</v>
      </c>
      <c r="BD123">
        <v>7.6675148999999998E-2</v>
      </c>
      <c r="BE123">
        <v>0.78425128340000005</v>
      </c>
      <c r="BF123">
        <v>-0.77166731259999999</v>
      </c>
      <c r="BG123">
        <v>0.5695530822</v>
      </c>
      <c r="BH123">
        <v>-18.290170823</v>
      </c>
      <c r="BI123">
        <v>-10.575349771000001</v>
      </c>
      <c r="BJ123">
        <v>0.57774846759999998</v>
      </c>
      <c r="BK123">
        <v>-8.3867276899999996E-2</v>
      </c>
      <c r="BL123">
        <v>2.7789364899999999E-2</v>
      </c>
      <c r="BM123">
        <v>4.6790805400000003E-2</v>
      </c>
      <c r="BN123">
        <v>3.4208937699999997E-2</v>
      </c>
      <c r="BO123">
        <v>0.28279337240000002</v>
      </c>
      <c r="BP123">
        <v>0.18024352069999999</v>
      </c>
      <c r="BQ123">
        <v>9.7948465299999996E-2</v>
      </c>
      <c r="BR123">
        <v>0.78255068080000001</v>
      </c>
      <c r="BS123">
        <v>-0.71428758410000004</v>
      </c>
      <c r="BT123">
        <v>0.4856858034</v>
      </c>
      <c r="BU123">
        <v>-18.903314390999999</v>
      </c>
      <c r="BV123">
        <v>-10.599874029</v>
      </c>
      <c r="BW123">
        <v>0.56000118249999997</v>
      </c>
    </row>
    <row r="124" spans="1:75" ht="15" x14ac:dyDescent="0.25">
      <c r="A124" t="s">
        <v>210</v>
      </c>
      <c r="B124" t="s">
        <v>44</v>
      </c>
      <c r="C124" t="s">
        <v>54</v>
      </c>
      <c r="D124" s="1">
        <v>53</v>
      </c>
      <c r="E124" s="1">
        <v>20</v>
      </c>
      <c r="F124">
        <v>5.0999999999999996</v>
      </c>
      <c r="G124">
        <v>5.4</v>
      </c>
      <c r="H124">
        <v>11</v>
      </c>
      <c r="I124" s="11">
        <v>35.273148357987701</v>
      </c>
      <c r="J124" s="11">
        <v>13.184004896402501</v>
      </c>
      <c r="K124" s="11">
        <f t="shared" si="17"/>
        <v>2.5851223147640017</v>
      </c>
      <c r="L124" s="11">
        <v>4.2260213817478798</v>
      </c>
      <c r="M124" s="11">
        <v>4.6222547195734798</v>
      </c>
      <c r="N124" s="11">
        <v>22.032280997723898</v>
      </c>
      <c r="O124" s="6">
        <v>40.019710540771499</v>
      </c>
      <c r="P124" s="6">
        <v>15.474922180175801</v>
      </c>
      <c r="Q124" s="11">
        <v>1.3601386547088601</v>
      </c>
      <c r="R124" s="11">
        <v>3.79574370384216</v>
      </c>
      <c r="S124" s="11">
        <v>3.5299763679504399</v>
      </c>
      <c r="T124" s="6">
        <v>22.800642013549801</v>
      </c>
      <c r="U124" s="6">
        <v>42.309425354003899</v>
      </c>
      <c r="V124" s="6">
        <v>18.720623016357401</v>
      </c>
      <c r="W124" s="11">
        <v>1.6467423439025899</v>
      </c>
      <c r="X124" s="11">
        <v>4.8963494300842303</v>
      </c>
      <c r="Y124" s="11">
        <v>3.97956418991089</v>
      </c>
      <c r="Z124" s="6">
        <v>27.5965366363525</v>
      </c>
      <c r="AA124" s="12">
        <f t="shared" si="25"/>
        <v>42.309425354003899</v>
      </c>
      <c r="AB124" s="13">
        <f t="shared" si="26"/>
        <v>1.8720623016357401</v>
      </c>
      <c r="AC124" s="13">
        <f t="shared" si="27"/>
        <v>0.48963494300842303</v>
      </c>
      <c r="AD124" s="14">
        <f t="shared" si="28"/>
        <v>0.37957437038421604</v>
      </c>
      <c r="AE124" s="14">
        <f t="shared" si="29"/>
        <v>0.39795641899108902</v>
      </c>
      <c r="AF124" s="13">
        <f t="shared" si="30"/>
        <v>2.6495930910110452</v>
      </c>
      <c r="AG124" t="s">
        <v>48</v>
      </c>
      <c r="AH124" s="1">
        <v>2</v>
      </c>
      <c r="AI124">
        <v>293498</v>
      </c>
      <c r="AJ124">
        <v>5698098</v>
      </c>
      <c r="AK124" s="4">
        <v>96</v>
      </c>
      <c r="AL124" s="4">
        <v>2630</v>
      </c>
      <c r="AM124" s="4">
        <v>4000</v>
      </c>
      <c r="AQ124" s="5">
        <f t="shared" si="31"/>
        <v>2630</v>
      </c>
      <c r="AR124" s="5">
        <f t="shared" si="32"/>
        <v>4000</v>
      </c>
      <c r="AS124" s="1">
        <v>906</v>
      </c>
      <c r="AT124" s="1">
        <v>379</v>
      </c>
      <c r="AU124" s="1">
        <v>25</v>
      </c>
      <c r="AV124">
        <v>0.99</v>
      </c>
      <c r="AW124">
        <v>4.7</v>
      </c>
      <c r="AX124" t="s">
        <v>206</v>
      </c>
      <c r="AY124">
        <v>2.5726891000000002E-2</v>
      </c>
      <c r="AZ124">
        <v>3.6588613999999998E-2</v>
      </c>
      <c r="BA124">
        <v>2.80314326E-2</v>
      </c>
      <c r="BB124">
        <v>0.20263406649999999</v>
      </c>
      <c r="BC124">
        <v>0.1062600306</v>
      </c>
      <c r="BD124">
        <v>5.3364861299999997E-2</v>
      </c>
      <c r="BE124">
        <v>0.75782508790000003</v>
      </c>
      <c r="BF124">
        <v>-0.68846071949999998</v>
      </c>
      <c r="BG124">
        <v>0.5942585158</v>
      </c>
      <c r="BH124">
        <v>-15.319966823</v>
      </c>
      <c r="BI124">
        <v>-10.325989301</v>
      </c>
      <c r="BJ124">
        <v>0.67571181489999999</v>
      </c>
      <c r="BK124">
        <v>-7.3467665799999998E-2</v>
      </c>
      <c r="BL124">
        <v>2.6477186100000001E-2</v>
      </c>
      <c r="BM124">
        <v>3.78426912E-2</v>
      </c>
      <c r="BN124">
        <v>2.7671925199999999E-2</v>
      </c>
      <c r="BO124">
        <v>0.1995109001</v>
      </c>
      <c r="BP124">
        <v>0.1135211523</v>
      </c>
      <c r="BQ124">
        <v>6.2915669100000002E-2</v>
      </c>
      <c r="BR124">
        <v>0.7560433594</v>
      </c>
      <c r="BS124">
        <v>-0.68095259799999996</v>
      </c>
      <c r="BT124">
        <v>0.52079084929999997</v>
      </c>
      <c r="BU124">
        <v>-15.732027467</v>
      </c>
      <c r="BV124">
        <v>-10.464704623999999</v>
      </c>
      <c r="BW124">
        <v>0.66668150039999996</v>
      </c>
    </row>
    <row r="125" spans="1:75" ht="15" x14ac:dyDescent="0.25">
      <c r="A125" t="s">
        <v>211</v>
      </c>
      <c r="B125" t="s">
        <v>44</v>
      </c>
      <c r="C125" t="s">
        <v>136</v>
      </c>
      <c r="D125" s="1">
        <v>49</v>
      </c>
      <c r="E125" s="1">
        <v>35</v>
      </c>
      <c r="F125">
        <v>16</v>
      </c>
      <c r="G125">
        <v>15.8</v>
      </c>
      <c r="H125">
        <v>32.9</v>
      </c>
      <c r="I125" s="11">
        <v>266.82381686639098</v>
      </c>
      <c r="J125" s="11">
        <v>115.220264560052</v>
      </c>
      <c r="K125" s="11">
        <f t="shared" si="17"/>
        <v>17.894802867219123</v>
      </c>
      <c r="L125" s="11">
        <v>13.332062340493399</v>
      </c>
      <c r="M125" s="11">
        <v>3.8014535755001302</v>
      </c>
      <c r="N125" s="11">
        <v>132.35378047604601</v>
      </c>
      <c r="O125" s="6">
        <v>279.66458129882801</v>
      </c>
      <c r="P125" s="6">
        <v>123.19792938232401</v>
      </c>
      <c r="Q125" s="11">
        <v>18.54469871521</v>
      </c>
      <c r="R125" s="11">
        <v>9.6815462112426793</v>
      </c>
      <c r="S125" s="11">
        <v>3.6745982170104998</v>
      </c>
      <c r="T125" s="6">
        <v>136.55406188964801</v>
      </c>
      <c r="U125" s="6">
        <v>269.183349609375</v>
      </c>
      <c r="V125" s="6">
        <v>114.225051879883</v>
      </c>
      <c r="W125" s="11">
        <v>17.766494750976602</v>
      </c>
      <c r="X125" s="11">
        <v>9.8880128860473597</v>
      </c>
      <c r="Y125" s="11">
        <v>3.8693482875824001</v>
      </c>
      <c r="Z125" s="6">
        <v>127.98241424560599</v>
      </c>
      <c r="AA125" s="12">
        <f t="shared" si="25"/>
        <v>279.66458129882801</v>
      </c>
      <c r="AB125" s="13">
        <f t="shared" si="26"/>
        <v>12.319792938232402</v>
      </c>
      <c r="AC125" s="13">
        <f t="shared" si="27"/>
        <v>1.8544698715210002</v>
      </c>
      <c r="AD125" s="14">
        <f t="shared" si="28"/>
        <v>0.96815462112426798</v>
      </c>
      <c r="AE125" s="14">
        <f t="shared" si="29"/>
        <v>0.38693482875824003</v>
      </c>
      <c r="AF125" s="13">
        <f t="shared" si="30"/>
        <v>13.674882388114911</v>
      </c>
      <c r="AG125" t="s">
        <v>48</v>
      </c>
      <c r="AH125" s="1">
        <v>3</v>
      </c>
      <c r="AI125">
        <v>293120</v>
      </c>
      <c r="AJ125">
        <v>5698413</v>
      </c>
      <c r="AK125" s="4">
        <v>94</v>
      </c>
      <c r="AL125" s="4">
        <v>344</v>
      </c>
      <c r="AM125" s="4">
        <v>1880</v>
      </c>
      <c r="AQ125" s="5">
        <f t="shared" si="31"/>
        <v>344</v>
      </c>
      <c r="AR125" s="5">
        <f t="shared" si="32"/>
        <v>1880</v>
      </c>
      <c r="AS125" s="1">
        <v>838</v>
      </c>
      <c r="AT125" s="1">
        <v>324</v>
      </c>
      <c r="AU125" s="1">
        <v>30</v>
      </c>
      <c r="AV125">
        <v>0.87</v>
      </c>
      <c r="AW125">
        <v>5.2</v>
      </c>
      <c r="AX125" t="s">
        <v>212</v>
      </c>
      <c r="AY125">
        <v>2.34094205E-2</v>
      </c>
      <c r="AZ125">
        <v>3.85680038E-2</v>
      </c>
      <c r="BA125">
        <v>2.3895756300000001E-2</v>
      </c>
      <c r="BB125">
        <v>0.2359027836</v>
      </c>
      <c r="BC125">
        <v>0.15314604640000001</v>
      </c>
      <c r="BD125">
        <v>7.4200621100000003E-2</v>
      </c>
      <c r="BE125">
        <v>0.81672534019999998</v>
      </c>
      <c r="BF125">
        <v>-0.75095601850000004</v>
      </c>
      <c r="BG125">
        <v>0.54432945460000004</v>
      </c>
      <c r="BH125">
        <v>-16.490538824000001</v>
      </c>
      <c r="BI125">
        <v>-11.281457747999999</v>
      </c>
      <c r="BJ125">
        <v>0.68415200659999997</v>
      </c>
      <c r="BK125">
        <v>-4.0202842000000003E-2</v>
      </c>
      <c r="BL125">
        <v>2.0254350099999999E-2</v>
      </c>
      <c r="BM125">
        <v>3.5005596799999997E-2</v>
      </c>
      <c r="BN125">
        <v>2.1053652400000001E-2</v>
      </c>
      <c r="BO125">
        <v>0.2323893091</v>
      </c>
      <c r="BP125">
        <v>0.15323151730000001</v>
      </c>
      <c r="BQ125">
        <v>7.6303499999999996E-2</v>
      </c>
      <c r="BR125">
        <v>0.83432300240000001</v>
      </c>
      <c r="BS125">
        <v>-0.73842378850000001</v>
      </c>
      <c r="BT125">
        <v>0.50412661569999995</v>
      </c>
      <c r="BU125">
        <v>-17.147101661000001</v>
      </c>
      <c r="BV125">
        <v>-11.364958219</v>
      </c>
      <c r="BW125">
        <v>0.66297565489999999</v>
      </c>
    </row>
    <row r="126" spans="1:75" ht="15" x14ac:dyDescent="0.25">
      <c r="A126" t="s">
        <v>213</v>
      </c>
      <c r="B126" t="s">
        <v>44</v>
      </c>
      <c r="C126" t="s">
        <v>54</v>
      </c>
      <c r="D126" s="1">
        <v>109</v>
      </c>
      <c r="E126" s="1">
        <v>20</v>
      </c>
      <c r="F126">
        <v>5.0999999999999996</v>
      </c>
      <c r="G126">
        <v>8.8000000000000007</v>
      </c>
      <c r="H126">
        <v>43.6</v>
      </c>
      <c r="I126" s="11">
        <v>195.491136727298</v>
      </c>
      <c r="J126" s="11">
        <v>82.181459640659497</v>
      </c>
      <c r="K126" s="11">
        <f t="shared" si="17"/>
        <v>12.052597102545576</v>
      </c>
      <c r="L126" s="11">
        <v>8.9488776787459994</v>
      </c>
      <c r="M126" s="11">
        <v>10.590346387816799</v>
      </c>
      <c r="N126" s="11">
        <v>101.72068370722199</v>
      </c>
      <c r="O126" s="6">
        <v>134.69032287597699</v>
      </c>
      <c r="P126" s="6">
        <v>59.311302185058601</v>
      </c>
      <c r="Q126" s="11">
        <v>3.83774662017822</v>
      </c>
      <c r="R126" s="11">
        <v>10.949561119079601</v>
      </c>
      <c r="S126" s="11">
        <v>6.28092288970947</v>
      </c>
      <c r="T126" s="6">
        <v>76.541786193847699</v>
      </c>
      <c r="U126" s="6">
        <v>150.45675659179699</v>
      </c>
      <c r="V126" s="6">
        <v>56.843711853027301</v>
      </c>
      <c r="W126" s="11">
        <v>4.4959554672241202</v>
      </c>
      <c r="X126" s="11">
        <v>11.3149147033691</v>
      </c>
      <c r="Y126" s="11">
        <v>9.6316099166870099</v>
      </c>
      <c r="Z126" s="6">
        <v>77.790237426757798</v>
      </c>
      <c r="AA126" s="12">
        <f t="shared" si="25"/>
        <v>150.45675659179699</v>
      </c>
      <c r="AB126" s="13">
        <f t="shared" si="26"/>
        <v>5.6843711853027301</v>
      </c>
      <c r="AC126" s="13">
        <f t="shared" si="27"/>
        <v>1.1314914703369101</v>
      </c>
      <c r="AD126" s="14">
        <f t="shared" si="28"/>
        <v>1.0949561119079601</v>
      </c>
      <c r="AE126" s="14">
        <f t="shared" si="29"/>
        <v>0.96316099166870106</v>
      </c>
      <c r="AF126" s="13">
        <f t="shared" si="30"/>
        <v>7.7424882888793913</v>
      </c>
      <c r="AG126" t="s">
        <v>48</v>
      </c>
      <c r="AH126" s="1">
        <v>2</v>
      </c>
      <c r="AI126">
        <v>292516</v>
      </c>
      <c r="AJ126">
        <v>5698975</v>
      </c>
      <c r="AK126" s="4">
        <v>96</v>
      </c>
      <c r="AL126" s="4">
        <v>3500</v>
      </c>
      <c r="AM126" s="4">
        <v>7320</v>
      </c>
      <c r="AQ126" s="5">
        <f t="shared" si="31"/>
        <v>3500</v>
      </c>
      <c r="AR126" s="5">
        <f t="shared" si="32"/>
        <v>7320</v>
      </c>
      <c r="AS126" s="1">
        <v>1056</v>
      </c>
      <c r="AT126" s="1">
        <v>379</v>
      </c>
      <c r="AU126" s="1">
        <v>25</v>
      </c>
      <c r="AV126">
        <v>1.21</v>
      </c>
      <c r="AW126">
        <v>5.9</v>
      </c>
      <c r="AX126" t="s">
        <v>214</v>
      </c>
      <c r="AY126">
        <v>2.4413826100000001E-2</v>
      </c>
      <c r="AZ126">
        <v>3.9171721999999999E-2</v>
      </c>
      <c r="BA126">
        <v>2.8104277800000001E-2</v>
      </c>
      <c r="BB126">
        <v>0.2123021061</v>
      </c>
      <c r="BC126">
        <v>0.1236183718</v>
      </c>
      <c r="BD126">
        <v>6.5937496999999998E-2</v>
      </c>
      <c r="BE126">
        <v>0.76698038469999996</v>
      </c>
      <c r="BF126">
        <v>-0.68225880790000004</v>
      </c>
      <c r="BG126">
        <v>0.5182534083</v>
      </c>
      <c r="BH126">
        <v>-15.259912592999999</v>
      </c>
      <c r="BI126">
        <v>-11.408296342</v>
      </c>
      <c r="BJ126">
        <v>0.74799222330000004</v>
      </c>
      <c r="BK126">
        <v>6.4068991999999998E-3</v>
      </c>
      <c r="BL126">
        <v>2.4006093700000002E-2</v>
      </c>
      <c r="BM126">
        <v>3.8100222599999997E-2</v>
      </c>
      <c r="BN126">
        <v>2.6526890800000001E-2</v>
      </c>
      <c r="BO126">
        <v>0.19591651169999999</v>
      </c>
      <c r="BP126">
        <v>0.1192703641</v>
      </c>
      <c r="BQ126">
        <v>6.1018837800000003E-2</v>
      </c>
      <c r="BR126">
        <v>0.76142549049999997</v>
      </c>
      <c r="BS126">
        <v>-0.67445582849999997</v>
      </c>
      <c r="BT126">
        <v>0.5246603057</v>
      </c>
      <c r="BU126">
        <v>-15.149031040000001</v>
      </c>
      <c r="BV126">
        <v>-10.90460571</v>
      </c>
      <c r="BW126">
        <v>0.71989959719999996</v>
      </c>
    </row>
    <row r="127" spans="1:75" ht="15" x14ac:dyDescent="0.25">
      <c r="A127" t="s">
        <v>215</v>
      </c>
      <c r="B127" t="s">
        <v>53</v>
      </c>
      <c r="C127" t="s">
        <v>54</v>
      </c>
      <c r="D127" s="1">
        <v>54</v>
      </c>
      <c r="E127" s="1">
        <v>85</v>
      </c>
      <c r="F127">
        <v>22.3</v>
      </c>
      <c r="G127">
        <v>22.3</v>
      </c>
      <c r="H127">
        <v>41.5</v>
      </c>
      <c r="I127" s="11">
        <v>433.759009905651</v>
      </c>
      <c r="J127" s="11">
        <v>164.47281108415299</v>
      </c>
      <c r="K127" s="11">
        <f t="shared" si="17"/>
        <v>11.859794020171943</v>
      </c>
      <c r="L127" s="11">
        <v>16.7828028040947</v>
      </c>
      <c r="M127" s="11">
        <v>7.1911568870569704</v>
      </c>
      <c r="N127" s="11">
        <v>188.446770775305</v>
      </c>
      <c r="O127" s="6">
        <v>448.17059326171898</v>
      </c>
      <c r="P127" s="6">
        <v>185.71641540527301</v>
      </c>
      <c r="Q127" s="11">
        <v>13.413016319274901</v>
      </c>
      <c r="R127" s="11">
        <v>14.286959648132299</v>
      </c>
      <c r="S127" s="11">
        <v>6.8917918205261204</v>
      </c>
      <c r="T127" s="6">
        <v>206.89515686035199</v>
      </c>
      <c r="U127" s="6">
        <v>452.3212890625</v>
      </c>
      <c r="V127" s="6">
        <v>172.34469604492199</v>
      </c>
      <c r="W127" s="11">
        <v>11.982149124145501</v>
      </c>
      <c r="X127" s="11">
        <v>12.5091772079468</v>
      </c>
      <c r="Y127" s="11">
        <v>7.67738914489746</v>
      </c>
      <c r="Z127" s="6">
        <v>192.53125</v>
      </c>
      <c r="AA127" s="12">
        <f t="shared" si="25"/>
        <v>448.17059326171898</v>
      </c>
      <c r="AB127" s="13">
        <f t="shared" si="26"/>
        <v>18.571641540527303</v>
      </c>
      <c r="AC127" s="13">
        <f t="shared" si="27"/>
        <v>1.3413016319274902</v>
      </c>
      <c r="AD127" s="14">
        <f t="shared" si="28"/>
        <v>1.42869596481323</v>
      </c>
      <c r="AE127" s="14">
        <f t="shared" si="29"/>
        <v>0.76773891448974607</v>
      </c>
      <c r="AF127" s="13">
        <f t="shared" si="30"/>
        <v>20.76807641983028</v>
      </c>
      <c r="AG127" t="s">
        <v>93</v>
      </c>
      <c r="AH127" s="1">
        <v>2</v>
      </c>
      <c r="AI127">
        <v>292396</v>
      </c>
      <c r="AJ127">
        <v>5699037</v>
      </c>
      <c r="AK127" s="4">
        <v>100</v>
      </c>
      <c r="AL127" s="4">
        <v>1720</v>
      </c>
      <c r="AM127" s="4">
        <v>5600</v>
      </c>
      <c r="AQ127" s="5">
        <f t="shared" si="31"/>
        <v>1720</v>
      </c>
      <c r="AR127" s="5">
        <f t="shared" si="32"/>
        <v>5600</v>
      </c>
      <c r="AS127" s="1">
        <v>962</v>
      </c>
      <c r="AT127" s="1">
        <v>353</v>
      </c>
      <c r="AU127" s="1">
        <v>16</v>
      </c>
      <c r="AV127">
        <v>1.37</v>
      </c>
      <c r="AW127">
        <v>6.1</v>
      </c>
      <c r="AX127" t="s">
        <v>190</v>
      </c>
      <c r="AY127">
        <v>1.8191263900000001E-2</v>
      </c>
      <c r="AZ127">
        <v>2.9481809599999999E-2</v>
      </c>
      <c r="BA127">
        <v>1.9872402000000001E-2</v>
      </c>
      <c r="BB127">
        <v>0.15335633309999999</v>
      </c>
      <c r="BC127">
        <v>8.2786075299999998E-2</v>
      </c>
      <c r="BD127">
        <v>4.0185972399999999E-2</v>
      </c>
      <c r="BE127">
        <v>0.77090577849999997</v>
      </c>
      <c r="BF127">
        <v>-0.66992741160000002</v>
      </c>
      <c r="BG127">
        <v>0.59952549089999996</v>
      </c>
      <c r="BH127">
        <v>-17.427123040000001</v>
      </c>
      <c r="BI127">
        <v>-12.110580386000001</v>
      </c>
      <c r="BJ127">
        <v>0.69513101349999995</v>
      </c>
      <c r="BK127">
        <v>-5.0109648700000002E-2</v>
      </c>
      <c r="BL127">
        <v>1.9097461699999999E-2</v>
      </c>
      <c r="BM127">
        <v>3.27794364E-2</v>
      </c>
      <c r="BN127">
        <v>2.1978978900000001E-2</v>
      </c>
      <c r="BO127">
        <v>0.15961204400000001</v>
      </c>
      <c r="BP127">
        <v>9.44274903E-2</v>
      </c>
      <c r="BQ127">
        <v>4.6247360000000001E-2</v>
      </c>
      <c r="BR127">
        <v>0.75854765170000005</v>
      </c>
      <c r="BS127">
        <v>-0.65945947029999996</v>
      </c>
      <c r="BT127">
        <v>0.54941583059999999</v>
      </c>
      <c r="BU127">
        <v>-16.670908661999999</v>
      </c>
      <c r="BV127">
        <v>-12.144648627</v>
      </c>
      <c r="BW127">
        <v>0.72875305219999997</v>
      </c>
    </row>
    <row r="128" spans="1:75" ht="15" x14ac:dyDescent="0.25">
      <c r="A128" t="s">
        <v>216</v>
      </c>
      <c r="B128" t="s">
        <v>44</v>
      </c>
      <c r="C128" t="s">
        <v>54</v>
      </c>
      <c r="D128" s="1">
        <v>26</v>
      </c>
      <c r="E128" s="1">
        <v>25</v>
      </c>
      <c r="F128">
        <v>14.1</v>
      </c>
      <c r="G128">
        <v>8.6999999999999993</v>
      </c>
      <c r="H128">
        <v>34.4</v>
      </c>
      <c r="I128" s="11">
        <v>114.57479997254499</v>
      </c>
      <c r="J128" s="11">
        <v>48.343983620981099</v>
      </c>
      <c r="K128" s="11">
        <f t="shared" si="17"/>
        <v>4.7207573623979995</v>
      </c>
      <c r="L128" s="11">
        <v>16.083034396773101</v>
      </c>
      <c r="M128" s="11">
        <v>7.7456275704368203</v>
      </c>
      <c r="N128" s="11">
        <v>72.172645588191003</v>
      </c>
      <c r="O128" s="6">
        <v>139.57940673828099</v>
      </c>
      <c r="P128" s="6">
        <v>63.322006225585902</v>
      </c>
      <c r="Q128" s="11">
        <v>5.1805329322814897</v>
      </c>
      <c r="R128" s="11">
        <v>9.8829050064086896</v>
      </c>
      <c r="S128" s="11">
        <v>5.7607374191284197</v>
      </c>
      <c r="T128" s="6">
        <v>78.965644836425795</v>
      </c>
      <c r="U128" s="6">
        <v>144.067794799805</v>
      </c>
      <c r="V128" s="6">
        <v>60.7801704406738</v>
      </c>
      <c r="W128" s="11">
        <v>5.8585386276245099</v>
      </c>
      <c r="X128" s="11">
        <v>10.6128606796265</v>
      </c>
      <c r="Y128" s="11">
        <v>8.3702726364135707</v>
      </c>
      <c r="Z128" s="6">
        <v>79.763298034667997</v>
      </c>
      <c r="AA128" s="12">
        <f t="shared" si="25"/>
        <v>144.067794799805</v>
      </c>
      <c r="AB128" s="13">
        <f t="shared" si="26"/>
        <v>6.07801704406738</v>
      </c>
      <c r="AC128" s="13">
        <f t="shared" si="27"/>
        <v>1.0612860679626501</v>
      </c>
      <c r="AD128" s="14">
        <f t="shared" si="28"/>
        <v>0.98829050064086899</v>
      </c>
      <c r="AE128" s="14">
        <f t="shared" si="29"/>
        <v>0.83702726364135716</v>
      </c>
      <c r="AF128" s="13">
        <f t="shared" si="30"/>
        <v>7.9033348083496069</v>
      </c>
      <c r="AG128" t="s">
        <v>48</v>
      </c>
      <c r="AH128" s="1">
        <v>2</v>
      </c>
      <c r="AI128">
        <v>292198</v>
      </c>
      <c r="AJ128">
        <v>5699313</v>
      </c>
      <c r="AK128" s="4">
        <v>100</v>
      </c>
      <c r="AL128" s="4">
        <v>329</v>
      </c>
      <c r="AM128" s="4">
        <v>1580</v>
      </c>
      <c r="AQ128" s="5">
        <f t="shared" si="31"/>
        <v>329</v>
      </c>
      <c r="AR128" s="5">
        <f t="shared" si="32"/>
        <v>1580</v>
      </c>
      <c r="AS128" s="1">
        <v>837</v>
      </c>
      <c r="AT128" s="1">
        <v>302</v>
      </c>
      <c r="AU128" s="1">
        <v>23</v>
      </c>
      <c r="AV128">
        <v>0.76</v>
      </c>
      <c r="AW128">
        <v>6.3</v>
      </c>
      <c r="AX128" t="s">
        <v>187</v>
      </c>
      <c r="AY128">
        <v>2.2280300100000001E-2</v>
      </c>
      <c r="AZ128">
        <v>3.4152325300000001E-2</v>
      </c>
      <c r="BA128">
        <v>2.2897544999999998E-2</v>
      </c>
      <c r="BB128">
        <v>0.20471148280000001</v>
      </c>
      <c r="BC128">
        <v>9.8743667399999999E-2</v>
      </c>
      <c r="BD128">
        <v>4.6205284800000003E-2</v>
      </c>
      <c r="BE128">
        <v>0.79886959570000005</v>
      </c>
      <c r="BF128">
        <v>-0.71166576449999996</v>
      </c>
      <c r="BG128">
        <v>0.60052464530000005</v>
      </c>
      <c r="BH128">
        <v>-15.272755610999999</v>
      </c>
      <c r="BI128">
        <v>-11.790215078999999</v>
      </c>
      <c r="BJ128">
        <v>0.77232353570000001</v>
      </c>
      <c r="BK128">
        <v>-4.7189551500000003E-2</v>
      </c>
      <c r="BL128">
        <v>2.1812916700000001E-2</v>
      </c>
      <c r="BM128">
        <v>3.6150781799999997E-2</v>
      </c>
      <c r="BN128">
        <v>2.3761304600000002E-2</v>
      </c>
      <c r="BO128">
        <v>0.19919143619999999</v>
      </c>
      <c r="BP128">
        <v>0.1073291664</v>
      </c>
      <c r="BQ128">
        <v>5.7196708200000002E-2</v>
      </c>
      <c r="BR128">
        <v>0.78682808339999999</v>
      </c>
      <c r="BS128">
        <v>-0.69254103619999996</v>
      </c>
      <c r="BT128">
        <v>0.55333511639999999</v>
      </c>
      <c r="BU128">
        <v>-14.671330774999999</v>
      </c>
      <c r="BV128">
        <v>-11.397962602</v>
      </c>
      <c r="BW128">
        <v>0.77719649359999998</v>
      </c>
    </row>
    <row r="129" spans="1:75" ht="15" x14ac:dyDescent="0.25">
      <c r="A129" t="s">
        <v>217</v>
      </c>
      <c r="B129" t="s">
        <v>44</v>
      </c>
      <c r="C129" t="s">
        <v>54</v>
      </c>
      <c r="D129" s="1">
        <v>21</v>
      </c>
      <c r="E129" s="1">
        <v>20</v>
      </c>
      <c r="F129">
        <v>10.4</v>
      </c>
      <c r="G129">
        <v>5.6</v>
      </c>
      <c r="H129">
        <v>7.2</v>
      </c>
      <c r="I129" s="11">
        <v>20.687110787977499</v>
      </c>
      <c r="J129" s="11">
        <v>7.5858761926870599</v>
      </c>
      <c r="K129" s="11">
        <f t="shared" si="17"/>
        <v>1.2057207842677595</v>
      </c>
      <c r="L129" s="11">
        <v>5.0560012543999697</v>
      </c>
      <c r="M129" s="11">
        <v>3.0544180692116298</v>
      </c>
      <c r="N129" s="11">
        <v>15.696295516298701</v>
      </c>
      <c r="O129" s="6">
        <v>17.9680271148682</v>
      </c>
      <c r="P129" s="6">
        <v>11.0594434738159</v>
      </c>
      <c r="Q129" s="11">
        <v>0.73940312862396196</v>
      </c>
      <c r="R129" s="11">
        <v>5.0305280685424796</v>
      </c>
      <c r="S129" s="11">
        <v>1.9955763816833501</v>
      </c>
      <c r="T129" s="6">
        <v>18.085548400878899</v>
      </c>
      <c r="U129" s="6">
        <v>28.6370754241943</v>
      </c>
      <c r="V129" s="6">
        <v>13.033817291259799</v>
      </c>
      <c r="W129" s="11">
        <v>1.7843594551086399</v>
      </c>
      <c r="X129" s="11">
        <v>4.43257856369019</v>
      </c>
      <c r="Y129" s="11">
        <v>1.7229645252227801</v>
      </c>
      <c r="Z129" s="6">
        <v>19.1893615722656</v>
      </c>
      <c r="AA129" s="12">
        <f t="shared" si="25"/>
        <v>28.6370754241943</v>
      </c>
      <c r="AB129" s="13">
        <f t="shared" si="26"/>
        <v>1.3033817291259799</v>
      </c>
      <c r="AC129" s="13">
        <f t="shared" si="27"/>
        <v>0.44325785636901904</v>
      </c>
      <c r="AD129" s="14">
        <f t="shared" si="28"/>
        <v>0.50305280685424802</v>
      </c>
      <c r="AE129" s="14">
        <f t="shared" si="29"/>
        <v>0.17229645252227802</v>
      </c>
      <c r="AF129" s="13">
        <f t="shared" si="30"/>
        <v>1.9787309885025062</v>
      </c>
      <c r="AG129" t="s">
        <v>48</v>
      </c>
      <c r="AH129" s="1">
        <v>2</v>
      </c>
      <c r="AI129">
        <v>292017</v>
      </c>
      <c r="AJ129">
        <v>5699457</v>
      </c>
      <c r="AK129" s="4">
        <v>100</v>
      </c>
      <c r="AL129" s="4">
        <v>60</v>
      </c>
      <c r="AM129" s="4">
        <v>1030</v>
      </c>
      <c r="AQ129" s="5">
        <f t="shared" si="31"/>
        <v>60</v>
      </c>
      <c r="AR129" s="5">
        <f t="shared" si="32"/>
        <v>1030</v>
      </c>
      <c r="AS129" s="1">
        <v>690</v>
      </c>
      <c r="AT129" s="1">
        <v>254</v>
      </c>
      <c r="AU129" s="1">
        <v>12</v>
      </c>
      <c r="AV129">
        <v>0.65</v>
      </c>
      <c r="AW129">
        <v>6.6</v>
      </c>
      <c r="AX129" t="s">
        <v>219</v>
      </c>
      <c r="AY129">
        <v>2.5247575800000002E-2</v>
      </c>
      <c r="AZ129">
        <v>3.7589726099999998E-2</v>
      </c>
      <c r="BA129">
        <v>2.84173738E-2</v>
      </c>
      <c r="BB129">
        <v>0.2097869524</v>
      </c>
      <c r="BC129">
        <v>0.1154460809</v>
      </c>
      <c r="BD129">
        <v>6.4716089099999999E-2</v>
      </c>
      <c r="BE129">
        <v>0.76148895409999995</v>
      </c>
      <c r="BF129">
        <v>-0.71798932660000003</v>
      </c>
      <c r="BG129">
        <v>0.60328714939999994</v>
      </c>
      <c r="BH129">
        <v>-17.081527933</v>
      </c>
      <c r="BI129">
        <v>-13.648119016000001</v>
      </c>
      <c r="BJ129">
        <v>0.7998619025</v>
      </c>
      <c r="BK129">
        <v>-7.5563881400000005E-2</v>
      </c>
      <c r="BL129">
        <v>2.4161319600000002E-2</v>
      </c>
      <c r="BM129">
        <v>4.0516179999999999E-2</v>
      </c>
      <c r="BN129">
        <v>3.02066317E-2</v>
      </c>
      <c r="BO129">
        <v>0.2241019655</v>
      </c>
      <c r="BP129">
        <v>0.1250819671</v>
      </c>
      <c r="BQ129">
        <v>6.9285722899999999E-2</v>
      </c>
      <c r="BR129">
        <v>0.76225792290000005</v>
      </c>
      <c r="BS129">
        <v>-0.69377908749999995</v>
      </c>
      <c r="BT129">
        <v>0.52772328420000003</v>
      </c>
      <c r="BU129">
        <v>-17.563743930000001</v>
      </c>
      <c r="BV129">
        <v>-13.8419881</v>
      </c>
      <c r="BW129">
        <v>0.78867055730000002</v>
      </c>
    </row>
    <row r="130" spans="1:75" ht="15" x14ac:dyDescent="0.25">
      <c r="A130" t="s">
        <v>220</v>
      </c>
      <c r="B130" t="s">
        <v>44</v>
      </c>
      <c r="C130" t="s">
        <v>54</v>
      </c>
      <c r="D130" s="1">
        <v>32</v>
      </c>
      <c r="E130" s="1">
        <v>90</v>
      </c>
      <c r="F130">
        <v>34.700000000000003</v>
      </c>
      <c r="G130">
        <v>27.3</v>
      </c>
      <c r="H130">
        <v>56.7</v>
      </c>
      <c r="I130" s="11">
        <v>594.10949042259995</v>
      </c>
      <c r="J130" s="11">
        <v>269.21373150563699</v>
      </c>
      <c r="K130" s="11">
        <f t="shared" si="17"/>
        <v>15.267445345580915</v>
      </c>
      <c r="L130" s="11">
        <v>21.652222561438201</v>
      </c>
      <c r="M130" s="11">
        <v>6.82351170989309</v>
      </c>
      <c r="N130" s="11">
        <v>297.68946577696801</v>
      </c>
      <c r="O130" s="6">
        <v>581.96435546875</v>
      </c>
      <c r="P130" s="6">
        <v>199.30735778808599</v>
      </c>
      <c r="Q130" s="11">
        <v>19.680500030517599</v>
      </c>
      <c r="R130" s="11">
        <v>18.895509719848601</v>
      </c>
      <c r="S130" s="11">
        <v>5.8761334419250497</v>
      </c>
      <c r="T130" s="6">
        <v>224.07899475097699</v>
      </c>
      <c r="U130" s="6">
        <v>558.03112792968795</v>
      </c>
      <c r="V130" s="6">
        <v>219.90531921386699</v>
      </c>
      <c r="W130" s="11">
        <v>16.0588474273682</v>
      </c>
      <c r="X130" s="11">
        <v>18.1217231750488</v>
      </c>
      <c r="Y130" s="11">
        <v>7.0690612792968803</v>
      </c>
      <c r="Z130" s="6">
        <v>245.09609985351599</v>
      </c>
      <c r="AA130" s="12">
        <f t="shared" si="25"/>
        <v>581.96435546875</v>
      </c>
      <c r="AB130" s="13">
        <f t="shared" si="26"/>
        <v>19.9307357788086</v>
      </c>
      <c r="AC130" s="13">
        <f t="shared" si="27"/>
        <v>1.96805000305176</v>
      </c>
      <c r="AD130" s="14">
        <f t="shared" si="28"/>
        <v>1.8895509719848602</v>
      </c>
      <c r="AE130" s="14">
        <f t="shared" si="29"/>
        <v>0.7069061279296881</v>
      </c>
      <c r="AF130" s="13">
        <f t="shared" si="30"/>
        <v>22.527192878723149</v>
      </c>
      <c r="AG130" t="s">
        <v>48</v>
      </c>
      <c r="AH130" s="1">
        <v>2</v>
      </c>
      <c r="AI130">
        <v>291817</v>
      </c>
      <c r="AJ130">
        <v>5699972</v>
      </c>
      <c r="AK130" s="4">
        <v>100</v>
      </c>
      <c r="AL130" s="4">
        <v>287</v>
      </c>
      <c r="AM130" s="4">
        <v>1990</v>
      </c>
      <c r="AQ130" s="5">
        <f t="shared" si="31"/>
        <v>287</v>
      </c>
      <c r="AR130" s="5">
        <f t="shared" si="32"/>
        <v>1990</v>
      </c>
      <c r="AS130" s="1">
        <v>475</v>
      </c>
      <c r="AT130" s="1">
        <v>180</v>
      </c>
      <c r="AU130" s="1">
        <v>24</v>
      </c>
      <c r="AV130">
        <v>0.71</v>
      </c>
      <c r="AW130">
        <v>6.9</v>
      </c>
      <c r="AX130" t="s">
        <v>129</v>
      </c>
      <c r="AY130">
        <v>2.0668456000000002E-2</v>
      </c>
      <c r="AZ130">
        <v>3.2438683000000003E-2</v>
      </c>
      <c r="BA130">
        <v>2.4727788699999999E-2</v>
      </c>
      <c r="BB130">
        <v>0.17945942610000001</v>
      </c>
      <c r="BC130">
        <v>0.1061519211</v>
      </c>
      <c r="BD130">
        <v>5.51128283E-2</v>
      </c>
      <c r="BE130">
        <v>0.75359807050000005</v>
      </c>
      <c r="BF130">
        <v>-0.70794135759999999</v>
      </c>
      <c r="BG130">
        <v>0.55956624150000001</v>
      </c>
      <c r="BH130">
        <v>-14.794484539999999</v>
      </c>
      <c r="BI130">
        <v>-11.459816235</v>
      </c>
      <c r="BJ130">
        <v>0.77547443260000004</v>
      </c>
      <c r="BK130">
        <v>2.1943503E-2</v>
      </c>
      <c r="BL130">
        <v>1.9894707300000002E-2</v>
      </c>
      <c r="BM130">
        <v>3.3286613100000001E-2</v>
      </c>
      <c r="BN130">
        <v>2.27059667E-2</v>
      </c>
      <c r="BO130">
        <v>0.19132742</v>
      </c>
      <c r="BP130">
        <v>9.7206100599999998E-2</v>
      </c>
      <c r="BQ130">
        <v>5.0305859299999998E-2</v>
      </c>
      <c r="BR130">
        <v>0.78675010310000004</v>
      </c>
      <c r="BS130">
        <v>-0.70280397729999999</v>
      </c>
      <c r="BT130">
        <v>0.58150973210000001</v>
      </c>
      <c r="BU130">
        <v>-14.615434349999999</v>
      </c>
      <c r="BV130">
        <v>-11.417386634</v>
      </c>
      <c r="BW130">
        <v>0.78197730529999998</v>
      </c>
    </row>
    <row r="131" spans="1:75" ht="15" x14ac:dyDescent="0.25">
      <c r="A131" t="s">
        <v>221</v>
      </c>
      <c r="B131" t="s">
        <v>44</v>
      </c>
      <c r="C131" t="s">
        <v>45</v>
      </c>
      <c r="D131" s="1">
        <v>21</v>
      </c>
      <c r="E131" s="1">
        <v>45</v>
      </c>
      <c r="F131">
        <v>22.5</v>
      </c>
      <c r="G131">
        <v>23.7</v>
      </c>
      <c r="H131">
        <v>31.8</v>
      </c>
      <c r="I131" s="11">
        <v>294.65585311237902</v>
      </c>
      <c r="J131" s="11">
        <v>156.04938718776901</v>
      </c>
      <c r="K131" s="11">
        <f t="shared" ref="K131:K194" si="33">_xlfn.IFS(AND(C131="Pine",B131="n"),0.198*F131^-0.757*G131^1.342*H131^0.642,AND(C131="Pine",B131="a"),0.144*F131^-0.507*G131^1.299*H131^0.524,C131="Spruce",0.068*F131^0.082*G131^0.787*H131^1.11,C131="Birch",0.183*F131^-0.171*G131^0.806*H131^0.803,C131="Alder",0.048*F131^0.156*G131^0.514*H131^1.165,C131="Oak",0.132*F131^-0.037*G131^0.633*H131^1.039,C131="Aspen",0.445*F131^0.651*G131^-0.617*H131^1.049)</f>
        <v>22.167872931694799</v>
      </c>
      <c r="L131" s="11">
        <v>15.2260766700074</v>
      </c>
      <c r="M131" s="11">
        <v>3.12453371801984</v>
      </c>
      <c r="N131" s="11">
        <v>174.39999757579699</v>
      </c>
      <c r="O131" s="6">
        <v>346.24954223632801</v>
      </c>
      <c r="P131" s="6">
        <v>154.80728149414099</v>
      </c>
      <c r="Q131" s="11">
        <v>21.126033782958999</v>
      </c>
      <c r="R131" s="11">
        <v>15.9983940124512</v>
      </c>
      <c r="S131" s="11">
        <v>2.36885690689087</v>
      </c>
      <c r="T131" s="6">
        <v>173.17453002929699</v>
      </c>
      <c r="U131" s="6">
        <v>348.50112915039102</v>
      </c>
      <c r="V131" s="6">
        <v>151.81390380859401</v>
      </c>
      <c r="W131" s="11">
        <v>18.495693206787099</v>
      </c>
      <c r="X131" s="11">
        <v>11.7976970672607</v>
      </c>
      <c r="Y131" s="11">
        <v>1.5995591878891</v>
      </c>
      <c r="Z131" s="6">
        <v>165.21116638183599</v>
      </c>
      <c r="AA131" s="12">
        <f t="shared" si="25"/>
        <v>346.24954223632801</v>
      </c>
      <c r="AB131" s="13">
        <f t="shared" si="26"/>
        <v>15.4807281494141</v>
      </c>
      <c r="AC131" s="13">
        <f t="shared" si="27"/>
        <v>2.1126033782958999</v>
      </c>
      <c r="AD131" s="14">
        <f t="shared" si="28"/>
        <v>1.59983940124512</v>
      </c>
      <c r="AE131" s="14">
        <f t="shared" si="29"/>
        <v>0.15995591878891002</v>
      </c>
      <c r="AF131" s="13">
        <f t="shared" si="30"/>
        <v>17.240523469448128</v>
      </c>
      <c r="AG131" t="s">
        <v>79</v>
      </c>
      <c r="AH131" s="1">
        <v>3</v>
      </c>
      <c r="AI131">
        <v>291673</v>
      </c>
      <c r="AJ131">
        <v>5700237</v>
      </c>
      <c r="AK131" s="4">
        <v>88</v>
      </c>
      <c r="AL131" s="4">
        <v>61</v>
      </c>
      <c r="AM131" s="4">
        <v>1820</v>
      </c>
      <c r="AQ131" s="5">
        <f t="shared" si="31"/>
        <v>61</v>
      </c>
      <c r="AR131" s="5">
        <f t="shared" si="32"/>
        <v>1820</v>
      </c>
      <c r="AS131" s="1">
        <v>450</v>
      </c>
      <c r="AT131" s="1">
        <v>171</v>
      </c>
      <c r="AU131" s="1">
        <v>15</v>
      </c>
      <c r="AV131">
        <v>0.59</v>
      </c>
      <c r="AW131">
        <v>7.2</v>
      </c>
      <c r="AX131" t="s">
        <v>222</v>
      </c>
      <c r="AY131">
        <v>1.26483475E-2</v>
      </c>
      <c r="AZ131">
        <v>2.4837948499999998E-2</v>
      </c>
      <c r="BA131">
        <v>1.50141535E-2</v>
      </c>
      <c r="BB131">
        <v>0.2462076936</v>
      </c>
      <c r="BC131">
        <v>0.1208601591</v>
      </c>
      <c r="BD131">
        <v>5.2470576900000003E-2</v>
      </c>
      <c r="BE131">
        <v>0.88448136070000005</v>
      </c>
      <c r="BF131">
        <v>-0.80624209440000005</v>
      </c>
      <c r="BG131">
        <v>0.66239919840000006</v>
      </c>
      <c r="BH131">
        <v>-16.030168684</v>
      </c>
      <c r="BI131">
        <v>-12.445742191000001</v>
      </c>
      <c r="BJ131">
        <v>0.77646927629999996</v>
      </c>
      <c r="BK131">
        <v>4.2974254900000002E-2</v>
      </c>
      <c r="BL131">
        <v>1.72871959E-2</v>
      </c>
      <c r="BM131">
        <v>3.1055116399999999E-2</v>
      </c>
      <c r="BN131">
        <v>1.83795434E-2</v>
      </c>
      <c r="BO131">
        <v>0.29625471240000001</v>
      </c>
      <c r="BP131">
        <v>0.1204694993</v>
      </c>
      <c r="BQ131">
        <v>5.1018529600000001E-2</v>
      </c>
      <c r="BR131">
        <v>0.88282351680000004</v>
      </c>
      <c r="BS131">
        <v>-0.81006228599999996</v>
      </c>
      <c r="BT131">
        <v>0.7053734492</v>
      </c>
      <c r="BU131">
        <v>-15.463179546999999</v>
      </c>
      <c r="BV131">
        <v>-11.268114487</v>
      </c>
      <c r="BW131">
        <v>0.72874057889999999</v>
      </c>
    </row>
    <row r="132" spans="1:75" ht="15" x14ac:dyDescent="0.25">
      <c r="A132" t="s">
        <v>223</v>
      </c>
      <c r="B132" t="s">
        <v>53</v>
      </c>
      <c r="C132" t="s">
        <v>54</v>
      </c>
      <c r="D132" s="1">
        <v>29</v>
      </c>
      <c r="E132" s="1">
        <v>39</v>
      </c>
      <c r="F132">
        <v>26.8</v>
      </c>
      <c r="G132">
        <v>21.7</v>
      </c>
      <c r="H132">
        <v>51.8</v>
      </c>
      <c r="I132" s="11">
        <v>470.054241993929</v>
      </c>
      <c r="J132" s="11">
        <v>159.90528385606501</v>
      </c>
      <c r="K132" s="11">
        <f t="shared" si="33"/>
        <v>11.712999908638405</v>
      </c>
      <c r="L132" s="11">
        <v>23.686623820534599</v>
      </c>
      <c r="M132" s="11">
        <v>8.2418141806967498</v>
      </c>
      <c r="N132" s="11">
        <v>191.83372185729701</v>
      </c>
      <c r="O132" s="6">
        <v>463.93563842773398</v>
      </c>
      <c r="P132" s="6">
        <v>165.98310852050801</v>
      </c>
      <c r="Q132" s="11">
        <v>12.983079910278301</v>
      </c>
      <c r="R132" s="11">
        <v>25.7969760894775</v>
      </c>
      <c r="S132" s="11">
        <v>7.1538205146789604</v>
      </c>
      <c r="T132" s="6">
        <v>198.93391418457</v>
      </c>
      <c r="U132" s="6">
        <v>421.0751953125</v>
      </c>
      <c r="V132" s="6">
        <v>169.05026245117199</v>
      </c>
      <c r="W132" s="11">
        <v>12.2536325454712</v>
      </c>
      <c r="X132" s="11">
        <v>23.635503768920898</v>
      </c>
      <c r="Y132" s="11">
        <v>7.0185122489929199</v>
      </c>
      <c r="Z132" s="6">
        <v>199.70426940918</v>
      </c>
      <c r="AA132" s="12">
        <f t="shared" si="25"/>
        <v>463.93563842773398</v>
      </c>
      <c r="AB132" s="13">
        <f t="shared" si="26"/>
        <v>16.598310852050801</v>
      </c>
      <c r="AC132" s="13">
        <f t="shared" si="27"/>
        <v>1.2983079910278301</v>
      </c>
      <c r="AD132" s="14">
        <f t="shared" si="28"/>
        <v>2.5796976089477504</v>
      </c>
      <c r="AE132" s="14">
        <f t="shared" si="29"/>
        <v>0.70185122489929208</v>
      </c>
      <c r="AF132" s="13">
        <f t="shared" si="30"/>
        <v>19.879859685897845</v>
      </c>
      <c r="AG132" t="s">
        <v>93</v>
      </c>
      <c r="AH132" s="1">
        <v>2</v>
      </c>
      <c r="AI132">
        <v>291749</v>
      </c>
      <c r="AJ132">
        <v>5700908</v>
      </c>
      <c r="AK132" s="4">
        <v>100</v>
      </c>
      <c r="AL132" s="4">
        <v>555</v>
      </c>
      <c r="AM132" s="4">
        <v>2690</v>
      </c>
      <c r="AQ132" s="5">
        <f t="shared" si="31"/>
        <v>555</v>
      </c>
      <c r="AR132" s="5">
        <f t="shared" si="32"/>
        <v>2690</v>
      </c>
      <c r="AS132" s="1">
        <v>472</v>
      </c>
      <c r="AT132" s="1">
        <v>192</v>
      </c>
      <c r="AU132" s="1">
        <v>20</v>
      </c>
      <c r="AV132">
        <v>0.53</v>
      </c>
      <c r="AW132">
        <v>7.4</v>
      </c>
      <c r="AX132" t="s">
        <v>224</v>
      </c>
      <c r="AY132">
        <v>1.7695244299999999E-2</v>
      </c>
      <c r="AZ132">
        <v>3.08567179E-2</v>
      </c>
      <c r="BA132">
        <v>2.0192872000000001E-2</v>
      </c>
      <c r="BB132">
        <v>0.19742735380000001</v>
      </c>
      <c r="BC132">
        <v>8.3382382599999999E-2</v>
      </c>
      <c r="BD132">
        <v>4.2150868500000001E-2</v>
      </c>
      <c r="BE132">
        <v>0.81414563360000003</v>
      </c>
      <c r="BF132">
        <v>-0.72450048629999997</v>
      </c>
      <c r="BG132">
        <v>0.63259589299999996</v>
      </c>
      <c r="BH132">
        <v>-16.049355030000001</v>
      </c>
      <c r="BI132">
        <v>-11.017749667</v>
      </c>
      <c r="BJ132">
        <v>0.68654051589999998</v>
      </c>
      <c r="BK132">
        <v>-2.7991661899999999E-2</v>
      </c>
      <c r="BL132">
        <v>1.9611143099999999E-2</v>
      </c>
      <c r="BM132">
        <v>3.2890324700000001E-2</v>
      </c>
      <c r="BN132">
        <v>2.2098099199999999E-2</v>
      </c>
      <c r="BO132">
        <v>0.18093721539999999</v>
      </c>
      <c r="BP132">
        <v>9.1285988799999995E-2</v>
      </c>
      <c r="BQ132">
        <v>4.4567087300000002E-2</v>
      </c>
      <c r="BR132">
        <v>0.78231701730000003</v>
      </c>
      <c r="BS132">
        <v>-0.69275971759999999</v>
      </c>
      <c r="BT132">
        <v>0.60460422150000004</v>
      </c>
      <c r="BU132">
        <v>-15.423193246</v>
      </c>
      <c r="BV132">
        <v>-9.8454027588000006</v>
      </c>
      <c r="BW132">
        <v>0.63839987949999999</v>
      </c>
    </row>
    <row r="133" spans="1:75" ht="15" x14ac:dyDescent="0.25">
      <c r="A133" t="s">
        <v>225</v>
      </c>
      <c r="B133" t="s">
        <v>44</v>
      </c>
      <c r="C133" t="s">
        <v>172</v>
      </c>
      <c r="D133" s="1">
        <v>53</v>
      </c>
      <c r="E133" s="1">
        <v>25</v>
      </c>
      <c r="F133">
        <v>12.5</v>
      </c>
      <c r="G133">
        <v>18.100000000000001</v>
      </c>
      <c r="H133">
        <v>21</v>
      </c>
      <c r="I133" s="11">
        <v>198.403405698803</v>
      </c>
      <c r="J133" s="11">
        <v>81.817106669194303</v>
      </c>
      <c r="K133" s="11">
        <f t="shared" si="33"/>
        <v>9.4073822037996546</v>
      </c>
      <c r="L133" s="11">
        <v>12.596431030515101</v>
      </c>
      <c r="M133" s="11">
        <v>3.00260761755675</v>
      </c>
      <c r="N133" s="11">
        <v>97.4161453172661</v>
      </c>
      <c r="O133" s="6">
        <v>185.58283996582</v>
      </c>
      <c r="P133" s="6">
        <v>98.704978942871094</v>
      </c>
      <c r="Q133" s="11">
        <v>12.136060714721699</v>
      </c>
      <c r="R133" s="11">
        <v>15.2289791107178</v>
      </c>
      <c r="S133" s="11">
        <v>2.70566630363464</v>
      </c>
      <c r="T133" s="6">
        <v>116.63962554931599</v>
      </c>
      <c r="U133" s="6">
        <v>193.91729736328099</v>
      </c>
      <c r="V133" s="6">
        <v>97.865661621093807</v>
      </c>
      <c r="W133" s="11">
        <v>12.2017259597778</v>
      </c>
      <c r="X133" s="11">
        <v>15.588651657104499</v>
      </c>
      <c r="Y133" s="11">
        <v>2.9656403064727801</v>
      </c>
      <c r="Z133" s="6">
        <v>116.419952392578</v>
      </c>
      <c r="AA133" s="12">
        <f t="shared" si="25"/>
        <v>193.91729736328099</v>
      </c>
      <c r="AB133" s="13">
        <f t="shared" si="26"/>
        <v>9.7865661621093807</v>
      </c>
      <c r="AC133" s="13">
        <f t="shared" si="27"/>
        <v>1.55886516571045</v>
      </c>
      <c r="AD133" s="14">
        <f t="shared" si="28"/>
        <v>1.5228979110717802</v>
      </c>
      <c r="AE133" s="14">
        <f t="shared" si="29"/>
        <v>0.29656403064727804</v>
      </c>
      <c r="AF133" s="13">
        <f t="shared" si="30"/>
        <v>11.606028103828439</v>
      </c>
      <c r="AG133" t="s">
        <v>48</v>
      </c>
      <c r="AH133" s="1">
        <v>3</v>
      </c>
      <c r="AI133">
        <v>291919</v>
      </c>
      <c r="AJ133">
        <v>5701541</v>
      </c>
      <c r="AK133" s="4">
        <v>85</v>
      </c>
      <c r="AL133" s="4">
        <v>67</v>
      </c>
      <c r="AM133" s="4">
        <v>2620</v>
      </c>
      <c r="AQ133" s="5">
        <f t="shared" si="31"/>
        <v>67</v>
      </c>
      <c r="AR133" s="5">
        <f t="shared" si="32"/>
        <v>2620</v>
      </c>
      <c r="AS133" s="1">
        <v>428</v>
      </c>
      <c r="AT133" s="1">
        <v>175</v>
      </c>
      <c r="AU133" s="1">
        <v>26</v>
      </c>
      <c r="AV133">
        <v>0.57999999999999996</v>
      </c>
      <c r="AW133">
        <v>7.6</v>
      </c>
      <c r="AX133" t="s">
        <v>226</v>
      </c>
      <c r="AY133">
        <v>1.9041463200000001E-2</v>
      </c>
      <c r="AZ133">
        <v>3.4552727599999999E-2</v>
      </c>
      <c r="BA133">
        <v>2.18039002E-2</v>
      </c>
      <c r="BB133">
        <v>0.2815259691</v>
      </c>
      <c r="BC133">
        <v>0.13525672959999999</v>
      </c>
      <c r="BD133">
        <v>6.2952018799999995E-2</v>
      </c>
      <c r="BE133">
        <v>0.85601938840000003</v>
      </c>
      <c r="BF133">
        <v>-0.76668152450000004</v>
      </c>
      <c r="BG133">
        <v>0.62623787269999998</v>
      </c>
      <c r="BH133">
        <v>-16.395456116999998</v>
      </c>
      <c r="BI133">
        <v>-9.9493091141000001</v>
      </c>
      <c r="BJ133">
        <v>0.60745803750000005</v>
      </c>
      <c r="BK133">
        <v>-7.9906373000000006E-3</v>
      </c>
      <c r="BL133">
        <v>2.1220438099999999E-2</v>
      </c>
      <c r="BM133">
        <v>3.9602296600000003E-2</v>
      </c>
      <c r="BN133">
        <v>2.49796909E-2</v>
      </c>
      <c r="BO133">
        <v>0.2846491243</v>
      </c>
      <c r="BP133">
        <v>0.14282434150000001</v>
      </c>
      <c r="BQ133">
        <v>6.7023702300000002E-2</v>
      </c>
      <c r="BR133">
        <v>0.83866766960000005</v>
      </c>
      <c r="BS133">
        <v>-0.75574976859999998</v>
      </c>
      <c r="BT133">
        <v>0.61824723159999995</v>
      </c>
      <c r="BU133">
        <v>-14.981417521999999</v>
      </c>
      <c r="BV133">
        <v>-10.283174181</v>
      </c>
      <c r="BW133">
        <v>0.68762821549999997</v>
      </c>
    </row>
    <row r="134" spans="1:75" ht="15" x14ac:dyDescent="0.25">
      <c r="A134" t="s">
        <v>227</v>
      </c>
      <c r="B134" t="s">
        <v>53</v>
      </c>
      <c r="C134" t="s">
        <v>54</v>
      </c>
      <c r="D134" s="1">
        <v>29</v>
      </c>
      <c r="E134" s="1">
        <v>40</v>
      </c>
      <c r="F134">
        <v>29.7</v>
      </c>
      <c r="G134">
        <v>18.899999999999999</v>
      </c>
      <c r="H134">
        <v>37.5</v>
      </c>
      <c r="I134" s="11">
        <v>297.833408646745</v>
      </c>
      <c r="J134" s="11">
        <v>98.527716047085306</v>
      </c>
      <c r="K134" s="11">
        <f t="shared" si="33"/>
        <v>7.8449691521611529</v>
      </c>
      <c r="L134" s="11">
        <v>22.317507998330299</v>
      </c>
      <c r="M134" s="11">
        <v>7.3888239976352201</v>
      </c>
      <c r="N134" s="11">
        <v>128.23404804305099</v>
      </c>
      <c r="O134" s="6">
        <v>317.1484375</v>
      </c>
      <c r="P134" s="6">
        <v>119.29613494873099</v>
      </c>
      <c r="Q134" s="11">
        <v>6.6955528259277299</v>
      </c>
      <c r="R134" s="11">
        <v>14.464898109436</v>
      </c>
      <c r="S134" s="11">
        <v>7.5305938720703098</v>
      </c>
      <c r="T134" s="6">
        <v>141.29162597656301</v>
      </c>
      <c r="U134" s="6">
        <v>292.90371704101602</v>
      </c>
      <c r="V134" s="6">
        <v>127.80623626709</v>
      </c>
      <c r="W134" s="11">
        <v>8.4781332015991193</v>
      </c>
      <c r="X134" s="11">
        <v>16.6918430328369</v>
      </c>
      <c r="Y134" s="11">
        <v>6.2064018249511701</v>
      </c>
      <c r="Z134" s="6">
        <v>150.70448303222699</v>
      </c>
      <c r="AA134" s="12">
        <f t="shared" si="25"/>
        <v>317.1484375</v>
      </c>
      <c r="AB134" s="13">
        <f t="shared" si="26"/>
        <v>11.929613494873101</v>
      </c>
      <c r="AC134" s="13">
        <f t="shared" si="27"/>
        <v>0.66955528259277308</v>
      </c>
      <c r="AD134" s="14">
        <f t="shared" si="28"/>
        <v>1.4464898109436</v>
      </c>
      <c r="AE134" s="14">
        <f t="shared" si="29"/>
        <v>0.6206401824951171</v>
      </c>
      <c r="AF134" s="13">
        <f t="shared" si="30"/>
        <v>13.996743488311818</v>
      </c>
      <c r="AG134" t="s">
        <v>48</v>
      </c>
      <c r="AH134" s="1">
        <v>2</v>
      </c>
      <c r="AI134">
        <v>289036</v>
      </c>
      <c r="AJ134">
        <v>5685376</v>
      </c>
      <c r="AK134" s="4">
        <v>100</v>
      </c>
      <c r="AL134" s="4">
        <v>25</v>
      </c>
      <c r="AM134" s="4">
        <v>198</v>
      </c>
      <c r="AQ134" s="5">
        <f t="shared" si="31"/>
        <v>25</v>
      </c>
      <c r="AR134" s="5">
        <f t="shared" si="32"/>
        <v>198</v>
      </c>
      <c r="AS134" s="1">
        <v>59</v>
      </c>
      <c r="AT134" s="1">
        <v>13</v>
      </c>
      <c r="AU134" s="1">
        <v>15</v>
      </c>
      <c r="AV134">
        <v>0.15</v>
      </c>
      <c r="AW134">
        <v>14.8</v>
      </c>
      <c r="AX134" t="s">
        <v>228</v>
      </c>
      <c r="AY134">
        <v>2.3513699400000001E-2</v>
      </c>
      <c r="AZ134">
        <v>3.1022294200000002E-2</v>
      </c>
      <c r="BA134">
        <v>2.2315649999999999E-2</v>
      </c>
      <c r="BB134">
        <v>0.19451097040000001</v>
      </c>
      <c r="BC134">
        <v>8.9299051399999996E-2</v>
      </c>
      <c r="BD134">
        <v>4.2173200399999999E-2</v>
      </c>
      <c r="BE134">
        <v>0.79434384440000005</v>
      </c>
      <c r="BF134">
        <v>-0.71942954479999999</v>
      </c>
      <c r="BG134">
        <v>0.61106087009999999</v>
      </c>
      <c r="BH134">
        <v>-15.182682264</v>
      </c>
      <c r="BI134">
        <v>-11.723620753000001</v>
      </c>
      <c r="BJ134">
        <v>0.77616276340000001</v>
      </c>
      <c r="BK134">
        <v>1.6717997799999999E-2</v>
      </c>
      <c r="BL134">
        <v>1.7562564499999999E-2</v>
      </c>
      <c r="BM134">
        <v>2.6703418999999999E-2</v>
      </c>
      <c r="BN134">
        <v>1.7987788899999999E-2</v>
      </c>
      <c r="BO134">
        <v>0.1805649885</v>
      </c>
      <c r="BP134">
        <v>8.7683251200000006E-2</v>
      </c>
      <c r="BQ134">
        <v>4.1220768900000003E-2</v>
      </c>
      <c r="BR134">
        <v>0.81922967059999996</v>
      </c>
      <c r="BS134">
        <v>-0.7429142581</v>
      </c>
      <c r="BT134">
        <v>0.62777885739999995</v>
      </c>
      <c r="BU134">
        <v>-15.189810768999999</v>
      </c>
      <c r="BV134">
        <v>-11.387509146999999</v>
      </c>
      <c r="BW134">
        <v>0.75166078800000002</v>
      </c>
    </row>
    <row r="135" spans="1:75" ht="15" x14ac:dyDescent="0.25">
      <c r="A135" t="s">
        <v>229</v>
      </c>
      <c r="B135" t="s">
        <v>44</v>
      </c>
      <c r="C135" t="s">
        <v>45</v>
      </c>
      <c r="D135" s="1">
        <v>41</v>
      </c>
      <c r="E135" s="1">
        <v>30</v>
      </c>
      <c r="F135">
        <v>8.6999999999999993</v>
      </c>
      <c r="G135">
        <v>14.4</v>
      </c>
      <c r="H135">
        <v>23.2</v>
      </c>
      <c r="I135" s="11">
        <v>149.313023941181</v>
      </c>
      <c r="J135" s="11">
        <v>79.146221674291496</v>
      </c>
      <c r="K135" s="11">
        <f t="shared" si="33"/>
        <v>13.54940792433799</v>
      </c>
      <c r="L135" s="11">
        <v>10.749346379003001</v>
      </c>
      <c r="M135" s="11">
        <v>3.60012729693752</v>
      </c>
      <c r="N135" s="11">
        <v>93.495695350231998</v>
      </c>
      <c r="O135" s="6">
        <v>142.97250366210901</v>
      </c>
      <c r="P135" s="6">
        <v>73.294212341308594</v>
      </c>
      <c r="Q135" s="11">
        <v>11.185320854186999</v>
      </c>
      <c r="R135" s="11">
        <v>8.1794357299804705</v>
      </c>
      <c r="S135" s="11">
        <v>1.8977118730545</v>
      </c>
      <c r="T135" s="6">
        <v>83.371360778808594</v>
      </c>
      <c r="U135" s="6">
        <v>156.81153869628901</v>
      </c>
      <c r="V135" s="6">
        <v>68.230056762695298</v>
      </c>
      <c r="W135" s="11">
        <v>10.9719905853272</v>
      </c>
      <c r="X135" s="11">
        <v>5.0494856834411603</v>
      </c>
      <c r="Y135" s="11">
        <v>1.9437167644500699</v>
      </c>
      <c r="Z135" s="6">
        <v>75.223258972167997</v>
      </c>
      <c r="AA135" s="12">
        <f t="shared" si="25"/>
        <v>156.81153869628901</v>
      </c>
      <c r="AB135" s="13">
        <f t="shared" si="26"/>
        <v>6.8230056762695304</v>
      </c>
      <c r="AC135" s="13">
        <f t="shared" si="27"/>
        <v>0.50494856834411606</v>
      </c>
      <c r="AD135" s="14">
        <f t="shared" si="28"/>
        <v>0.8179435729980471</v>
      </c>
      <c r="AE135" s="14">
        <f t="shared" si="29"/>
        <v>0.194371676445007</v>
      </c>
      <c r="AF135" s="13">
        <f t="shared" si="30"/>
        <v>7.8353209257125842</v>
      </c>
      <c r="AG135" t="s">
        <v>48</v>
      </c>
      <c r="AH135" s="1">
        <v>3</v>
      </c>
      <c r="AI135">
        <v>288914</v>
      </c>
      <c r="AJ135">
        <v>5685459</v>
      </c>
      <c r="AK135" s="4">
        <v>100</v>
      </c>
      <c r="AL135" s="4">
        <v>25</v>
      </c>
      <c r="AM135" s="4">
        <v>161</v>
      </c>
      <c r="AQ135" s="5">
        <f t="shared" si="31"/>
        <v>25</v>
      </c>
      <c r="AR135" s="5">
        <f t="shared" si="32"/>
        <v>161</v>
      </c>
      <c r="AS135" s="1">
        <v>56</v>
      </c>
      <c r="AT135" s="1">
        <v>12</v>
      </c>
      <c r="AU135" s="1">
        <v>19</v>
      </c>
      <c r="AV135">
        <v>0.17</v>
      </c>
      <c r="AW135">
        <v>14.9</v>
      </c>
      <c r="AX135" t="s">
        <v>228</v>
      </c>
      <c r="AY135">
        <v>2.3202706399999998E-2</v>
      </c>
      <c r="AZ135">
        <v>3.7927278000000002E-2</v>
      </c>
      <c r="BA135">
        <v>2.6291759500000001E-2</v>
      </c>
      <c r="BB135">
        <v>0.26764153870000001</v>
      </c>
      <c r="BC135">
        <v>0.13929951160000001</v>
      </c>
      <c r="BD135">
        <v>6.3289479600000004E-2</v>
      </c>
      <c r="BE135">
        <v>0.82116702789999996</v>
      </c>
      <c r="BF135">
        <v>-0.7628270238</v>
      </c>
      <c r="BG135">
        <v>0.63362776330000004</v>
      </c>
      <c r="BH135">
        <v>-16.726843687999999</v>
      </c>
      <c r="BI135">
        <v>-11.930633295</v>
      </c>
      <c r="BJ135">
        <v>0.71352897849999997</v>
      </c>
      <c r="BK135">
        <v>8.0538703999999996E-3</v>
      </c>
      <c r="BL135">
        <v>1.8577885799999999E-2</v>
      </c>
      <c r="BM135">
        <v>3.3520333700000002E-2</v>
      </c>
      <c r="BN135">
        <v>2.2552118100000001E-2</v>
      </c>
      <c r="BO135">
        <v>0.2631549453</v>
      </c>
      <c r="BP135">
        <v>0.1286318981</v>
      </c>
      <c r="BQ135">
        <v>5.7255432500000002E-2</v>
      </c>
      <c r="BR135">
        <v>0.84187695330000001</v>
      </c>
      <c r="BS135">
        <v>-0.77395632640000001</v>
      </c>
      <c r="BT135">
        <v>0.64168165040000003</v>
      </c>
      <c r="BU135">
        <v>-16.433688687</v>
      </c>
      <c r="BV135">
        <v>-11.894734559</v>
      </c>
      <c r="BW135">
        <v>0.72452177179999999</v>
      </c>
    </row>
    <row r="136" spans="1:75" ht="15" x14ac:dyDescent="0.25">
      <c r="A136" t="s">
        <v>230</v>
      </c>
      <c r="B136" t="s">
        <v>44</v>
      </c>
      <c r="C136" t="s">
        <v>45</v>
      </c>
      <c r="D136" s="1">
        <v>46</v>
      </c>
      <c r="E136" s="1">
        <v>35</v>
      </c>
      <c r="F136">
        <v>13.6</v>
      </c>
      <c r="G136">
        <v>17.2</v>
      </c>
      <c r="H136">
        <v>25.6</v>
      </c>
      <c r="I136" s="11">
        <v>190.32157167178701</v>
      </c>
      <c r="J136" s="11">
        <v>100.730608362661</v>
      </c>
      <c r="K136" s="11">
        <f t="shared" si="33"/>
        <v>15.677202090614314</v>
      </c>
      <c r="L136" s="11">
        <v>12.0419250889752</v>
      </c>
      <c r="M136" s="11">
        <v>3.1797889490994602</v>
      </c>
      <c r="N136" s="11">
        <v>115.95232240073599</v>
      </c>
      <c r="O136" s="6">
        <v>191.82395935058599</v>
      </c>
      <c r="P136" s="6">
        <v>98.271743774414105</v>
      </c>
      <c r="Q136" s="11">
        <v>15.8342123031616</v>
      </c>
      <c r="R136" s="11">
        <v>11.774773597717299</v>
      </c>
      <c r="S136" s="11">
        <v>1.8945400714874301</v>
      </c>
      <c r="T136" s="6">
        <v>111.941055297852</v>
      </c>
      <c r="U136" s="6">
        <v>210.17388916015599</v>
      </c>
      <c r="V136" s="6">
        <v>96.275833129882798</v>
      </c>
      <c r="W136" s="11">
        <v>13.908689498901399</v>
      </c>
      <c r="X136" s="11">
        <v>8.4137344360351598</v>
      </c>
      <c r="Y136" s="11">
        <v>1.8956261873245199</v>
      </c>
      <c r="Z136" s="6">
        <v>106.58519744873099</v>
      </c>
      <c r="AA136" s="12">
        <f t="shared" si="25"/>
        <v>210.17388916015599</v>
      </c>
      <c r="AB136" s="13">
        <f t="shared" si="26"/>
        <v>9.6275833129882802</v>
      </c>
      <c r="AC136" s="13">
        <f t="shared" si="27"/>
        <v>0.84137344360351607</v>
      </c>
      <c r="AD136" s="14">
        <f t="shared" si="28"/>
        <v>1.1774773597717301</v>
      </c>
      <c r="AE136" s="14">
        <f t="shared" si="29"/>
        <v>0.189562618732452</v>
      </c>
      <c r="AF136" s="13">
        <f t="shared" si="30"/>
        <v>10.994623291492463</v>
      </c>
      <c r="AG136" t="s">
        <v>48</v>
      </c>
      <c r="AH136" s="1">
        <v>3</v>
      </c>
      <c r="AI136">
        <v>288926</v>
      </c>
      <c r="AJ136">
        <v>5685378</v>
      </c>
      <c r="AK136" s="4">
        <v>48</v>
      </c>
      <c r="AL136" s="4">
        <v>8</v>
      </c>
      <c r="AM136" s="4">
        <v>180</v>
      </c>
      <c r="AN136" s="4">
        <v>32</v>
      </c>
      <c r="AO136" s="4">
        <v>20</v>
      </c>
      <c r="AP136" s="4">
        <v>183</v>
      </c>
      <c r="AQ136" s="5">
        <f t="shared" si="31"/>
        <v>12.8</v>
      </c>
      <c r="AR136" s="5">
        <f t="shared" si="32"/>
        <v>181.2</v>
      </c>
      <c r="AS136" s="1">
        <v>56</v>
      </c>
      <c r="AT136" s="1">
        <v>12</v>
      </c>
      <c r="AU136" s="1">
        <v>18</v>
      </c>
      <c r="AV136">
        <v>0.16</v>
      </c>
      <c r="AW136">
        <v>14.9</v>
      </c>
      <c r="AX136" t="s">
        <v>228</v>
      </c>
      <c r="AY136">
        <v>2.2516134199999999E-2</v>
      </c>
      <c r="AZ136">
        <v>3.3633907599999999E-2</v>
      </c>
      <c r="BA136">
        <v>2.3166439699999999E-2</v>
      </c>
      <c r="BB136">
        <v>0.2281249816</v>
      </c>
      <c r="BC136">
        <v>0.12834818449999999</v>
      </c>
      <c r="BD136">
        <v>5.9118624299999999E-2</v>
      </c>
      <c r="BE136">
        <v>0.81550432230000003</v>
      </c>
      <c r="BF136">
        <v>-0.74736312449999998</v>
      </c>
      <c r="BG136">
        <v>0.58533811030000005</v>
      </c>
      <c r="BH136">
        <v>-16.217923630000001</v>
      </c>
      <c r="BI136">
        <v>-9.6395020806999998</v>
      </c>
      <c r="BJ136">
        <v>0.59438916990000001</v>
      </c>
      <c r="BK136">
        <v>1.8444371000000001E-2</v>
      </c>
      <c r="BL136">
        <v>1.8231736200000001E-2</v>
      </c>
      <c r="BM136">
        <v>3.23806159E-2</v>
      </c>
      <c r="BN136">
        <v>2.1709834599999998E-2</v>
      </c>
      <c r="BO136">
        <v>0.23437429709999999</v>
      </c>
      <c r="BP136">
        <v>0.12593540240000001</v>
      </c>
      <c r="BQ136">
        <v>5.7787283500000002E-2</v>
      </c>
      <c r="BR136">
        <v>0.83021682750000003</v>
      </c>
      <c r="BS136">
        <v>-0.75716440380000005</v>
      </c>
      <c r="BT136">
        <v>0.60378248160000003</v>
      </c>
      <c r="BU136">
        <v>-16.512274579</v>
      </c>
      <c r="BV136">
        <v>-9.4197968836000001</v>
      </c>
      <c r="BW136">
        <v>0.57051057679999995</v>
      </c>
    </row>
    <row r="137" spans="1:75" ht="15" x14ac:dyDescent="0.25">
      <c r="A137" t="s">
        <v>231</v>
      </c>
      <c r="B137" t="s">
        <v>44</v>
      </c>
      <c r="C137" t="s">
        <v>45</v>
      </c>
      <c r="D137" s="1">
        <v>59</v>
      </c>
      <c r="E137" s="1">
        <v>35</v>
      </c>
      <c r="F137">
        <v>17.7</v>
      </c>
      <c r="G137">
        <v>19.3</v>
      </c>
      <c r="H137">
        <v>28.4</v>
      </c>
      <c r="I137" s="11">
        <v>228.03757325506501</v>
      </c>
      <c r="J137" s="11">
        <v>120.68812119145799</v>
      </c>
      <c r="K137" s="11">
        <f t="shared" si="33"/>
        <v>17.873988710880035</v>
      </c>
      <c r="L137" s="11">
        <v>13.032580717516501</v>
      </c>
      <c r="M137" s="11">
        <v>3.05746436797242</v>
      </c>
      <c r="N137" s="11">
        <v>136.77816627694699</v>
      </c>
      <c r="O137" s="6">
        <v>246.23011779785199</v>
      </c>
      <c r="P137" s="6">
        <v>121.17673492431599</v>
      </c>
      <c r="Q137" s="11">
        <v>18.295637130737301</v>
      </c>
      <c r="R137" s="11">
        <v>14.4114665985107</v>
      </c>
      <c r="S137" s="11">
        <v>2.5913643836975102</v>
      </c>
      <c r="T137" s="6">
        <v>138.17956542968801</v>
      </c>
      <c r="U137" s="6">
        <v>257.17126464843801</v>
      </c>
      <c r="V137" s="6">
        <v>117.532516479492</v>
      </c>
      <c r="W137" s="11">
        <v>15.2296133041382</v>
      </c>
      <c r="X137" s="11">
        <v>8.5877952575683594</v>
      </c>
      <c r="Y137" s="11">
        <v>2.8192112445831299</v>
      </c>
      <c r="Z137" s="6">
        <v>128.939529418945</v>
      </c>
      <c r="AA137" s="12">
        <f t="shared" si="25"/>
        <v>257.17126464843801</v>
      </c>
      <c r="AB137" s="13">
        <f t="shared" si="26"/>
        <v>11.753251647949201</v>
      </c>
      <c r="AC137" s="13">
        <f t="shared" si="27"/>
        <v>0.85877952575683603</v>
      </c>
      <c r="AD137" s="14">
        <f t="shared" si="28"/>
        <v>1.44114665985107</v>
      </c>
      <c r="AE137" s="14">
        <f t="shared" si="29"/>
        <v>0.28192112445831302</v>
      </c>
      <c r="AF137" s="13">
        <f t="shared" si="30"/>
        <v>13.476319432258583</v>
      </c>
      <c r="AG137" t="s">
        <v>48</v>
      </c>
      <c r="AH137" s="1">
        <v>2</v>
      </c>
      <c r="AI137">
        <v>287903</v>
      </c>
      <c r="AJ137">
        <v>5685502</v>
      </c>
      <c r="AK137" s="4">
        <v>100</v>
      </c>
      <c r="AL137" s="4">
        <v>11</v>
      </c>
      <c r="AM137" s="4">
        <v>75</v>
      </c>
      <c r="AQ137" s="5">
        <f t="shared" si="31"/>
        <v>11</v>
      </c>
      <c r="AR137" s="5">
        <f t="shared" si="32"/>
        <v>75</v>
      </c>
      <c r="AS137" s="1">
        <v>32</v>
      </c>
      <c r="AT137" s="1">
        <v>6</v>
      </c>
      <c r="AU137" s="1">
        <v>25</v>
      </c>
      <c r="AV137">
        <v>0.16</v>
      </c>
      <c r="AW137">
        <v>15.5</v>
      </c>
      <c r="AX137" t="s">
        <v>232</v>
      </c>
      <c r="AY137">
        <v>2.38886731E-2</v>
      </c>
      <c r="AZ137">
        <v>3.9007720799999999E-2</v>
      </c>
      <c r="BA137">
        <v>2.9091740800000002E-2</v>
      </c>
      <c r="BB137">
        <v>0.2378247627</v>
      </c>
      <c r="BC137">
        <v>0.13174311329999999</v>
      </c>
      <c r="BD137">
        <v>6.2255084799999999E-2</v>
      </c>
      <c r="BE137">
        <v>0.78249834009999997</v>
      </c>
      <c r="BF137">
        <v>-0.72744830120000004</v>
      </c>
      <c r="BG137">
        <v>0.56199129660000002</v>
      </c>
      <c r="BH137">
        <v>-17.600800467999999</v>
      </c>
      <c r="BI137">
        <v>-11.33862139</v>
      </c>
      <c r="BJ137">
        <v>0.64446037069999995</v>
      </c>
      <c r="BK137">
        <v>5.8292807799999999E-2</v>
      </c>
      <c r="BL137">
        <v>1.83345023E-2</v>
      </c>
      <c r="BM137">
        <v>3.4409458900000002E-2</v>
      </c>
      <c r="BN137">
        <v>2.3311536599999998E-2</v>
      </c>
      <c r="BO137">
        <v>0.2335221267</v>
      </c>
      <c r="BP137">
        <v>0.1255092615</v>
      </c>
      <c r="BQ137">
        <v>5.4573438199999998E-2</v>
      </c>
      <c r="BR137">
        <v>0.81880101019999996</v>
      </c>
      <c r="BS137">
        <v>-0.74400654590000004</v>
      </c>
      <c r="BT137">
        <v>0.62028410410000001</v>
      </c>
      <c r="BU137">
        <v>-15.922436334</v>
      </c>
      <c r="BV137">
        <v>-10.812581873999999</v>
      </c>
      <c r="BW137">
        <v>0.67931619350000005</v>
      </c>
    </row>
    <row r="138" spans="1:75" ht="15" x14ac:dyDescent="0.25">
      <c r="A138" t="s">
        <v>233</v>
      </c>
      <c r="B138" t="s">
        <v>53</v>
      </c>
      <c r="C138" t="s">
        <v>54</v>
      </c>
      <c r="D138" s="1">
        <v>25</v>
      </c>
      <c r="E138" s="1">
        <v>28</v>
      </c>
      <c r="F138">
        <v>17.399999999999999</v>
      </c>
      <c r="G138">
        <v>15.2</v>
      </c>
      <c r="H138">
        <v>50</v>
      </c>
      <c r="I138" s="11">
        <v>322.214758670349</v>
      </c>
      <c r="J138" s="11">
        <v>108.43260696972</v>
      </c>
      <c r="K138" s="11">
        <f t="shared" si="33"/>
        <v>9.0132024530927382</v>
      </c>
      <c r="L138" s="11">
        <v>20.897074543582399</v>
      </c>
      <c r="M138" s="11">
        <v>8.7950497113594395</v>
      </c>
      <c r="N138" s="11">
        <v>138.12473122466201</v>
      </c>
      <c r="O138" s="6">
        <v>279.61746215820301</v>
      </c>
      <c r="P138" s="6">
        <v>108.91180419921901</v>
      </c>
      <c r="Q138" s="11">
        <v>9.0074005126953107</v>
      </c>
      <c r="R138" s="11">
        <v>17.049718856811499</v>
      </c>
      <c r="S138" s="11">
        <v>8.56097316741943</v>
      </c>
      <c r="T138" s="6">
        <v>134.52249145507801</v>
      </c>
      <c r="U138" s="6">
        <v>276.99795532226602</v>
      </c>
      <c r="V138" s="6">
        <v>110.42584991455099</v>
      </c>
      <c r="W138" s="11">
        <v>10.1240959167481</v>
      </c>
      <c r="X138" s="11">
        <v>19.462743759155298</v>
      </c>
      <c r="Y138" s="11">
        <v>7.9524731636047399</v>
      </c>
      <c r="Z138" s="6">
        <v>137.841064453125</v>
      </c>
      <c r="AA138" s="12">
        <f t="shared" si="25"/>
        <v>279.61746215820301</v>
      </c>
      <c r="AB138" s="13">
        <f t="shared" si="26"/>
        <v>10.891180419921902</v>
      </c>
      <c r="AC138" s="13">
        <f t="shared" si="27"/>
        <v>0.90074005126953116</v>
      </c>
      <c r="AD138" s="14">
        <f t="shared" si="28"/>
        <v>1.70497188568115</v>
      </c>
      <c r="AE138" s="14">
        <f t="shared" si="29"/>
        <v>0.79524731636047408</v>
      </c>
      <c r="AF138" s="13">
        <f t="shared" si="30"/>
        <v>13.391399621963526</v>
      </c>
      <c r="AG138" t="s">
        <v>48</v>
      </c>
      <c r="AH138" s="1">
        <v>2</v>
      </c>
      <c r="AI138">
        <v>287136</v>
      </c>
      <c r="AJ138">
        <v>5685454</v>
      </c>
      <c r="AK138" s="4">
        <v>100</v>
      </c>
      <c r="AL138" s="4">
        <v>15</v>
      </c>
      <c r="AM138" s="4">
        <v>59</v>
      </c>
      <c r="AQ138" s="5">
        <f t="shared" si="31"/>
        <v>15</v>
      </c>
      <c r="AR138" s="5">
        <f t="shared" si="32"/>
        <v>59</v>
      </c>
      <c r="AS138" s="1">
        <v>30</v>
      </c>
      <c r="AT138" s="1">
        <v>5</v>
      </c>
      <c r="AU138" s="1">
        <v>28</v>
      </c>
      <c r="AV138">
        <v>0.12</v>
      </c>
      <c r="AW138">
        <v>16</v>
      </c>
      <c r="AX138" t="s">
        <v>234</v>
      </c>
      <c r="AY138">
        <v>2.3310606899999999E-2</v>
      </c>
      <c r="AZ138">
        <v>3.6079832800000003E-2</v>
      </c>
      <c r="BA138">
        <v>2.5069091700000001E-2</v>
      </c>
      <c r="BB138">
        <v>0.25322189140000001</v>
      </c>
      <c r="BC138">
        <v>0.1197818173</v>
      </c>
      <c r="BD138">
        <v>5.4142486900000002E-2</v>
      </c>
      <c r="BE138">
        <v>0.81977985760000005</v>
      </c>
      <c r="BF138">
        <v>-0.71739480050000004</v>
      </c>
      <c r="BG138">
        <v>0.60583726920000003</v>
      </c>
      <c r="BH138">
        <v>-16.929106909000001</v>
      </c>
      <c r="BI138">
        <v>-10.007584203</v>
      </c>
      <c r="BJ138">
        <v>0.59158859590000001</v>
      </c>
      <c r="BK138">
        <v>3.5918416000000002E-2</v>
      </c>
      <c r="BL138">
        <v>2.1546414900000001E-2</v>
      </c>
      <c r="BM138">
        <v>3.5447560500000003E-2</v>
      </c>
      <c r="BN138">
        <v>2.3136774799999999E-2</v>
      </c>
      <c r="BO138">
        <v>0.24341203959999999</v>
      </c>
      <c r="BP138">
        <v>0.1176245118</v>
      </c>
      <c r="BQ138">
        <v>5.3065309499999998E-2</v>
      </c>
      <c r="BR138">
        <v>0.82645163479999995</v>
      </c>
      <c r="BS138">
        <v>-0.74593452589999998</v>
      </c>
      <c r="BT138">
        <v>0.64175570100000001</v>
      </c>
      <c r="BU138">
        <v>-15.0650554</v>
      </c>
      <c r="BV138">
        <v>-9.7953516513000007</v>
      </c>
      <c r="BW138">
        <v>0.65136433890000001</v>
      </c>
    </row>
    <row r="139" spans="1:75" ht="15" x14ac:dyDescent="0.25">
      <c r="A139" t="s">
        <v>235</v>
      </c>
      <c r="B139" t="s">
        <v>53</v>
      </c>
      <c r="C139" t="s">
        <v>45</v>
      </c>
      <c r="D139" s="1">
        <v>41</v>
      </c>
      <c r="E139" s="1">
        <v>28</v>
      </c>
      <c r="F139">
        <v>14.7</v>
      </c>
      <c r="G139">
        <v>17.899999999999999</v>
      </c>
      <c r="H139">
        <v>26.4</v>
      </c>
      <c r="I139" s="11">
        <v>201.29421110080901</v>
      </c>
      <c r="J139" s="11">
        <v>106.538867381809</v>
      </c>
      <c r="K139" s="11">
        <f t="shared" si="33"/>
        <v>16.375226723392483</v>
      </c>
      <c r="L139" s="11">
        <v>12.3716466938019</v>
      </c>
      <c r="M139" s="11">
        <v>3.15158114405767</v>
      </c>
      <c r="N139" s="11">
        <v>122.062095219669</v>
      </c>
      <c r="O139" s="6">
        <v>216.89929199218699</v>
      </c>
      <c r="P139" s="6">
        <v>109.654403686523</v>
      </c>
      <c r="Q139" s="11">
        <v>18.969255447387699</v>
      </c>
      <c r="R139" s="11">
        <v>13.896048545837401</v>
      </c>
      <c r="S139" s="11">
        <v>4.3415770530700701</v>
      </c>
      <c r="T139" s="6">
        <v>127.89202880859401</v>
      </c>
      <c r="U139" s="6">
        <v>221.760177612305</v>
      </c>
      <c r="V139" s="6">
        <v>115.336311340332</v>
      </c>
      <c r="W139" s="11">
        <v>15.0199127197266</v>
      </c>
      <c r="X139" s="11">
        <v>11.0662021636963</v>
      </c>
      <c r="Y139" s="11">
        <v>3.31929659843445</v>
      </c>
      <c r="Z139" s="6">
        <v>129.72180175781301</v>
      </c>
      <c r="AA139" s="12">
        <f t="shared" si="25"/>
        <v>221.760177612305</v>
      </c>
      <c r="AB139" s="13">
        <f t="shared" si="26"/>
        <v>11.5336311340332</v>
      </c>
      <c r="AC139" s="13">
        <f t="shared" si="27"/>
        <v>1.1066202163696299</v>
      </c>
      <c r="AD139" s="14">
        <f t="shared" si="28"/>
        <v>1.3896048545837401</v>
      </c>
      <c r="AE139" s="14">
        <f t="shared" si="29"/>
        <v>0.33192965984344502</v>
      </c>
      <c r="AF139" s="13">
        <f t="shared" si="30"/>
        <v>13.255165648460386</v>
      </c>
      <c r="AG139" t="s">
        <v>48</v>
      </c>
      <c r="AH139" s="1">
        <v>2</v>
      </c>
      <c r="AI139">
        <v>287097</v>
      </c>
      <c r="AJ139">
        <v>5685441</v>
      </c>
      <c r="AK139" s="4">
        <v>100</v>
      </c>
      <c r="AL139" s="4">
        <v>18</v>
      </c>
      <c r="AM139" s="4">
        <v>86</v>
      </c>
      <c r="AQ139" s="5">
        <f t="shared" si="31"/>
        <v>18</v>
      </c>
      <c r="AR139" s="5">
        <f t="shared" si="32"/>
        <v>86</v>
      </c>
      <c r="AS139" s="1">
        <v>29</v>
      </c>
      <c r="AT139" s="1">
        <v>5</v>
      </c>
      <c r="AU139" s="1">
        <v>11</v>
      </c>
      <c r="AV139">
        <v>0.11</v>
      </c>
      <c r="AW139">
        <v>16.100000000000001</v>
      </c>
      <c r="AX139" t="s">
        <v>234</v>
      </c>
      <c r="AY139">
        <v>2.18366576E-2</v>
      </c>
      <c r="AZ139">
        <v>3.3890683900000003E-2</v>
      </c>
      <c r="BA139">
        <v>2.4617808000000001E-2</v>
      </c>
      <c r="BB139">
        <v>0.23093888809999999</v>
      </c>
      <c r="BC139">
        <v>0.14060848710000001</v>
      </c>
      <c r="BD139">
        <v>6.1914530799999999E-2</v>
      </c>
      <c r="BE139">
        <v>0.80727396350000002</v>
      </c>
      <c r="BF139">
        <v>-0.75815057330000002</v>
      </c>
      <c r="BG139">
        <v>0.61545722719999996</v>
      </c>
      <c r="BH139">
        <v>-17.754720691999999</v>
      </c>
      <c r="BI139">
        <v>-11.172587473</v>
      </c>
      <c r="BJ139">
        <v>0.62942610340000005</v>
      </c>
      <c r="BK139">
        <v>2.1308263099999999E-2</v>
      </c>
      <c r="BL139">
        <v>1.88823763E-2</v>
      </c>
      <c r="BM139">
        <v>3.5163600099999998E-2</v>
      </c>
      <c r="BN139">
        <v>2.3466752800000001E-2</v>
      </c>
      <c r="BO139">
        <v>0.26107203940000001</v>
      </c>
      <c r="BP139">
        <v>0.13435151880000001</v>
      </c>
      <c r="BQ139">
        <v>5.7887336099999999E-2</v>
      </c>
      <c r="BR139">
        <v>0.83512014550000002</v>
      </c>
      <c r="BS139">
        <v>-0.76259657069999998</v>
      </c>
      <c r="BT139">
        <v>0.63676550939999998</v>
      </c>
      <c r="BU139">
        <v>-16.153413637</v>
      </c>
      <c r="BV139">
        <v>-11.074824832999999</v>
      </c>
      <c r="BW139">
        <v>0.6859541039</v>
      </c>
    </row>
    <row r="140" spans="1:75" ht="15" x14ac:dyDescent="0.25">
      <c r="A140" t="s">
        <v>236</v>
      </c>
      <c r="B140" t="s">
        <v>53</v>
      </c>
      <c r="C140" t="s">
        <v>54</v>
      </c>
      <c r="D140" s="1">
        <v>46</v>
      </c>
      <c r="E140" s="1">
        <v>26</v>
      </c>
      <c r="F140">
        <v>16.899999999999999</v>
      </c>
      <c r="G140">
        <v>13.3</v>
      </c>
      <c r="H140">
        <v>40.200000000000003</v>
      </c>
      <c r="I140" s="11">
        <v>232.81244523945901</v>
      </c>
      <c r="J140" s="11">
        <v>78.102827958321498</v>
      </c>
      <c r="K140" s="11">
        <f t="shared" si="33"/>
        <v>6.85996130975255</v>
      </c>
      <c r="L140" s="11">
        <v>18.947907225483601</v>
      </c>
      <c r="M140" s="11">
        <v>8.2059491285638799</v>
      </c>
      <c r="N140" s="11">
        <v>105.256684312369</v>
      </c>
      <c r="O140" s="6">
        <v>236.81880187988301</v>
      </c>
      <c r="P140" s="6">
        <v>99.362739562988295</v>
      </c>
      <c r="Q140" s="11">
        <v>8.1153697967529297</v>
      </c>
      <c r="R140" s="11">
        <v>14.403174400329601</v>
      </c>
      <c r="S140" s="11">
        <v>7.7092432975768999</v>
      </c>
      <c r="T140" s="6">
        <v>121.47515869140599</v>
      </c>
      <c r="U140" s="6">
        <v>225.90197753906199</v>
      </c>
      <c r="V140" s="6">
        <v>92.003952026367202</v>
      </c>
      <c r="W140" s="11">
        <v>8.6553812026977504</v>
      </c>
      <c r="X140" s="11">
        <v>15.905306816101101</v>
      </c>
      <c r="Y140" s="11">
        <v>6.9752764701843297</v>
      </c>
      <c r="Z140" s="6">
        <v>114.88452911377</v>
      </c>
      <c r="AA140" s="12">
        <f t="shared" si="25"/>
        <v>225.90197753906199</v>
      </c>
      <c r="AB140" s="13">
        <f t="shared" si="26"/>
        <v>9.2003952026367202</v>
      </c>
      <c r="AC140" s="13">
        <f t="shared" si="27"/>
        <v>1.5905306816101101</v>
      </c>
      <c r="AD140" s="14">
        <f t="shared" si="28"/>
        <v>1.4403174400329601</v>
      </c>
      <c r="AE140" s="14">
        <f t="shared" si="29"/>
        <v>0.69752764701843306</v>
      </c>
      <c r="AF140" s="13">
        <f t="shared" si="30"/>
        <v>11.338240289688112</v>
      </c>
      <c r="AG140" t="s">
        <v>48</v>
      </c>
      <c r="AH140" s="1">
        <v>2</v>
      </c>
      <c r="AI140">
        <v>286466</v>
      </c>
      <c r="AJ140">
        <v>5685489</v>
      </c>
      <c r="AK140" s="4">
        <v>100</v>
      </c>
      <c r="AL140" s="4">
        <v>4.5999999999999996</v>
      </c>
      <c r="AM140" s="4">
        <v>82</v>
      </c>
      <c r="AQ140" s="5">
        <f t="shared" si="31"/>
        <v>4.5999999999999996</v>
      </c>
      <c r="AR140" s="5">
        <f t="shared" si="32"/>
        <v>82</v>
      </c>
      <c r="AS140" s="1">
        <v>29</v>
      </c>
      <c r="AT140" s="1">
        <v>5</v>
      </c>
      <c r="AU140" s="1">
        <v>21</v>
      </c>
      <c r="AV140">
        <v>0.14000000000000001</v>
      </c>
      <c r="AW140">
        <v>16.5</v>
      </c>
      <c r="AX140" t="s">
        <v>138</v>
      </c>
      <c r="AY140">
        <v>2.3480938199999999E-2</v>
      </c>
      <c r="AZ140">
        <v>3.4190027499999998E-2</v>
      </c>
      <c r="BA140">
        <v>2.6138279600000001E-2</v>
      </c>
      <c r="BB140">
        <v>0.18840770649999999</v>
      </c>
      <c r="BC140">
        <v>0.1156690718</v>
      </c>
      <c r="BD140">
        <v>6.4949474800000004E-2</v>
      </c>
      <c r="BE140">
        <v>0.74478694440000004</v>
      </c>
      <c r="BF140">
        <v>-0.73456328879999999</v>
      </c>
      <c r="BG140">
        <v>0.60228659669999995</v>
      </c>
      <c r="BH140">
        <v>-18.308957783</v>
      </c>
      <c r="BI140">
        <v>-11.243642186000001</v>
      </c>
      <c r="BJ140">
        <v>0.6133765015</v>
      </c>
      <c r="BK140">
        <v>-8.0264617799999993E-2</v>
      </c>
      <c r="BL140">
        <v>2.06458565E-2</v>
      </c>
      <c r="BM140">
        <v>3.4210029199999999E-2</v>
      </c>
      <c r="BN140">
        <v>2.47668243E-2</v>
      </c>
      <c r="BO140">
        <v>0.2212126767</v>
      </c>
      <c r="BP140">
        <v>0.1217037307</v>
      </c>
      <c r="BQ140">
        <v>6.6500094199999998E-2</v>
      </c>
      <c r="BR140">
        <v>0.78957791249999998</v>
      </c>
      <c r="BS140">
        <v>-0.72555884900000001</v>
      </c>
      <c r="BT140">
        <v>0.52202196229999998</v>
      </c>
      <c r="BU140">
        <v>-18.435040613999998</v>
      </c>
      <c r="BV140">
        <v>-10.295552245</v>
      </c>
      <c r="BW140">
        <v>0.55760069400000001</v>
      </c>
    </row>
    <row r="141" spans="1:75" ht="15" x14ac:dyDescent="0.25">
      <c r="A141" t="s">
        <v>237</v>
      </c>
      <c r="B141" t="s">
        <v>53</v>
      </c>
      <c r="C141" t="s">
        <v>76</v>
      </c>
      <c r="D141" s="1">
        <v>30</v>
      </c>
      <c r="E141" s="1">
        <v>26</v>
      </c>
      <c r="F141">
        <v>8.9</v>
      </c>
      <c r="G141">
        <v>11.9</v>
      </c>
      <c r="H141">
        <v>17.5</v>
      </c>
      <c r="I141" s="11">
        <v>104.263268386371</v>
      </c>
      <c r="J141" s="11">
        <v>60.586626907623597</v>
      </c>
      <c r="K141" s="11">
        <f t="shared" si="33"/>
        <v>11.423107401529359</v>
      </c>
      <c r="L141" s="11">
        <v>12.2806209137407</v>
      </c>
      <c r="M141" s="11">
        <v>2.6067481725344002</v>
      </c>
      <c r="N141" s="11">
        <v>75.473995993898697</v>
      </c>
      <c r="O141" s="6">
        <v>110.35092926025401</v>
      </c>
      <c r="P141" s="6">
        <v>53.100372314453097</v>
      </c>
      <c r="Q141" s="11">
        <v>13.255450248718301</v>
      </c>
      <c r="R141" s="11">
        <v>12.1342878341675</v>
      </c>
      <c r="S141" s="11">
        <v>3.30391120910644</v>
      </c>
      <c r="T141" s="6">
        <v>68.538566589355497</v>
      </c>
      <c r="U141" s="6">
        <v>108.731643676758</v>
      </c>
      <c r="V141" s="6">
        <v>57.233242034912102</v>
      </c>
      <c r="W141" s="11">
        <v>9.4155292510986293</v>
      </c>
      <c r="X141" s="11">
        <v>9.7414932250976598</v>
      </c>
      <c r="Y141" s="11">
        <v>2.0146062374114999</v>
      </c>
      <c r="Z141" s="6">
        <v>68.989334106445298</v>
      </c>
      <c r="AA141" s="12">
        <f t="shared" si="25"/>
        <v>108.731643676758</v>
      </c>
      <c r="AB141" s="13">
        <f t="shared" si="26"/>
        <v>5.7233242034912104</v>
      </c>
      <c r="AC141" s="13">
        <f t="shared" si="27"/>
        <v>0.97414932250976605</v>
      </c>
      <c r="AD141" s="14">
        <f t="shared" si="28"/>
        <v>1.2134287834167501</v>
      </c>
      <c r="AE141" s="14">
        <f t="shared" si="29"/>
        <v>0.20146062374115001</v>
      </c>
      <c r="AF141" s="13">
        <f t="shared" si="30"/>
        <v>7.1382136106491103</v>
      </c>
      <c r="AG141" t="s">
        <v>48</v>
      </c>
      <c r="AH141" s="1">
        <v>2</v>
      </c>
      <c r="AI141">
        <v>286384</v>
      </c>
      <c r="AJ141">
        <v>5685475</v>
      </c>
      <c r="AK141" s="4">
        <v>96</v>
      </c>
      <c r="AL141" s="4">
        <v>55</v>
      </c>
      <c r="AM141" s="4">
        <v>83</v>
      </c>
      <c r="AQ141" s="5">
        <f t="shared" si="31"/>
        <v>55</v>
      </c>
      <c r="AR141" s="5">
        <f t="shared" si="32"/>
        <v>83</v>
      </c>
      <c r="AS141" s="1">
        <v>30</v>
      </c>
      <c r="AT141" s="1">
        <v>5</v>
      </c>
      <c r="AU141" s="1">
        <v>24</v>
      </c>
      <c r="AV141">
        <v>0.13</v>
      </c>
      <c r="AW141">
        <v>16.5</v>
      </c>
      <c r="AX141" t="s">
        <v>138</v>
      </c>
      <c r="AY141">
        <v>2.2033819199999999E-2</v>
      </c>
      <c r="AZ141">
        <v>3.6521476099999998E-2</v>
      </c>
      <c r="BA141">
        <v>2.1707713399999998E-2</v>
      </c>
      <c r="BB141">
        <v>0.33439774729999999</v>
      </c>
      <c r="BC141">
        <v>0.1338662601</v>
      </c>
      <c r="BD141">
        <v>5.8801187999999997E-2</v>
      </c>
      <c r="BE141">
        <v>0.87754224680000004</v>
      </c>
      <c r="BF141">
        <v>-0.80633676350000005</v>
      </c>
      <c r="BG141">
        <v>0.6920068949</v>
      </c>
      <c r="BH141">
        <v>-14.954466382</v>
      </c>
      <c r="BI141">
        <v>-9.5332577031000003</v>
      </c>
      <c r="BJ141">
        <v>0.63911243139999996</v>
      </c>
      <c r="BK141">
        <v>4.8905330400000002E-2</v>
      </c>
      <c r="BL141">
        <v>1.8094903900000001E-2</v>
      </c>
      <c r="BM141">
        <v>3.4515760800000003E-2</v>
      </c>
      <c r="BN141">
        <v>1.8824878400000002E-2</v>
      </c>
      <c r="BO141">
        <v>0.42332552480000002</v>
      </c>
      <c r="BP141">
        <v>0.15192354029999999</v>
      </c>
      <c r="BQ141">
        <v>6.28837852E-2</v>
      </c>
      <c r="BR141">
        <v>0.91470889099999997</v>
      </c>
      <c r="BS141">
        <v>-0.84915548949999997</v>
      </c>
      <c r="BT141">
        <v>0.7409122051</v>
      </c>
      <c r="BU141">
        <v>-15.977890875</v>
      </c>
      <c r="BV141">
        <v>-8.8610404608</v>
      </c>
      <c r="BW141">
        <v>0.55424286570000003</v>
      </c>
    </row>
    <row r="142" spans="1:75" ht="15" x14ac:dyDescent="0.25">
      <c r="A142" t="s">
        <v>238</v>
      </c>
      <c r="B142" t="s">
        <v>44</v>
      </c>
      <c r="C142" t="s">
        <v>136</v>
      </c>
      <c r="D142" s="1">
        <v>61</v>
      </c>
      <c r="E142" s="1">
        <v>45</v>
      </c>
      <c r="F142">
        <v>18.2</v>
      </c>
      <c r="G142">
        <v>19.8</v>
      </c>
      <c r="H142">
        <v>51</v>
      </c>
      <c r="I142" s="11">
        <v>507.59190916976598</v>
      </c>
      <c r="J142" s="11">
        <v>225.24609797784299</v>
      </c>
      <c r="K142" s="11">
        <f t="shared" si="33"/>
        <v>34.167840953981177</v>
      </c>
      <c r="L142" s="11">
        <v>18.0639275390342</v>
      </c>
      <c r="M142" s="11">
        <v>4.5212192578471502</v>
      </c>
      <c r="N142" s="11">
        <v>247.83124477472401</v>
      </c>
      <c r="O142" s="6">
        <v>434.36935424804699</v>
      </c>
      <c r="P142" s="6">
        <v>169.61029052734401</v>
      </c>
      <c r="Q142" s="11">
        <v>24.335485458373999</v>
      </c>
      <c r="R142" s="11">
        <v>12.8477172851563</v>
      </c>
      <c r="S142" s="11">
        <v>4.7894263267517099</v>
      </c>
      <c r="T142" s="6">
        <v>187.24743652343801</v>
      </c>
      <c r="U142" s="6">
        <v>408.23898315429699</v>
      </c>
      <c r="V142" s="6">
        <v>180.77389526367199</v>
      </c>
      <c r="W142" s="11">
        <v>18.9250812530518</v>
      </c>
      <c r="X142" s="11">
        <v>15.337618827819799</v>
      </c>
      <c r="Y142" s="11">
        <v>4.3081150054931596</v>
      </c>
      <c r="Z142" s="6">
        <v>200.41963195800801</v>
      </c>
      <c r="AA142" s="12">
        <f t="shared" si="25"/>
        <v>434.36935424804699</v>
      </c>
      <c r="AB142" s="13">
        <f t="shared" si="26"/>
        <v>16.9610290527344</v>
      </c>
      <c r="AC142" s="13">
        <f t="shared" si="27"/>
        <v>2.4335485458374002</v>
      </c>
      <c r="AD142" s="14">
        <f t="shared" si="28"/>
        <v>1.2847717285156302</v>
      </c>
      <c r="AE142" s="14">
        <f t="shared" si="29"/>
        <v>0.430811500549316</v>
      </c>
      <c r="AF142" s="13">
        <f t="shared" si="30"/>
        <v>18.676612281799343</v>
      </c>
      <c r="AG142" t="s">
        <v>79</v>
      </c>
      <c r="AH142" s="1">
        <v>3</v>
      </c>
      <c r="AI142">
        <v>299390</v>
      </c>
      <c r="AJ142">
        <v>5675348</v>
      </c>
      <c r="AK142" s="4">
        <v>97</v>
      </c>
      <c r="AL142" s="4">
        <v>27</v>
      </c>
      <c r="AM142" s="4">
        <v>85</v>
      </c>
      <c r="AQ142" s="5">
        <f t="shared" si="31"/>
        <v>27</v>
      </c>
      <c r="AR142" s="5">
        <f t="shared" si="32"/>
        <v>85</v>
      </c>
      <c r="AS142" s="1">
        <v>116</v>
      </c>
      <c r="AT142" s="1">
        <v>22</v>
      </c>
      <c r="AU142" s="1">
        <v>28</v>
      </c>
      <c r="AV142">
        <v>0.24</v>
      </c>
      <c r="AW142">
        <v>21.8</v>
      </c>
      <c r="AX142" t="s">
        <v>239</v>
      </c>
      <c r="AY142">
        <v>2.5678841800000001E-2</v>
      </c>
      <c r="AZ142">
        <v>3.7824029000000002E-2</v>
      </c>
      <c r="BA142">
        <v>2.41047595E-2</v>
      </c>
      <c r="BB142">
        <v>0.30717133099999999</v>
      </c>
      <c r="BC142">
        <v>0.14719592419999999</v>
      </c>
      <c r="BD142">
        <v>6.5176874999999995E-2</v>
      </c>
      <c r="BE142">
        <v>0.85204277969999997</v>
      </c>
      <c r="BF142">
        <v>-0.77652870969999999</v>
      </c>
      <c r="BG142">
        <v>0.61053596139999999</v>
      </c>
      <c r="BH142">
        <v>-14.999429261</v>
      </c>
      <c r="BI142">
        <v>-8.3162771400000004</v>
      </c>
      <c r="BJ142">
        <v>0.55567193130000003</v>
      </c>
      <c r="BK142">
        <v>6.5568598699999994E-2</v>
      </c>
      <c r="BL142">
        <v>1.95211229E-2</v>
      </c>
      <c r="BM142">
        <v>3.6691727600000001E-2</v>
      </c>
      <c r="BN142">
        <v>1.98523806E-2</v>
      </c>
      <c r="BO142">
        <v>0.33819784349999998</v>
      </c>
      <c r="BP142">
        <v>0.1536804282</v>
      </c>
      <c r="BQ142">
        <v>6.5042464699999997E-2</v>
      </c>
      <c r="BR142">
        <v>0.88867714399999997</v>
      </c>
      <c r="BS142">
        <v>-0.80341794820000001</v>
      </c>
      <c r="BT142">
        <v>0.67610455189999996</v>
      </c>
      <c r="BU142">
        <v>-14.256621496999999</v>
      </c>
      <c r="BV142">
        <v>-7.1130589154999999</v>
      </c>
      <c r="BW142">
        <v>0.50033268519999996</v>
      </c>
    </row>
    <row r="143" spans="1:75" ht="15" x14ac:dyDescent="0.25">
      <c r="A143" t="s">
        <v>240</v>
      </c>
      <c r="B143" t="s">
        <v>44</v>
      </c>
      <c r="C143" t="s">
        <v>54</v>
      </c>
      <c r="D143" s="1">
        <v>27</v>
      </c>
      <c r="E143" s="1">
        <v>88</v>
      </c>
      <c r="F143">
        <v>38.200000000000003</v>
      </c>
      <c r="G143">
        <v>30.6</v>
      </c>
      <c r="H143">
        <v>57.4</v>
      </c>
      <c r="I143" s="11">
        <v>677.80452290931396</v>
      </c>
      <c r="J143" s="11">
        <v>308.42058545459503</v>
      </c>
      <c r="K143" s="11">
        <f t="shared" si="33"/>
        <v>16.676419592319807</v>
      </c>
      <c r="L143" s="11">
        <v>21.786836147429</v>
      </c>
      <c r="M143" s="11">
        <v>6.5546770431866204</v>
      </c>
      <c r="N143" s="11">
        <v>336.76209864521002</v>
      </c>
      <c r="O143" s="6">
        <v>619.005126953125</v>
      </c>
      <c r="P143" s="6">
        <v>231.44821166992199</v>
      </c>
      <c r="Q143" s="11">
        <v>20.2059211730957</v>
      </c>
      <c r="R143" s="11">
        <v>22.238132476806602</v>
      </c>
      <c r="S143" s="11">
        <v>7.9879827499389702</v>
      </c>
      <c r="T143" s="6">
        <v>261.67431640625</v>
      </c>
      <c r="U143" s="6">
        <v>586.9677734375</v>
      </c>
      <c r="V143" s="6">
        <v>232.94854736328099</v>
      </c>
      <c r="W143" s="11">
        <v>16.0588474273682</v>
      </c>
      <c r="X143" s="11">
        <v>23.2285346984863</v>
      </c>
      <c r="Y143" s="11">
        <v>8.1713476181030291</v>
      </c>
      <c r="Z143" s="6">
        <v>264.34844970703102</v>
      </c>
      <c r="AA143" s="12">
        <f t="shared" si="25"/>
        <v>619.005126953125</v>
      </c>
      <c r="AB143" s="13">
        <f t="shared" si="26"/>
        <v>23.144821166992202</v>
      </c>
      <c r="AC143" s="13">
        <f t="shared" si="27"/>
        <v>2.0205921173095702</v>
      </c>
      <c r="AD143" s="14">
        <f t="shared" si="28"/>
        <v>2.2238132476806602</v>
      </c>
      <c r="AE143" s="14">
        <f t="shared" si="29"/>
        <v>0.81713476181030298</v>
      </c>
      <c r="AF143" s="13">
        <f t="shared" si="30"/>
        <v>26.185769176483163</v>
      </c>
      <c r="AG143" t="s">
        <v>79</v>
      </c>
      <c r="AH143" s="1">
        <v>2</v>
      </c>
      <c r="AI143">
        <v>298863</v>
      </c>
      <c r="AJ143">
        <v>5668982</v>
      </c>
      <c r="AK143" s="4">
        <v>100</v>
      </c>
      <c r="AL143" s="4">
        <v>37</v>
      </c>
      <c r="AM143" s="4">
        <v>133</v>
      </c>
      <c r="AQ143" s="5">
        <f t="shared" si="31"/>
        <v>37</v>
      </c>
      <c r="AR143" s="5">
        <f t="shared" si="32"/>
        <v>133</v>
      </c>
      <c r="AS143" s="1">
        <v>59</v>
      </c>
      <c r="AT143" s="1">
        <v>10</v>
      </c>
      <c r="AU143" s="1">
        <v>32</v>
      </c>
      <c r="AV143">
        <v>0.21</v>
      </c>
      <c r="AW143">
        <v>28.1</v>
      </c>
      <c r="AX143" t="s">
        <v>241</v>
      </c>
      <c r="AY143">
        <v>2.3179257700000001E-2</v>
      </c>
      <c r="AZ143">
        <v>3.3906084400000001E-2</v>
      </c>
      <c r="BA143">
        <v>2.1201289299999999E-2</v>
      </c>
      <c r="BB143">
        <v>0.19562295639999999</v>
      </c>
      <c r="BC143">
        <v>8.5733269500000001E-2</v>
      </c>
      <c r="BD143">
        <v>3.73290228E-2</v>
      </c>
      <c r="BE143">
        <v>0.80439150209999999</v>
      </c>
      <c r="BF143">
        <v>-0.71338940549999996</v>
      </c>
      <c r="BG143">
        <v>0.64920841080000002</v>
      </c>
      <c r="BH143">
        <v>-15.484039755</v>
      </c>
      <c r="BI143">
        <v>-9.9791704642999992</v>
      </c>
      <c r="BJ143">
        <v>0.64542932659999996</v>
      </c>
      <c r="BK143">
        <v>-1.31995733E-2</v>
      </c>
      <c r="BL143">
        <v>2.0918243600000001E-2</v>
      </c>
      <c r="BM143">
        <v>3.4030148000000003E-2</v>
      </c>
      <c r="BN143">
        <v>2.1803473699999999E-2</v>
      </c>
      <c r="BO143">
        <v>0.19307623099999999</v>
      </c>
      <c r="BP143">
        <v>9.4034494100000005E-2</v>
      </c>
      <c r="BQ143">
        <v>4.29145862E-2</v>
      </c>
      <c r="BR143">
        <v>0.79688784280000002</v>
      </c>
      <c r="BS143">
        <v>-0.70006460179999996</v>
      </c>
      <c r="BT143">
        <v>0.63600882120000002</v>
      </c>
      <c r="BU143">
        <v>-15.05499575</v>
      </c>
      <c r="BV143">
        <v>-9.2656282193999999</v>
      </c>
      <c r="BW143">
        <v>0.61629109110000002</v>
      </c>
    </row>
    <row r="144" spans="1:75" ht="15" x14ac:dyDescent="0.25">
      <c r="A144" t="s">
        <v>242</v>
      </c>
      <c r="B144" t="s">
        <v>44</v>
      </c>
      <c r="C144" t="s">
        <v>45</v>
      </c>
      <c r="D144" s="1">
        <v>31</v>
      </c>
      <c r="E144" s="1">
        <v>85</v>
      </c>
      <c r="F144">
        <v>28.1</v>
      </c>
      <c r="G144">
        <v>25.1</v>
      </c>
      <c r="H144">
        <v>33.5</v>
      </c>
      <c r="I144" s="11">
        <v>325.34638948912601</v>
      </c>
      <c r="J144" s="11">
        <v>172.16152647734299</v>
      </c>
      <c r="K144" s="11">
        <f t="shared" si="33"/>
        <v>23.306137727737184</v>
      </c>
      <c r="L144" s="11">
        <v>15.7108253840481</v>
      </c>
      <c r="M144" s="11">
        <v>2.89873726651886</v>
      </c>
      <c r="N144" s="11">
        <v>190.77108912790999</v>
      </c>
      <c r="O144" s="6">
        <v>345.08157348632801</v>
      </c>
      <c r="P144" s="6">
        <v>170.041915893555</v>
      </c>
      <c r="Q144" s="11">
        <v>18.379713058471701</v>
      </c>
      <c r="R144" s="11">
        <v>13.570249557495099</v>
      </c>
      <c r="S144" s="11">
        <v>3.4471504688262899</v>
      </c>
      <c r="T144" s="6">
        <v>187.05931091308599</v>
      </c>
      <c r="U144" s="6">
        <v>358.05624389648398</v>
      </c>
      <c r="V144" s="6">
        <v>176.98094177246099</v>
      </c>
      <c r="W144" s="11">
        <v>20.7152214050293</v>
      </c>
      <c r="X144" s="11">
        <v>13.919792175293001</v>
      </c>
      <c r="Y144" s="11">
        <v>1.6792185306549099</v>
      </c>
      <c r="Z144" s="6">
        <v>192.57994079589801</v>
      </c>
      <c r="AA144" s="12">
        <f t="shared" si="25"/>
        <v>345.08157348632801</v>
      </c>
      <c r="AB144" s="13">
        <f t="shared" si="26"/>
        <v>17.0041915893555</v>
      </c>
      <c r="AC144" s="13">
        <f t="shared" si="27"/>
        <v>1.8379713058471703</v>
      </c>
      <c r="AD144" s="14">
        <f t="shared" si="28"/>
        <v>1.35702495574951</v>
      </c>
      <c r="AE144" s="14">
        <f t="shared" si="29"/>
        <v>0.16792185306549101</v>
      </c>
      <c r="AF144" s="13">
        <f t="shared" si="30"/>
        <v>18.529138398170499</v>
      </c>
      <c r="AG144" t="s">
        <v>79</v>
      </c>
      <c r="AH144" s="1">
        <v>2</v>
      </c>
      <c r="AI144">
        <v>298870</v>
      </c>
      <c r="AJ144">
        <v>5668823</v>
      </c>
      <c r="AK144" s="4">
        <v>76</v>
      </c>
      <c r="AL144" s="4">
        <v>20</v>
      </c>
      <c r="AM144" s="4">
        <v>156</v>
      </c>
      <c r="AQ144" s="5">
        <f t="shared" si="31"/>
        <v>20</v>
      </c>
      <c r="AR144" s="5">
        <f t="shared" si="32"/>
        <v>156</v>
      </c>
      <c r="AS144" s="1">
        <v>69</v>
      </c>
      <c r="AT144" s="1">
        <v>11</v>
      </c>
      <c r="AU144" s="1">
        <v>27</v>
      </c>
      <c r="AV144">
        <v>0.18</v>
      </c>
      <c r="AW144">
        <v>28.3</v>
      </c>
      <c r="AX144" t="s">
        <v>241</v>
      </c>
      <c r="AY144">
        <v>2.3422362400000001E-2</v>
      </c>
      <c r="AZ144">
        <v>3.5211877000000003E-2</v>
      </c>
      <c r="BA144">
        <v>2.51728573E-2</v>
      </c>
      <c r="BB144">
        <v>0.2451227654</v>
      </c>
      <c r="BC144">
        <v>0.1311354817</v>
      </c>
      <c r="BD144">
        <v>5.9194363799999997E-2</v>
      </c>
      <c r="BE144">
        <v>0.81352326949999998</v>
      </c>
      <c r="BF144">
        <v>-0.73745694009999996</v>
      </c>
      <c r="BG144">
        <v>0.58881004599999998</v>
      </c>
      <c r="BH144">
        <v>-15.374563533</v>
      </c>
      <c r="BI144">
        <v>-10.554393745</v>
      </c>
      <c r="BJ144">
        <v>0.68747050519999997</v>
      </c>
      <c r="BK144">
        <v>1.38598457E-2</v>
      </c>
      <c r="BL144">
        <v>2.3145442400000001E-2</v>
      </c>
      <c r="BM144">
        <v>3.78011236E-2</v>
      </c>
      <c r="BN144">
        <v>2.5912703299999999E-2</v>
      </c>
      <c r="BO144">
        <v>0.24866971709999999</v>
      </c>
      <c r="BP144">
        <v>0.1378224445</v>
      </c>
      <c r="BQ144">
        <v>6.1575373400000001E-2</v>
      </c>
      <c r="BR144">
        <v>0.81106601820000002</v>
      </c>
      <c r="BS144">
        <v>-0.73598564970000002</v>
      </c>
      <c r="BT144">
        <v>0.60266987959999996</v>
      </c>
      <c r="BU144">
        <v>-14.982504508</v>
      </c>
      <c r="BV144">
        <v>-9.6654642247000009</v>
      </c>
      <c r="BW144">
        <v>0.6462745312</v>
      </c>
    </row>
    <row r="145" spans="1:75" ht="15" x14ac:dyDescent="0.25">
      <c r="A145" t="s">
        <v>243</v>
      </c>
      <c r="B145" t="s">
        <v>44</v>
      </c>
      <c r="C145" t="s">
        <v>76</v>
      </c>
      <c r="D145" s="1">
        <v>48</v>
      </c>
      <c r="E145" s="1">
        <v>85</v>
      </c>
      <c r="F145">
        <v>28.4</v>
      </c>
      <c r="G145">
        <v>22.5</v>
      </c>
      <c r="H145">
        <v>23.5</v>
      </c>
      <c r="I145" s="11">
        <v>246.505216337066</v>
      </c>
      <c r="J145" s="11">
        <v>146.04221745647999</v>
      </c>
      <c r="K145" s="11">
        <f t="shared" si="33"/>
        <v>22.247037941783336</v>
      </c>
      <c r="L145" s="11">
        <v>30.172795071184201</v>
      </c>
      <c r="M145" s="11">
        <v>3.9439532168193399</v>
      </c>
      <c r="N145" s="11">
        <v>180.15896574448399</v>
      </c>
      <c r="O145" s="6">
        <v>254.81320190429699</v>
      </c>
      <c r="P145" s="6">
        <v>135.34704589843801</v>
      </c>
      <c r="Q145" s="11">
        <v>20.691377639770501</v>
      </c>
      <c r="R145" s="11">
        <v>29.3064365386963</v>
      </c>
      <c r="S145" s="11">
        <v>2.4665412902832</v>
      </c>
      <c r="T145" s="6">
        <v>167.12002563476599</v>
      </c>
      <c r="U145" s="6">
        <v>243.67533874511699</v>
      </c>
      <c r="V145" s="6">
        <v>128.71095275878901</v>
      </c>
      <c r="W145" s="11">
        <v>20.726583480835</v>
      </c>
      <c r="X145" s="11">
        <v>24.9147033691406</v>
      </c>
      <c r="Y145" s="11">
        <v>1.7270767688751201</v>
      </c>
      <c r="Z145" s="6">
        <v>155.35273742675801</v>
      </c>
      <c r="AA145" s="12">
        <f t="shared" si="25"/>
        <v>243.67533874511699</v>
      </c>
      <c r="AB145" s="13">
        <f t="shared" si="26"/>
        <v>12.871095275878901</v>
      </c>
      <c r="AC145" s="13">
        <f t="shared" si="27"/>
        <v>2.4914703369140603</v>
      </c>
      <c r="AD145" s="14">
        <f t="shared" si="28"/>
        <v>2.9306436538696303</v>
      </c>
      <c r="AE145" s="14">
        <f t="shared" si="29"/>
        <v>0.17270767688751201</v>
      </c>
      <c r="AF145" s="13">
        <f t="shared" si="30"/>
        <v>15.974446606636043</v>
      </c>
      <c r="AG145" t="s">
        <v>79</v>
      </c>
      <c r="AH145" s="1">
        <v>2</v>
      </c>
      <c r="AI145">
        <v>299127</v>
      </c>
      <c r="AJ145">
        <v>5668963</v>
      </c>
      <c r="AK145" s="4">
        <v>75</v>
      </c>
      <c r="AL145" s="4">
        <v>11</v>
      </c>
      <c r="AM145" s="4">
        <v>48</v>
      </c>
      <c r="AQ145" s="5">
        <f t="shared" si="31"/>
        <v>11</v>
      </c>
      <c r="AR145" s="5">
        <f t="shared" si="32"/>
        <v>48</v>
      </c>
      <c r="AS145" s="1">
        <v>66</v>
      </c>
      <c r="AT145" s="1">
        <v>11</v>
      </c>
      <c r="AU145" s="1">
        <v>25</v>
      </c>
      <c r="AV145">
        <v>0.17</v>
      </c>
      <c r="AW145">
        <v>28.2</v>
      </c>
      <c r="AX145" t="s">
        <v>244</v>
      </c>
      <c r="AY145">
        <v>2.2497542700000001E-2</v>
      </c>
      <c r="AZ145">
        <v>3.5682086299999999E-2</v>
      </c>
      <c r="BA145">
        <v>2.3557283200000001E-2</v>
      </c>
      <c r="BB145">
        <v>0.25097013889999997</v>
      </c>
      <c r="BC145">
        <v>0.13568625519999999</v>
      </c>
      <c r="BD145">
        <v>6.1656748400000003E-2</v>
      </c>
      <c r="BE145">
        <v>0.82818665520000001</v>
      </c>
      <c r="BF145">
        <v>-0.73238207119999998</v>
      </c>
      <c r="BG145">
        <v>0.59736645939999999</v>
      </c>
      <c r="BH145">
        <v>-15.300252392000001</v>
      </c>
      <c r="BI145">
        <v>-10.632224136</v>
      </c>
      <c r="BJ145">
        <v>0.69561979439999999</v>
      </c>
      <c r="BK145">
        <v>4.5739013000000002E-2</v>
      </c>
      <c r="BL145">
        <v>2.17553261E-2</v>
      </c>
      <c r="BM145">
        <v>3.7450748899999997E-2</v>
      </c>
      <c r="BN145">
        <v>2.2714314100000001E-2</v>
      </c>
      <c r="BO145">
        <v>0.26736877840000001</v>
      </c>
      <c r="BP145">
        <v>0.13833357600000001</v>
      </c>
      <c r="BQ145">
        <v>5.8029499800000002E-2</v>
      </c>
      <c r="BR145">
        <v>0.84330400350000001</v>
      </c>
      <c r="BS145">
        <v>-0.75426072840000002</v>
      </c>
      <c r="BT145">
        <v>0.64310546940000002</v>
      </c>
      <c r="BU145">
        <v>-15.185383316999999</v>
      </c>
      <c r="BV145">
        <v>-9.8386593108000007</v>
      </c>
      <c r="BW145">
        <v>0.64865682199999997</v>
      </c>
    </row>
    <row r="146" spans="1:75" ht="15" x14ac:dyDescent="0.25">
      <c r="A146" t="s">
        <v>245</v>
      </c>
      <c r="B146" t="s">
        <v>53</v>
      </c>
      <c r="C146" t="s">
        <v>54</v>
      </c>
      <c r="D146" s="1">
        <v>27</v>
      </c>
      <c r="E146" s="1">
        <v>90</v>
      </c>
      <c r="F146">
        <v>35</v>
      </c>
      <c r="G146">
        <v>30.4</v>
      </c>
      <c r="H146">
        <v>52</v>
      </c>
      <c r="I146" s="11">
        <v>684.20020311851601</v>
      </c>
      <c r="J146" s="11">
        <v>246.789234896864</v>
      </c>
      <c r="K146" s="11">
        <f t="shared" si="33"/>
        <v>15.883950712243829</v>
      </c>
      <c r="L146" s="11">
        <v>23.166091347233898</v>
      </c>
      <c r="M146" s="11">
        <v>7.5442753483685001</v>
      </c>
      <c r="N146" s="11">
        <v>277.49960159246598</v>
      </c>
      <c r="O146" s="6">
        <v>618.558349609375</v>
      </c>
      <c r="P146" s="6">
        <v>211.72972106933599</v>
      </c>
      <c r="Q146" s="11">
        <v>17.8625679016113</v>
      </c>
      <c r="R146" s="11">
        <v>21.909303665161101</v>
      </c>
      <c r="S146" s="11">
        <v>6.4270796775817898</v>
      </c>
      <c r="T146" s="6">
        <v>240.06610107421901</v>
      </c>
      <c r="U146" s="6">
        <v>610.91394042968795</v>
      </c>
      <c r="V146" s="6">
        <v>210.245849609375</v>
      </c>
      <c r="W146" s="11">
        <v>15.5250043869019</v>
      </c>
      <c r="X146" s="11">
        <v>21.903522491455099</v>
      </c>
      <c r="Y146" s="11">
        <v>5.8026623725891104</v>
      </c>
      <c r="Z146" s="6">
        <v>237.95202636718699</v>
      </c>
      <c r="AA146" s="12">
        <f t="shared" si="25"/>
        <v>618.558349609375</v>
      </c>
      <c r="AB146" s="13">
        <f t="shared" si="26"/>
        <v>21.172972106933599</v>
      </c>
      <c r="AC146" s="13">
        <f t="shared" si="27"/>
        <v>1.7862567901611301</v>
      </c>
      <c r="AD146" s="14">
        <f t="shared" si="28"/>
        <v>2.1909303665161102</v>
      </c>
      <c r="AE146" s="14">
        <f t="shared" si="29"/>
        <v>0.58026623725891102</v>
      </c>
      <c r="AF146" s="13">
        <f t="shared" si="30"/>
        <v>23.94416871070862</v>
      </c>
      <c r="AG146" t="s">
        <v>79</v>
      </c>
      <c r="AH146" s="1">
        <v>2</v>
      </c>
      <c r="AI146">
        <v>299614</v>
      </c>
      <c r="AJ146">
        <v>5669038</v>
      </c>
      <c r="AK146" s="4">
        <v>100</v>
      </c>
      <c r="AL146" s="4">
        <v>45</v>
      </c>
      <c r="AM146" s="4">
        <v>79</v>
      </c>
      <c r="AQ146" s="5">
        <f t="shared" si="31"/>
        <v>45</v>
      </c>
      <c r="AR146" s="5">
        <f t="shared" si="32"/>
        <v>79</v>
      </c>
      <c r="AS146" s="1">
        <v>73</v>
      </c>
      <c r="AT146" s="1">
        <v>11</v>
      </c>
      <c r="AU146" s="1">
        <v>28</v>
      </c>
      <c r="AV146">
        <v>0.2</v>
      </c>
      <c r="AW146">
        <v>28.1</v>
      </c>
      <c r="AX146" t="s">
        <v>239</v>
      </c>
      <c r="AY146">
        <v>2.40210093E-2</v>
      </c>
      <c r="AZ146">
        <v>3.6308840199999998E-2</v>
      </c>
      <c r="BA146">
        <v>2.2987200700000002E-2</v>
      </c>
      <c r="BB146">
        <v>0.2177528188</v>
      </c>
      <c r="BC146">
        <v>0.1004732186</v>
      </c>
      <c r="BD146">
        <v>4.4616320399999999E-2</v>
      </c>
      <c r="BE146">
        <v>0.80848403229999999</v>
      </c>
      <c r="BF146">
        <v>-0.70249493029999999</v>
      </c>
      <c r="BG146">
        <v>0.67343481540000005</v>
      </c>
      <c r="BH146">
        <v>-15.157451935999999</v>
      </c>
      <c r="BI146">
        <v>-10.757158312</v>
      </c>
      <c r="BJ146">
        <v>0.70970559659999999</v>
      </c>
      <c r="BK146">
        <v>-1.9067351199999999E-2</v>
      </c>
      <c r="BL146">
        <v>2.06852883E-2</v>
      </c>
      <c r="BM146">
        <v>3.5413681699999998E-2</v>
      </c>
      <c r="BN146">
        <v>2.2486452600000002E-2</v>
      </c>
      <c r="BO146">
        <v>0.1968030694</v>
      </c>
      <c r="BP146">
        <v>9.4114516300000006E-2</v>
      </c>
      <c r="BQ146">
        <v>4.1018069999999997E-2</v>
      </c>
      <c r="BR146">
        <v>0.79488857160000004</v>
      </c>
      <c r="BS146">
        <v>-0.69499812569999997</v>
      </c>
      <c r="BT146">
        <v>0.65436745419999998</v>
      </c>
      <c r="BU146">
        <v>-14.63940785</v>
      </c>
      <c r="BV146">
        <v>-9.5844666098999998</v>
      </c>
      <c r="BW146">
        <v>0.65457686039999996</v>
      </c>
    </row>
    <row r="147" spans="1:75" ht="15" x14ac:dyDescent="0.25">
      <c r="A147" t="s">
        <v>246</v>
      </c>
      <c r="B147" t="s">
        <v>53</v>
      </c>
      <c r="C147" t="s">
        <v>45</v>
      </c>
      <c r="D147" s="1">
        <v>56</v>
      </c>
      <c r="E147" s="1">
        <v>26</v>
      </c>
      <c r="F147">
        <v>8.1999999999999993</v>
      </c>
      <c r="G147">
        <v>12.2</v>
      </c>
      <c r="H147">
        <v>29.3</v>
      </c>
      <c r="I147" s="11">
        <v>154.45229389515299</v>
      </c>
      <c r="J147" s="11">
        <v>82.200459043513604</v>
      </c>
      <c r="K147" s="11">
        <f t="shared" si="33"/>
        <v>14.444071967873779</v>
      </c>
      <c r="L147" s="11">
        <v>9.6859997678857397</v>
      </c>
      <c r="M147" s="11">
        <v>3.9773491603005402</v>
      </c>
      <c r="N147" s="11">
        <v>95.863807971699899</v>
      </c>
      <c r="O147" s="6">
        <v>181.85235595703099</v>
      </c>
      <c r="P147" s="6">
        <v>86.640785217285199</v>
      </c>
      <c r="Q147" s="11">
        <v>13.627846717834499</v>
      </c>
      <c r="R147" s="11">
        <v>9.5985755920410192</v>
      </c>
      <c r="S147" s="11">
        <v>5.0985088348388699</v>
      </c>
      <c r="T147" s="6">
        <v>101.33787536621099</v>
      </c>
      <c r="U147" s="6">
        <v>180.51298522949199</v>
      </c>
      <c r="V147" s="6">
        <v>70.016845703125</v>
      </c>
      <c r="W147" s="11">
        <v>11.85910987854</v>
      </c>
      <c r="X147" s="11">
        <v>7.81661081314087</v>
      </c>
      <c r="Y147" s="11">
        <v>2.8293328285217298</v>
      </c>
      <c r="Z147" s="6">
        <v>80.662788391113295</v>
      </c>
      <c r="AA147" s="12">
        <f t="shared" si="25"/>
        <v>180.51298522949199</v>
      </c>
      <c r="AB147" s="13">
        <f t="shared" si="26"/>
        <v>7.0016845703125004</v>
      </c>
      <c r="AC147" s="13">
        <f t="shared" si="27"/>
        <v>0.78166108131408707</v>
      </c>
      <c r="AD147" s="14">
        <f t="shared" si="28"/>
        <v>0.95985755920410198</v>
      </c>
      <c r="AE147" s="14">
        <f t="shared" si="29"/>
        <v>0.28293328285217301</v>
      </c>
      <c r="AF147" s="13">
        <f t="shared" si="30"/>
        <v>8.2444754123687751</v>
      </c>
      <c r="AG147" t="s">
        <v>48</v>
      </c>
      <c r="AH147" s="1">
        <v>2</v>
      </c>
      <c r="AI147">
        <v>299388</v>
      </c>
      <c r="AJ147">
        <v>5668638</v>
      </c>
      <c r="AK147" s="4">
        <v>79</v>
      </c>
      <c r="AL147" s="4">
        <v>23</v>
      </c>
      <c r="AM147" s="4">
        <v>226</v>
      </c>
      <c r="AN147" s="4">
        <v>21</v>
      </c>
      <c r="AO147" s="4">
        <v>17</v>
      </c>
      <c r="AP147" s="4">
        <v>159</v>
      </c>
      <c r="AQ147" s="5">
        <f t="shared" si="31"/>
        <v>21.74</v>
      </c>
      <c r="AR147" s="5">
        <f t="shared" si="32"/>
        <v>211.93</v>
      </c>
      <c r="AS147" s="1">
        <v>60</v>
      </c>
      <c r="AT147" s="1">
        <v>11</v>
      </c>
      <c r="AU147" s="1">
        <v>19</v>
      </c>
      <c r="AV147">
        <v>0.17</v>
      </c>
      <c r="AW147">
        <v>28.5</v>
      </c>
      <c r="AX147" t="s">
        <v>239</v>
      </c>
      <c r="AY147">
        <v>2.3112882299999998E-2</v>
      </c>
      <c r="AZ147">
        <v>3.8914418300000003E-2</v>
      </c>
      <c r="BA147">
        <v>2.4714418700000001E-2</v>
      </c>
      <c r="BB147">
        <v>0.32385332680000001</v>
      </c>
      <c r="BC147">
        <v>0.1562464801</v>
      </c>
      <c r="BD147">
        <v>6.6113949599999999E-2</v>
      </c>
      <c r="BE147">
        <v>0.85817210740000005</v>
      </c>
      <c r="BF147">
        <v>-0.79538824429999999</v>
      </c>
      <c r="BG147">
        <v>0.67539176779999999</v>
      </c>
      <c r="BH147">
        <v>-15.667609109000001</v>
      </c>
      <c r="BI147">
        <v>-8.7353206431999997</v>
      </c>
      <c r="BJ147">
        <v>0.55779804860000004</v>
      </c>
      <c r="BK147">
        <v>2.4980450000000001E-2</v>
      </c>
      <c r="BL147">
        <v>1.9129363399999998E-2</v>
      </c>
      <c r="BM147">
        <v>3.5727631599999997E-2</v>
      </c>
      <c r="BN147">
        <v>2.0776661200000001E-2</v>
      </c>
      <c r="BO147">
        <v>0.38640589409999998</v>
      </c>
      <c r="BP147">
        <v>0.16715812999999999</v>
      </c>
      <c r="BQ147">
        <v>6.8124326599999993E-2</v>
      </c>
      <c r="BR147">
        <v>0.89788621329999996</v>
      </c>
      <c r="BS147">
        <v>-0.83058780229999996</v>
      </c>
      <c r="BT147">
        <v>0.70037219939999995</v>
      </c>
      <c r="BU147">
        <v>-15.631017991</v>
      </c>
      <c r="BV147">
        <v>-8.1526223536</v>
      </c>
      <c r="BW147">
        <v>0.52194148760000003</v>
      </c>
    </row>
    <row r="148" spans="1:75" ht="15" x14ac:dyDescent="0.25">
      <c r="A148" t="s">
        <v>247</v>
      </c>
      <c r="B148" t="s">
        <v>53</v>
      </c>
      <c r="C148" t="s">
        <v>54</v>
      </c>
      <c r="D148" s="1">
        <v>31</v>
      </c>
      <c r="E148" s="1">
        <v>60</v>
      </c>
      <c r="F148">
        <v>33.700000000000003</v>
      </c>
      <c r="G148">
        <v>25.7</v>
      </c>
      <c r="H148">
        <v>55.1</v>
      </c>
      <c r="I148" s="11">
        <v>579.59061936239198</v>
      </c>
      <c r="J148" s="11">
        <v>195.29156035808299</v>
      </c>
      <c r="K148" s="11">
        <f t="shared" si="33"/>
        <v>13.419016823159231</v>
      </c>
      <c r="L148" s="11">
        <v>26.501808912678399</v>
      </c>
      <c r="M148" s="11">
        <v>8.1832359086815298</v>
      </c>
      <c r="N148" s="11">
        <v>229.976605179443</v>
      </c>
      <c r="O148" s="6">
        <v>536.557861328125</v>
      </c>
      <c r="P148" s="6">
        <v>199.40110778808599</v>
      </c>
      <c r="Q148" s="11">
        <v>16.488111495971701</v>
      </c>
      <c r="R148" s="11">
        <v>20.498430252075199</v>
      </c>
      <c r="S148" s="11">
        <v>6.56589555740356</v>
      </c>
      <c r="T148" s="6">
        <v>226.46543884277301</v>
      </c>
      <c r="U148" s="6">
        <v>544.605224609375</v>
      </c>
      <c r="V148" s="6">
        <v>192.70083618164099</v>
      </c>
      <c r="W148" s="11">
        <v>14.0189256668091</v>
      </c>
      <c r="X148" s="11">
        <v>20.863063812255898</v>
      </c>
      <c r="Y148" s="11">
        <v>6.3941287994384801</v>
      </c>
      <c r="Z148" s="6">
        <v>219.95803833007801</v>
      </c>
      <c r="AA148" s="12">
        <f t="shared" si="25"/>
        <v>536.557861328125</v>
      </c>
      <c r="AB148" s="13">
        <f t="shared" si="26"/>
        <v>19.940110778808602</v>
      </c>
      <c r="AC148" s="13">
        <f t="shared" si="27"/>
        <v>1.6488111495971702</v>
      </c>
      <c r="AD148" s="14">
        <f t="shared" si="28"/>
        <v>2.0498430252075202</v>
      </c>
      <c r="AE148" s="14">
        <f t="shared" si="29"/>
        <v>0.6394128799438481</v>
      </c>
      <c r="AF148" s="13">
        <f t="shared" si="30"/>
        <v>22.629366683959969</v>
      </c>
      <c r="AG148" t="s">
        <v>48</v>
      </c>
      <c r="AH148" s="1">
        <v>2</v>
      </c>
      <c r="AI148">
        <v>280641</v>
      </c>
      <c r="AJ148">
        <v>5694063</v>
      </c>
      <c r="AK148" s="4">
        <v>100</v>
      </c>
      <c r="AL148" s="4">
        <v>100</v>
      </c>
      <c r="AM148" s="4">
        <v>1060</v>
      </c>
      <c r="AQ148" s="5">
        <f t="shared" si="31"/>
        <v>100</v>
      </c>
      <c r="AR148" s="5">
        <f t="shared" si="32"/>
        <v>1060</v>
      </c>
      <c r="AS148" s="1">
        <v>462</v>
      </c>
      <c r="AT148" s="1">
        <v>153</v>
      </c>
      <c r="AU148" s="1">
        <v>38</v>
      </c>
      <c r="AV148">
        <v>0.82</v>
      </c>
      <c r="AW148">
        <v>17.8</v>
      </c>
      <c r="AX148" t="s">
        <v>248</v>
      </c>
      <c r="AY148">
        <v>2.0260269000000001E-2</v>
      </c>
      <c r="AZ148">
        <v>3.5066500600000002E-2</v>
      </c>
      <c r="BA148">
        <v>2.56710731E-2</v>
      </c>
      <c r="BB148">
        <v>0.19816610600000001</v>
      </c>
      <c r="BC148">
        <v>9.35240507E-2</v>
      </c>
      <c r="BD148">
        <v>4.6336249500000003E-2</v>
      </c>
      <c r="BE148">
        <v>0.77079029170000002</v>
      </c>
      <c r="BF148">
        <v>-0.69827379460000005</v>
      </c>
      <c r="BG148">
        <v>0.63572162330000004</v>
      </c>
      <c r="BH148">
        <v>-15.958813672</v>
      </c>
      <c r="BI148">
        <v>-10.522402845</v>
      </c>
      <c r="BJ148">
        <v>0.65980577250000005</v>
      </c>
      <c r="BK148">
        <v>2.2192177699999999E-2</v>
      </c>
      <c r="BL148">
        <v>1.88006984E-2</v>
      </c>
      <c r="BM148">
        <v>3.31144243E-2</v>
      </c>
      <c r="BN148">
        <v>2.37938439E-2</v>
      </c>
      <c r="BO148">
        <v>0.20115955260000001</v>
      </c>
      <c r="BP148">
        <v>8.9782731800000001E-2</v>
      </c>
      <c r="BQ148">
        <v>4.1461153000000001E-2</v>
      </c>
      <c r="BR148">
        <v>0.78852541870000004</v>
      </c>
      <c r="BS148">
        <v>-0.71743222200000001</v>
      </c>
      <c r="BT148">
        <v>0.65791381810000005</v>
      </c>
      <c r="BU148">
        <v>-15.655753322000001</v>
      </c>
      <c r="BV148">
        <v>-10.043591752999999</v>
      </c>
      <c r="BW148">
        <v>0.64178448340000005</v>
      </c>
    </row>
    <row r="149" spans="1:75" ht="15" x14ac:dyDescent="0.25">
      <c r="A149" t="s">
        <v>249</v>
      </c>
      <c r="B149" t="s">
        <v>44</v>
      </c>
      <c r="C149" t="s">
        <v>54</v>
      </c>
      <c r="D149" s="1">
        <v>51</v>
      </c>
      <c r="E149" s="1">
        <v>40</v>
      </c>
      <c r="F149">
        <v>18.2</v>
      </c>
      <c r="G149">
        <v>16</v>
      </c>
      <c r="H149">
        <v>43.9</v>
      </c>
      <c r="I149" s="11">
        <v>291.89821250774099</v>
      </c>
      <c r="J149" s="11">
        <v>127.041065547991</v>
      </c>
      <c r="K149" s="11">
        <f t="shared" si="33"/>
        <v>10.308189369383882</v>
      </c>
      <c r="L149" s="11">
        <v>15.6369343970449</v>
      </c>
      <c r="M149" s="11">
        <v>7.3557979982477697</v>
      </c>
      <c r="N149" s="11">
        <v>150.03379794328399</v>
      </c>
      <c r="O149" s="6">
        <v>251.79754638671901</v>
      </c>
      <c r="P149" s="6">
        <v>116.500038146973</v>
      </c>
      <c r="Q149" s="11">
        <v>10.2346248626709</v>
      </c>
      <c r="R149" s="11">
        <v>13.741131782531699</v>
      </c>
      <c r="S149" s="11">
        <v>7.0603599548339799</v>
      </c>
      <c r="T149" s="6">
        <v>137.30152893066401</v>
      </c>
      <c r="U149" s="6">
        <v>284.46493530273398</v>
      </c>
      <c r="V149" s="6">
        <v>121.990203857422</v>
      </c>
      <c r="W149" s="11">
        <v>9.9475431442260707</v>
      </c>
      <c r="X149" s="11">
        <v>15.810759544372599</v>
      </c>
      <c r="Y149" s="11">
        <v>7.4404177665710503</v>
      </c>
      <c r="Z149" s="6">
        <v>145.24137878418</v>
      </c>
      <c r="AA149" s="12">
        <f t="shared" si="25"/>
        <v>251.79754638671901</v>
      </c>
      <c r="AB149" s="13">
        <f t="shared" si="26"/>
        <v>11.6500038146973</v>
      </c>
      <c r="AC149" s="13">
        <f t="shared" si="27"/>
        <v>1.02346248626709</v>
      </c>
      <c r="AD149" s="14">
        <f t="shared" si="28"/>
        <v>1.3741131782531699</v>
      </c>
      <c r="AE149" s="14">
        <f t="shared" si="29"/>
        <v>0.74404177665710503</v>
      </c>
      <c r="AF149" s="13">
        <f t="shared" si="30"/>
        <v>13.768158769607574</v>
      </c>
      <c r="AG149" t="s">
        <v>48</v>
      </c>
      <c r="AH149" s="1">
        <v>2</v>
      </c>
      <c r="AI149">
        <v>280767</v>
      </c>
      <c r="AJ149">
        <v>5694083</v>
      </c>
      <c r="AK149" s="4">
        <v>100</v>
      </c>
      <c r="AL149" s="4">
        <v>552</v>
      </c>
      <c r="AM149" s="4">
        <v>974</v>
      </c>
      <c r="AQ149" s="5">
        <f t="shared" si="31"/>
        <v>552</v>
      </c>
      <c r="AR149" s="5">
        <f t="shared" si="32"/>
        <v>974</v>
      </c>
      <c r="AS149" s="1">
        <v>474</v>
      </c>
      <c r="AT149" s="1">
        <v>158</v>
      </c>
      <c r="AU149" s="1">
        <v>24</v>
      </c>
      <c r="AV149">
        <v>0.65</v>
      </c>
      <c r="AW149">
        <v>17.600000000000001</v>
      </c>
      <c r="AX149" t="s">
        <v>248</v>
      </c>
      <c r="AY149">
        <v>1.93757058E-2</v>
      </c>
      <c r="AZ149">
        <v>3.0055687599999999E-2</v>
      </c>
      <c r="BA149">
        <v>2.1938680700000001E-2</v>
      </c>
      <c r="BB149">
        <v>0.16612208119999999</v>
      </c>
      <c r="BC149">
        <v>8.5951743799999994E-2</v>
      </c>
      <c r="BD149">
        <v>4.4679125899999998E-2</v>
      </c>
      <c r="BE149">
        <v>0.76570354119999995</v>
      </c>
      <c r="BF149">
        <v>-0.67667826080000004</v>
      </c>
      <c r="BG149">
        <v>0.53110133690000005</v>
      </c>
      <c r="BH149">
        <v>-15.030370414</v>
      </c>
      <c r="BI149">
        <v>-10.334550296</v>
      </c>
      <c r="BJ149">
        <v>0.68788719860000003</v>
      </c>
      <c r="BK149">
        <v>-3.0376881500000001E-2</v>
      </c>
      <c r="BL149">
        <v>1.85557542E-2</v>
      </c>
      <c r="BM149">
        <v>3.0829651900000001E-2</v>
      </c>
      <c r="BN149">
        <v>2.42923323E-2</v>
      </c>
      <c r="BO149">
        <v>0.16118429679999999</v>
      </c>
      <c r="BP149">
        <v>9.9266908200000004E-2</v>
      </c>
      <c r="BQ149">
        <v>5.3247867099999999E-2</v>
      </c>
      <c r="BR149">
        <v>0.73733179230000001</v>
      </c>
      <c r="BS149">
        <v>-0.67761091929999995</v>
      </c>
      <c r="BT149">
        <v>0.5007244582</v>
      </c>
      <c r="BU149">
        <v>-15.234546033999999</v>
      </c>
      <c r="BV149">
        <v>-10.157270104</v>
      </c>
      <c r="BW149">
        <v>0.66688173260000005</v>
      </c>
    </row>
    <row r="150" spans="1:75" ht="15" x14ac:dyDescent="0.25">
      <c r="A150" t="s">
        <v>250</v>
      </c>
      <c r="B150" t="s">
        <v>53</v>
      </c>
      <c r="C150" t="s">
        <v>54</v>
      </c>
      <c r="D150" s="1">
        <v>44</v>
      </c>
      <c r="E150" s="1">
        <v>53</v>
      </c>
      <c r="F150">
        <v>21</v>
      </c>
      <c r="G150">
        <v>23.7</v>
      </c>
      <c r="H150">
        <v>51.2</v>
      </c>
      <c r="I150" s="11">
        <v>563.58307418196296</v>
      </c>
      <c r="J150" s="11">
        <v>214.94019611188801</v>
      </c>
      <c r="K150" s="11">
        <f t="shared" si="33"/>
        <v>14.772461632284816</v>
      </c>
      <c r="L150" s="11">
        <v>17.869098780003998</v>
      </c>
      <c r="M150" s="11">
        <v>7.78984094265099</v>
      </c>
      <c r="N150" s="11">
        <v>240.59913583454301</v>
      </c>
      <c r="O150" s="6">
        <v>510.57376098632801</v>
      </c>
      <c r="P150" s="6">
        <v>253.7021484375</v>
      </c>
      <c r="Q150" s="11">
        <v>13.337742805481</v>
      </c>
      <c r="R150" s="11">
        <v>15.857062339782701</v>
      </c>
      <c r="S150" s="11">
        <v>6.3935565948486301</v>
      </c>
      <c r="T150" s="6">
        <v>275.95275878906199</v>
      </c>
      <c r="U150" s="6">
        <v>517.57678222656295</v>
      </c>
      <c r="V150" s="6">
        <v>184.45399475097699</v>
      </c>
      <c r="W150" s="11">
        <v>12.2000932693481</v>
      </c>
      <c r="X150" s="11">
        <v>12.548637390136699</v>
      </c>
      <c r="Y150" s="11">
        <v>4.78171682357788</v>
      </c>
      <c r="Z150" s="6">
        <v>201.78434753418</v>
      </c>
      <c r="AA150" s="12">
        <f t="shared" si="25"/>
        <v>510.57376098632801</v>
      </c>
      <c r="AB150" s="13">
        <f t="shared" si="26"/>
        <v>25.370214843750002</v>
      </c>
      <c r="AC150" s="13">
        <f t="shared" si="27"/>
        <v>1.3337742805481001</v>
      </c>
      <c r="AD150" s="14">
        <f t="shared" si="28"/>
        <v>1.5857062339782702</v>
      </c>
      <c r="AE150" s="14">
        <f t="shared" si="29"/>
        <v>0.47817168235778801</v>
      </c>
      <c r="AF150" s="13">
        <f t="shared" si="30"/>
        <v>27.434092760086063</v>
      </c>
      <c r="AG150" t="s">
        <v>48</v>
      </c>
      <c r="AH150" s="1">
        <v>2</v>
      </c>
      <c r="AI150">
        <v>280579</v>
      </c>
      <c r="AJ150">
        <v>5694327</v>
      </c>
      <c r="AK150" s="4">
        <v>100</v>
      </c>
      <c r="AL150" s="4">
        <v>169</v>
      </c>
      <c r="AM150" s="4">
        <v>1410</v>
      </c>
      <c r="AQ150" s="5">
        <f t="shared" si="31"/>
        <v>169</v>
      </c>
      <c r="AR150" s="5">
        <f t="shared" si="32"/>
        <v>1410</v>
      </c>
      <c r="AS150" s="1">
        <v>447</v>
      </c>
      <c r="AT150" s="1">
        <v>146</v>
      </c>
      <c r="AU150" s="1">
        <v>13</v>
      </c>
      <c r="AV150">
        <v>0.72</v>
      </c>
      <c r="AW150">
        <v>17.8</v>
      </c>
      <c r="AX150" t="s">
        <v>135</v>
      </c>
      <c r="AY150">
        <v>1.9355502E-2</v>
      </c>
      <c r="AZ150">
        <v>3.0999200899999999E-2</v>
      </c>
      <c r="BA150">
        <v>2.14967652E-2</v>
      </c>
      <c r="BB150">
        <v>0.17559386639999999</v>
      </c>
      <c r="BC150">
        <v>8.7975388900000007E-2</v>
      </c>
      <c r="BD150">
        <v>4.2785229299999998E-2</v>
      </c>
      <c r="BE150">
        <v>0.78180384999999997</v>
      </c>
      <c r="BF150">
        <v>-0.70122624410000001</v>
      </c>
      <c r="BG150">
        <v>0.63443095049999998</v>
      </c>
      <c r="BH150">
        <v>-16.90252753</v>
      </c>
      <c r="BI150">
        <v>-10.584742893</v>
      </c>
      <c r="BJ150">
        <v>0.62881950310000001</v>
      </c>
      <c r="BK150">
        <v>1.3408368299999999E-2</v>
      </c>
      <c r="BL150">
        <v>1.63814745E-2</v>
      </c>
      <c r="BM150">
        <v>3.0795008400000001E-2</v>
      </c>
      <c r="BN150">
        <v>2.1868533200000002E-2</v>
      </c>
      <c r="BO150">
        <v>0.1889180932</v>
      </c>
      <c r="BP150">
        <v>8.4938371999999998E-2</v>
      </c>
      <c r="BQ150">
        <v>4.0398564999999997E-2</v>
      </c>
      <c r="BR150">
        <v>0.79243050449999997</v>
      </c>
      <c r="BS150">
        <v>-0.71972630780000002</v>
      </c>
      <c r="BT150">
        <v>0.64783931439999998</v>
      </c>
      <c r="BU150">
        <v>-16.000036606999998</v>
      </c>
      <c r="BV150">
        <v>-8.5928472528000004</v>
      </c>
      <c r="BW150">
        <v>0.53989148450000002</v>
      </c>
    </row>
    <row r="151" spans="1:75" ht="15" x14ac:dyDescent="0.25">
      <c r="A151" t="s">
        <v>251</v>
      </c>
      <c r="B151" t="s">
        <v>53</v>
      </c>
      <c r="C151" t="s">
        <v>54</v>
      </c>
      <c r="D151" s="1">
        <v>31</v>
      </c>
      <c r="E151" s="1">
        <v>62</v>
      </c>
      <c r="F151">
        <v>26.3</v>
      </c>
      <c r="G151">
        <v>23.9</v>
      </c>
      <c r="H151">
        <v>52.3</v>
      </c>
      <c r="I151" s="11">
        <v>540.65358602059098</v>
      </c>
      <c r="J151" s="11">
        <v>192.170904462929</v>
      </c>
      <c r="K151" s="11">
        <f t="shared" si="33"/>
        <v>13.47344599406212</v>
      </c>
      <c r="L151" s="11">
        <v>21.876604959328201</v>
      </c>
      <c r="M151" s="11">
        <v>8.0044167102581891</v>
      </c>
      <c r="N151" s="11">
        <v>222.05192613251501</v>
      </c>
      <c r="O151" s="6">
        <v>514.22448730468705</v>
      </c>
      <c r="P151" s="6">
        <v>173.13064575195301</v>
      </c>
      <c r="Q151" s="11">
        <v>13.5292816162109</v>
      </c>
      <c r="R151" s="11">
        <v>17.597845077514599</v>
      </c>
      <c r="S151" s="11">
        <v>6.4187531471252397</v>
      </c>
      <c r="T151" s="6">
        <v>197.14723205566401</v>
      </c>
      <c r="U151" s="6">
        <v>504.25476074218801</v>
      </c>
      <c r="V151" s="6">
        <v>181.46653747558599</v>
      </c>
      <c r="W151" s="11">
        <v>12.1900367736816</v>
      </c>
      <c r="X151" s="11">
        <v>20.9407749176025</v>
      </c>
      <c r="Y151" s="11">
        <v>8.6333656311035192</v>
      </c>
      <c r="Z151" s="6">
        <v>211.04067993164099</v>
      </c>
      <c r="AA151" s="12">
        <f t="shared" si="25"/>
        <v>514.22448730468705</v>
      </c>
      <c r="AB151" s="13">
        <f t="shared" si="26"/>
        <v>17.313064575195302</v>
      </c>
      <c r="AC151" s="13">
        <f t="shared" si="27"/>
        <v>1.3529281616210902</v>
      </c>
      <c r="AD151" s="14">
        <f t="shared" si="28"/>
        <v>1.75978450775146</v>
      </c>
      <c r="AE151" s="14">
        <f t="shared" si="29"/>
        <v>0.86333656311035201</v>
      </c>
      <c r="AF151" s="13">
        <f t="shared" si="30"/>
        <v>19.936185646057112</v>
      </c>
      <c r="AG151" t="s">
        <v>48</v>
      </c>
      <c r="AH151" s="1">
        <v>2</v>
      </c>
      <c r="AI151">
        <v>280647</v>
      </c>
      <c r="AJ151">
        <v>5694398</v>
      </c>
      <c r="AK151" s="4">
        <v>100</v>
      </c>
      <c r="AL151" s="4">
        <v>61</v>
      </c>
      <c r="AM151" s="4">
        <v>927</v>
      </c>
      <c r="AQ151" s="5">
        <f t="shared" si="31"/>
        <v>61</v>
      </c>
      <c r="AR151" s="5">
        <f t="shared" si="32"/>
        <v>927</v>
      </c>
      <c r="AS151" s="1">
        <v>449</v>
      </c>
      <c r="AT151" s="1">
        <v>148</v>
      </c>
      <c r="AU151" s="1">
        <v>22</v>
      </c>
      <c r="AV151">
        <v>0.72</v>
      </c>
      <c r="AW151">
        <v>17.7</v>
      </c>
      <c r="AX151" t="s">
        <v>135</v>
      </c>
      <c r="AY151">
        <v>1.8135576E-2</v>
      </c>
      <c r="AZ151">
        <v>3.0017673599999999E-2</v>
      </c>
      <c r="BA151">
        <v>2.0830277899999999E-2</v>
      </c>
      <c r="BB151">
        <v>0.18638765879999999</v>
      </c>
      <c r="BC151">
        <v>8.5655980600000001E-2</v>
      </c>
      <c r="BD151">
        <v>4.3545615199999999E-2</v>
      </c>
      <c r="BE151">
        <v>0.79911397699999998</v>
      </c>
      <c r="BF151">
        <v>-0.71763013519999996</v>
      </c>
      <c r="BG151">
        <v>0.67273752899999995</v>
      </c>
      <c r="BH151">
        <v>-17.824350476999999</v>
      </c>
      <c r="BI151">
        <v>-11.707073244</v>
      </c>
      <c r="BJ151">
        <v>0.65701682159999997</v>
      </c>
      <c r="BK151">
        <v>1.8406764E-3</v>
      </c>
      <c r="BL151">
        <v>1.6133221400000002E-2</v>
      </c>
      <c r="BM151">
        <v>3.2186982099999997E-2</v>
      </c>
      <c r="BN151">
        <v>2.15886541E-2</v>
      </c>
      <c r="BO151">
        <v>0.19686474209999999</v>
      </c>
      <c r="BP151">
        <v>8.1453361500000002E-2</v>
      </c>
      <c r="BQ151">
        <v>3.8215813199999997E-2</v>
      </c>
      <c r="BR151">
        <v>0.80251967899999999</v>
      </c>
      <c r="BS151">
        <v>-0.71909965300000001</v>
      </c>
      <c r="BT151">
        <v>0.67457821009999996</v>
      </c>
      <c r="BU151">
        <v>-16.875277427</v>
      </c>
      <c r="BV151">
        <v>-10.894725684000001</v>
      </c>
      <c r="BW151">
        <v>0.64600913739999999</v>
      </c>
    </row>
    <row r="152" spans="1:75" ht="15" x14ac:dyDescent="0.25">
      <c r="A152" t="s">
        <v>252</v>
      </c>
      <c r="B152" t="s">
        <v>44</v>
      </c>
      <c r="C152" t="s">
        <v>54</v>
      </c>
      <c r="D152" s="1">
        <v>25</v>
      </c>
      <c r="E152" s="1">
        <v>15</v>
      </c>
      <c r="F152">
        <v>22</v>
      </c>
      <c r="G152">
        <v>14.2</v>
      </c>
      <c r="H152">
        <v>38.1</v>
      </c>
      <c r="I152" s="11">
        <v>208.21645553826301</v>
      </c>
      <c r="J152" s="11">
        <v>89.872709137772901</v>
      </c>
      <c r="K152" s="11">
        <f t="shared" si="33"/>
        <v>6.9466595250464707</v>
      </c>
      <c r="L152" s="11">
        <v>17.531348344719099</v>
      </c>
      <c r="M152" s="11">
        <v>6.7231429200874402</v>
      </c>
      <c r="N152" s="11">
        <v>114.12720040258</v>
      </c>
      <c r="O152" s="6">
        <v>230.79081726074199</v>
      </c>
      <c r="P152" s="6">
        <v>89.518173217773395</v>
      </c>
      <c r="Q152" s="11">
        <v>8.5769805908203107</v>
      </c>
      <c r="R152" s="11">
        <v>13.4218606948853</v>
      </c>
      <c r="S152" s="11">
        <v>5.3718380928039604</v>
      </c>
      <c r="T152" s="6">
        <v>108.311874389648</v>
      </c>
      <c r="U152" s="6">
        <v>233.63067626953099</v>
      </c>
      <c r="V152" s="6">
        <v>95.566474914550795</v>
      </c>
      <c r="W152" s="11">
        <v>8.8915424346923793</v>
      </c>
      <c r="X152" s="11">
        <v>13.175315856933601</v>
      </c>
      <c r="Y152" s="11">
        <v>7.0305333137512198</v>
      </c>
      <c r="Z152" s="6">
        <v>115.772323608398</v>
      </c>
      <c r="AA152" s="12">
        <f t="shared" si="25"/>
        <v>233.63067626953099</v>
      </c>
      <c r="AB152" s="13">
        <f t="shared" si="26"/>
        <v>9.5566474914550792</v>
      </c>
      <c r="AC152" s="13">
        <f t="shared" si="27"/>
        <v>1.3175315856933603</v>
      </c>
      <c r="AD152" s="14">
        <f t="shared" si="28"/>
        <v>1.3421860694885301</v>
      </c>
      <c r="AE152" s="14">
        <f t="shared" si="29"/>
        <v>0.70305333137512205</v>
      </c>
      <c r="AF152" s="13">
        <f t="shared" si="30"/>
        <v>11.601886892318731</v>
      </c>
      <c r="AG152" t="s">
        <v>48</v>
      </c>
      <c r="AH152" s="1">
        <v>2</v>
      </c>
      <c r="AI152">
        <v>280671</v>
      </c>
      <c r="AJ152">
        <v>5694516</v>
      </c>
      <c r="AK152" s="4">
        <v>100</v>
      </c>
      <c r="AL152" s="4">
        <v>27</v>
      </c>
      <c r="AM152" s="4">
        <v>405</v>
      </c>
      <c r="AQ152" s="5">
        <f t="shared" si="31"/>
        <v>27</v>
      </c>
      <c r="AR152" s="5">
        <f t="shared" si="32"/>
        <v>405</v>
      </c>
      <c r="AS152" s="1">
        <v>442</v>
      </c>
      <c r="AT152" s="1">
        <v>144</v>
      </c>
      <c r="AU152" s="1">
        <v>30</v>
      </c>
      <c r="AV152">
        <v>0.53</v>
      </c>
      <c r="AW152">
        <v>17.7</v>
      </c>
      <c r="AX152" t="s">
        <v>132</v>
      </c>
      <c r="AY152">
        <v>1.9211430599999999E-2</v>
      </c>
      <c r="AZ152">
        <v>2.9922862299999999E-2</v>
      </c>
      <c r="BA152">
        <v>2.0503257699999999E-2</v>
      </c>
      <c r="BB152">
        <v>0.19442251150000001</v>
      </c>
      <c r="BC152">
        <v>8.3984054899999994E-2</v>
      </c>
      <c r="BD152">
        <v>3.8569269500000003E-2</v>
      </c>
      <c r="BE152">
        <v>0.8089813455</v>
      </c>
      <c r="BF152">
        <v>-0.74949003940000003</v>
      </c>
      <c r="BG152">
        <v>0.6952895549</v>
      </c>
      <c r="BH152">
        <v>-17.353549409999999</v>
      </c>
      <c r="BI152">
        <v>-11.658969642000001</v>
      </c>
      <c r="BJ152">
        <v>0.67277546939999999</v>
      </c>
      <c r="BK152">
        <v>-7.4789837799999995E-2</v>
      </c>
      <c r="BL152">
        <v>1.7033493100000002E-2</v>
      </c>
      <c r="BM152">
        <v>2.9602486899999999E-2</v>
      </c>
      <c r="BN152">
        <v>2.2684697699999999E-2</v>
      </c>
      <c r="BO152">
        <v>0.19606205769999999</v>
      </c>
      <c r="BP152">
        <v>8.5643573400000006E-2</v>
      </c>
      <c r="BQ152">
        <v>4.6107102699999999E-2</v>
      </c>
      <c r="BR152">
        <v>0.79268706280000001</v>
      </c>
      <c r="BS152">
        <v>-0.73702154050000002</v>
      </c>
      <c r="BT152">
        <v>0.62049969739999999</v>
      </c>
      <c r="BU152">
        <v>-16.447922252000001</v>
      </c>
      <c r="BV152">
        <v>-11.324862599999999</v>
      </c>
      <c r="BW152">
        <v>0.68959743689999997</v>
      </c>
    </row>
    <row r="153" spans="1:75" ht="15" x14ac:dyDescent="0.25">
      <c r="A153" t="s">
        <v>253</v>
      </c>
      <c r="B153" t="s">
        <v>44</v>
      </c>
      <c r="C153" t="s">
        <v>54</v>
      </c>
      <c r="D153" s="1">
        <v>21</v>
      </c>
      <c r="E153" s="1">
        <v>15</v>
      </c>
      <c r="F153">
        <v>15.6</v>
      </c>
      <c r="G153">
        <v>14.5</v>
      </c>
      <c r="H153">
        <v>16.100000000000001</v>
      </c>
      <c r="I153" s="11">
        <v>125.034056036839</v>
      </c>
      <c r="J153" s="11">
        <v>49.8703582093259</v>
      </c>
      <c r="K153" s="11">
        <f t="shared" si="33"/>
        <v>5.3309908942792346</v>
      </c>
      <c r="L153" s="11">
        <v>6.7603947741003498</v>
      </c>
      <c r="M153" s="11">
        <v>3.8081604689314101</v>
      </c>
      <c r="N153" s="11">
        <v>60.438913452357603</v>
      </c>
      <c r="O153" s="6">
        <v>118.85749053955099</v>
      </c>
      <c r="P153" s="6">
        <v>51.686023712158203</v>
      </c>
      <c r="Q153" s="11">
        <v>4.1254963874816903</v>
      </c>
      <c r="R153" s="11">
        <v>8.4451322555541992</v>
      </c>
      <c r="S153" s="11">
        <v>3.2848241329193102</v>
      </c>
      <c r="T153" s="6">
        <v>63.415981292724602</v>
      </c>
      <c r="U153" s="6">
        <v>124.09197235107401</v>
      </c>
      <c r="V153" s="6">
        <v>50.275070190429702</v>
      </c>
      <c r="W153" s="11">
        <v>4.6324396133422896</v>
      </c>
      <c r="X153" s="11">
        <v>7.0753598213195801</v>
      </c>
      <c r="Y153" s="11">
        <v>2.9793999195098899</v>
      </c>
      <c r="Z153" s="6">
        <v>60.329830169677699</v>
      </c>
      <c r="AA153" s="12">
        <f t="shared" si="25"/>
        <v>124.09197235107401</v>
      </c>
      <c r="AB153" s="13">
        <f t="shared" si="26"/>
        <v>5.0275070190429707</v>
      </c>
      <c r="AC153" s="13">
        <f t="shared" si="27"/>
        <v>0.70753598213195801</v>
      </c>
      <c r="AD153" s="14">
        <f t="shared" si="28"/>
        <v>0.84451322555541997</v>
      </c>
      <c r="AE153" s="14">
        <f t="shared" si="29"/>
        <v>0.29793999195098902</v>
      </c>
      <c r="AF153" s="13">
        <f t="shared" si="30"/>
        <v>6.1699602365493798</v>
      </c>
      <c r="AG153" t="s">
        <v>48</v>
      </c>
      <c r="AH153" s="1">
        <v>2</v>
      </c>
      <c r="AI153">
        <v>280672</v>
      </c>
      <c r="AJ153">
        <v>5694590</v>
      </c>
      <c r="AK153" s="4">
        <v>100</v>
      </c>
      <c r="AL153" s="4">
        <v>72</v>
      </c>
      <c r="AM153" s="4">
        <v>315</v>
      </c>
      <c r="AQ153" s="5">
        <f t="shared" si="31"/>
        <v>72</v>
      </c>
      <c r="AR153" s="5">
        <f t="shared" si="32"/>
        <v>315</v>
      </c>
      <c r="AS153" s="1">
        <v>432</v>
      </c>
      <c r="AT153" s="1">
        <v>139</v>
      </c>
      <c r="AU153" s="1">
        <v>24</v>
      </c>
      <c r="AV153">
        <v>0.48</v>
      </c>
      <c r="AW153">
        <v>17.600000000000001</v>
      </c>
      <c r="AX153" t="s">
        <v>132</v>
      </c>
      <c r="AY153">
        <v>2.3492508700000001E-2</v>
      </c>
      <c r="AZ153">
        <v>3.5449815099999997E-2</v>
      </c>
      <c r="BA153">
        <v>3.2532965699999999E-2</v>
      </c>
      <c r="BB153">
        <v>0.18515025369999999</v>
      </c>
      <c r="BC153">
        <v>0.15171512640000001</v>
      </c>
      <c r="BD153">
        <v>9.0096118599999997E-2</v>
      </c>
      <c r="BE153">
        <v>0.70169286190000002</v>
      </c>
      <c r="BF153">
        <v>-0.66921915499999995</v>
      </c>
      <c r="BG153">
        <v>0.33946861010000001</v>
      </c>
      <c r="BH153">
        <v>-19.051717796999998</v>
      </c>
      <c r="BI153">
        <v>-13.917034513000001</v>
      </c>
      <c r="BJ153">
        <v>0.73072531519999995</v>
      </c>
      <c r="BK153">
        <v>-2.0955339E-2</v>
      </c>
      <c r="BL153">
        <v>2.59384509E-2</v>
      </c>
      <c r="BM153">
        <v>4.1557467200000003E-2</v>
      </c>
      <c r="BN153">
        <v>4.0418501099999997E-2</v>
      </c>
      <c r="BO153">
        <v>0.19058917719999999</v>
      </c>
      <c r="BP153">
        <v>0.16388728659999999</v>
      </c>
      <c r="BQ153">
        <v>9.8713139699999994E-2</v>
      </c>
      <c r="BR153">
        <v>0.65020688199999999</v>
      </c>
      <c r="BS153">
        <v>-0.64182950189999999</v>
      </c>
      <c r="BT153">
        <v>0.31851326889999998</v>
      </c>
      <c r="BU153">
        <v>-19.036700210999999</v>
      </c>
      <c r="BV153">
        <v>-13.231535044999999</v>
      </c>
      <c r="BW153">
        <v>0.69510381529999998</v>
      </c>
    </row>
    <row r="154" spans="1:75" ht="15" x14ac:dyDescent="0.25">
      <c r="A154" t="s">
        <v>254</v>
      </c>
      <c r="B154" t="s">
        <v>44</v>
      </c>
      <c r="C154" t="s">
        <v>54</v>
      </c>
      <c r="D154" s="1">
        <v>18</v>
      </c>
      <c r="E154" s="1">
        <v>30</v>
      </c>
      <c r="F154">
        <v>14</v>
      </c>
      <c r="G154">
        <v>8.5</v>
      </c>
      <c r="H154">
        <v>27.8</v>
      </c>
      <c r="I154" s="11">
        <v>93.159013398044493</v>
      </c>
      <c r="J154" s="11">
        <v>38.607948932338303</v>
      </c>
      <c r="K154" s="11">
        <f t="shared" si="33"/>
        <v>4.0123907870011566</v>
      </c>
      <c r="L154" s="11">
        <v>13.8690944956462</v>
      </c>
      <c r="M154" s="11">
        <v>6.7392682210019297</v>
      </c>
      <c r="N154" s="11">
        <v>59.216311648986398</v>
      </c>
      <c r="O154" s="6">
        <v>96.188507080078097</v>
      </c>
      <c r="P154" s="6">
        <v>46.945358276367202</v>
      </c>
      <c r="Q154" s="11">
        <v>7.0982747077941903</v>
      </c>
      <c r="R154" s="11">
        <v>9.1318607330322301</v>
      </c>
      <c r="S154" s="11">
        <v>5.9130764007568404</v>
      </c>
      <c r="T154" s="6">
        <v>61.9902954101562</v>
      </c>
      <c r="U154" s="6">
        <v>113.27276611328099</v>
      </c>
      <c r="V154" s="6">
        <v>45.002082824707003</v>
      </c>
      <c r="W154" s="11">
        <v>5.5078601837158203</v>
      </c>
      <c r="X154" s="11">
        <v>6.6305680274963397</v>
      </c>
      <c r="Y154" s="11">
        <v>5.9066901206970197</v>
      </c>
      <c r="Z154" s="6">
        <v>57.539340972900398</v>
      </c>
      <c r="AA154" s="12">
        <f t="shared" si="25"/>
        <v>113.27276611328099</v>
      </c>
      <c r="AB154" s="13">
        <f t="shared" si="26"/>
        <v>4.5002082824707008</v>
      </c>
      <c r="AC154" s="13">
        <f t="shared" si="27"/>
        <v>0.66305680274963397</v>
      </c>
      <c r="AD154" s="14">
        <f t="shared" si="28"/>
        <v>0.9131860733032231</v>
      </c>
      <c r="AE154" s="14">
        <f t="shared" si="29"/>
        <v>0.59066901206970202</v>
      </c>
      <c r="AF154" s="13">
        <f t="shared" si="30"/>
        <v>6.0040633678436262</v>
      </c>
      <c r="AG154" t="s">
        <v>48</v>
      </c>
      <c r="AH154" s="1">
        <v>2</v>
      </c>
      <c r="AI154">
        <v>280692</v>
      </c>
      <c r="AJ154">
        <v>5695403</v>
      </c>
      <c r="AK154" s="4">
        <v>100</v>
      </c>
      <c r="AL154" s="4">
        <v>34</v>
      </c>
      <c r="AM154" s="4">
        <v>243</v>
      </c>
      <c r="AQ154" s="5">
        <f t="shared" si="31"/>
        <v>34</v>
      </c>
      <c r="AR154" s="5">
        <f t="shared" si="32"/>
        <v>243</v>
      </c>
      <c r="AS154" s="1">
        <v>452</v>
      </c>
      <c r="AT154" s="1">
        <v>119</v>
      </c>
      <c r="AU154" s="1">
        <v>10</v>
      </c>
      <c r="AV154">
        <v>0.52</v>
      </c>
      <c r="AW154">
        <v>17.5</v>
      </c>
      <c r="AX154" t="s">
        <v>145</v>
      </c>
      <c r="AY154">
        <v>2.13198746E-2</v>
      </c>
      <c r="AZ154">
        <v>3.5588052500000002E-2</v>
      </c>
      <c r="BA154">
        <v>2.5515876900000001E-2</v>
      </c>
      <c r="BB154">
        <v>0.22517650789999999</v>
      </c>
      <c r="BC154">
        <v>0.1083620866</v>
      </c>
      <c r="BD154">
        <v>5.6536190399999998E-2</v>
      </c>
      <c r="BE154">
        <v>0.79664126759999998</v>
      </c>
      <c r="BF154">
        <v>-0.73033262499999996</v>
      </c>
      <c r="BG154">
        <v>0.60080401149999996</v>
      </c>
      <c r="BH154">
        <v>-14.807531802</v>
      </c>
      <c r="BI154">
        <v>-11.260128112</v>
      </c>
      <c r="BJ154">
        <v>0.76191253140000004</v>
      </c>
      <c r="BK154">
        <v>1.1350108500000001E-2</v>
      </c>
      <c r="BL154">
        <v>2.2414954599999998E-2</v>
      </c>
      <c r="BM154">
        <v>3.6793830499999999E-2</v>
      </c>
      <c r="BN154">
        <v>2.56914281E-2</v>
      </c>
      <c r="BO154">
        <v>0.24152463490000001</v>
      </c>
      <c r="BP154">
        <v>0.11072846040000001</v>
      </c>
      <c r="BQ154">
        <v>5.8174914699999997E-2</v>
      </c>
      <c r="BR154">
        <v>0.80776168839999996</v>
      </c>
      <c r="BS154">
        <v>-0.73565986220000001</v>
      </c>
      <c r="BT154">
        <v>0.61215410839999995</v>
      </c>
      <c r="BU154">
        <v>-14.693717018999999</v>
      </c>
      <c r="BV154">
        <v>-11.802065723</v>
      </c>
      <c r="BW154">
        <v>0.80552279250000003</v>
      </c>
    </row>
    <row r="155" spans="1:75" ht="15" x14ac:dyDescent="0.25">
      <c r="A155" t="s">
        <v>255</v>
      </c>
      <c r="B155" t="s">
        <v>44</v>
      </c>
      <c r="C155" t="s">
        <v>54</v>
      </c>
      <c r="D155" s="1">
        <v>32</v>
      </c>
      <c r="E155" s="1">
        <v>65</v>
      </c>
      <c r="F155">
        <v>33.200000000000003</v>
      </c>
      <c r="G155">
        <v>21</v>
      </c>
      <c r="H155">
        <v>50.2</v>
      </c>
      <c r="I155" s="11">
        <v>382.29738632284102</v>
      </c>
      <c r="J155" s="11">
        <v>170.97324812601801</v>
      </c>
      <c r="K155" s="11">
        <f t="shared" si="33"/>
        <v>10.266767823527353</v>
      </c>
      <c r="L155" s="11">
        <v>22.8087434183936</v>
      </c>
      <c r="M155" s="11">
        <v>6.8372483995008597</v>
      </c>
      <c r="N155" s="11">
        <v>200.61923994391299</v>
      </c>
      <c r="O155" s="6">
        <v>381.39456176757801</v>
      </c>
      <c r="P155" s="6">
        <v>143.77453613281301</v>
      </c>
      <c r="Q155" s="11">
        <v>12.5445919036865</v>
      </c>
      <c r="R155" s="11">
        <v>22.315263748168899</v>
      </c>
      <c r="S155" s="11">
        <v>7.10606193542481</v>
      </c>
      <c r="T155" s="6">
        <v>173.19586181640599</v>
      </c>
      <c r="U155" s="6">
        <v>380.903076171875</v>
      </c>
      <c r="V155" s="6">
        <v>165.13201904296901</v>
      </c>
      <c r="W155" s="11">
        <v>13.0186462402344</v>
      </c>
      <c r="X155" s="11">
        <v>18.8773593902588</v>
      </c>
      <c r="Y155" s="11">
        <v>7.3843345642089799</v>
      </c>
      <c r="Z155" s="6">
        <v>191.39372253418</v>
      </c>
      <c r="AA155" s="12">
        <f t="shared" si="25"/>
        <v>381.39456176757801</v>
      </c>
      <c r="AB155" s="13">
        <f t="shared" si="26"/>
        <v>14.377453613281302</v>
      </c>
      <c r="AC155" s="13">
        <f t="shared" si="27"/>
        <v>1.2544591903686502</v>
      </c>
      <c r="AD155" s="14">
        <f t="shared" si="28"/>
        <v>2.2315263748168901</v>
      </c>
      <c r="AE155" s="14">
        <f t="shared" si="29"/>
        <v>0.73843345642089808</v>
      </c>
      <c r="AF155" s="13">
        <f t="shared" si="30"/>
        <v>17.347413444519091</v>
      </c>
      <c r="AG155" t="s">
        <v>48</v>
      </c>
      <c r="AH155" s="1">
        <v>2</v>
      </c>
      <c r="AI155">
        <v>280616</v>
      </c>
      <c r="AJ155">
        <v>5695417</v>
      </c>
      <c r="AK155" s="4">
        <v>100</v>
      </c>
      <c r="AL155" s="4">
        <v>39</v>
      </c>
      <c r="AM155" s="4">
        <v>682</v>
      </c>
      <c r="AQ155" s="5">
        <f t="shared" si="31"/>
        <v>39</v>
      </c>
      <c r="AR155" s="5">
        <f t="shared" si="32"/>
        <v>682</v>
      </c>
      <c r="AS155" s="1">
        <v>451</v>
      </c>
      <c r="AT155" s="1">
        <v>120</v>
      </c>
      <c r="AU155" s="1">
        <v>42</v>
      </c>
      <c r="AV155">
        <v>0.66</v>
      </c>
      <c r="AW155">
        <v>17.600000000000001</v>
      </c>
      <c r="AX155" t="s">
        <v>146</v>
      </c>
      <c r="AY155">
        <v>1.6795208400000001E-2</v>
      </c>
      <c r="AZ155">
        <v>2.6830152499999999E-2</v>
      </c>
      <c r="BA155">
        <v>1.9567862200000001E-2</v>
      </c>
      <c r="BB155">
        <v>0.1689294717</v>
      </c>
      <c r="BC155">
        <v>9.5425406700000007E-2</v>
      </c>
      <c r="BD155">
        <v>4.4470671000000003E-2</v>
      </c>
      <c r="BE155">
        <v>0.79242446499999997</v>
      </c>
      <c r="BF155">
        <v>-0.70156760760000003</v>
      </c>
      <c r="BG155">
        <v>0.58374404550000003</v>
      </c>
      <c r="BH155">
        <v>-14.945385532</v>
      </c>
      <c r="BI155">
        <v>-10.528509614000001</v>
      </c>
      <c r="BJ155">
        <v>0.70438078260000003</v>
      </c>
      <c r="BK155">
        <v>2.0916275000000002E-2</v>
      </c>
      <c r="BL155">
        <v>1.66343537E-2</v>
      </c>
      <c r="BM155">
        <v>2.9370765600000001E-2</v>
      </c>
      <c r="BN155">
        <v>1.9842669600000001E-2</v>
      </c>
      <c r="BO155">
        <v>0.18889671450000001</v>
      </c>
      <c r="BP155">
        <v>9.5933709000000006E-2</v>
      </c>
      <c r="BQ155">
        <v>4.6225127499999998E-2</v>
      </c>
      <c r="BR155">
        <v>0.80924584430000002</v>
      </c>
      <c r="BS155">
        <v>-0.72988129950000002</v>
      </c>
      <c r="BT155">
        <v>0.60466033220000004</v>
      </c>
      <c r="BU155">
        <v>-12.947149373</v>
      </c>
      <c r="BV155">
        <v>-8.4463905289000003</v>
      </c>
      <c r="BW155">
        <v>0.65842896559999997</v>
      </c>
    </row>
    <row r="156" spans="1:75" ht="15" x14ac:dyDescent="0.25">
      <c r="A156" t="s">
        <v>256</v>
      </c>
      <c r="B156" t="s">
        <v>44</v>
      </c>
      <c r="C156" t="s">
        <v>54</v>
      </c>
      <c r="D156" s="1">
        <v>24</v>
      </c>
      <c r="E156" s="1">
        <v>20</v>
      </c>
      <c r="F156">
        <v>22.1</v>
      </c>
      <c r="G156">
        <v>13.7</v>
      </c>
      <c r="H156">
        <v>36.9</v>
      </c>
      <c r="I156" s="11">
        <v>192.468079990045</v>
      </c>
      <c r="J156" s="11">
        <v>82.846331593428204</v>
      </c>
      <c r="K156" s="11">
        <f t="shared" si="33"/>
        <v>6.4635359291015702</v>
      </c>
      <c r="L156" s="11">
        <v>17.633929075612301</v>
      </c>
      <c r="M156" s="11">
        <v>6.6516470128301997</v>
      </c>
      <c r="N156" s="11">
        <v>107.131907681871</v>
      </c>
      <c r="O156" s="6">
        <v>189.48605346679699</v>
      </c>
      <c r="P156" s="6">
        <v>91.686309814453097</v>
      </c>
      <c r="Q156" s="11">
        <v>7.97422218322754</v>
      </c>
      <c r="R156" s="11">
        <v>12.6352376937866</v>
      </c>
      <c r="S156" s="11">
        <v>6.6105995178222701</v>
      </c>
      <c r="T156" s="6">
        <v>110.93214416503901</v>
      </c>
      <c r="U156" s="6">
        <v>235.32388305664099</v>
      </c>
      <c r="V156" s="6">
        <v>91.1815185546875</v>
      </c>
      <c r="W156" s="11">
        <v>8.5973844528198207</v>
      </c>
      <c r="X156" s="11">
        <v>13.8167934417725</v>
      </c>
      <c r="Y156" s="11">
        <v>9.1712055206298793</v>
      </c>
      <c r="Z156" s="6">
        <v>114.16951751709</v>
      </c>
      <c r="AA156" s="12">
        <f t="shared" si="25"/>
        <v>235.32388305664099</v>
      </c>
      <c r="AB156" s="13">
        <f t="shared" si="26"/>
        <v>9.1181518554687511</v>
      </c>
      <c r="AC156" s="13">
        <f t="shared" si="27"/>
        <v>1.3816793441772501</v>
      </c>
      <c r="AD156" s="14">
        <f t="shared" si="28"/>
        <v>1.2635237693786601</v>
      </c>
      <c r="AE156" s="14">
        <f t="shared" si="29"/>
        <v>0.91712055206298793</v>
      </c>
      <c r="AF156" s="13">
        <f t="shared" si="30"/>
        <v>11.298796176910399</v>
      </c>
      <c r="AG156" t="s">
        <v>48</v>
      </c>
      <c r="AH156" s="1">
        <v>2</v>
      </c>
      <c r="AI156">
        <v>280637</v>
      </c>
      <c r="AJ156">
        <v>5695570</v>
      </c>
      <c r="AK156" s="4">
        <v>100</v>
      </c>
      <c r="AL156" s="4">
        <v>11</v>
      </c>
      <c r="AM156" s="4">
        <v>694</v>
      </c>
      <c r="AQ156" s="5">
        <f t="shared" si="31"/>
        <v>11</v>
      </c>
      <c r="AR156" s="5">
        <f t="shared" si="32"/>
        <v>694</v>
      </c>
      <c r="AS156" s="1">
        <v>588</v>
      </c>
      <c r="AT156" s="1">
        <v>145</v>
      </c>
      <c r="AU156" s="1">
        <v>31</v>
      </c>
      <c r="AV156">
        <v>0.55000000000000004</v>
      </c>
      <c r="AW156">
        <v>17.600000000000001</v>
      </c>
      <c r="AX156" t="s">
        <v>146</v>
      </c>
      <c r="AY156">
        <v>2.0285349800000001E-2</v>
      </c>
      <c r="AZ156">
        <v>3.2399591599999999E-2</v>
      </c>
      <c r="BA156">
        <v>2.20449905E-2</v>
      </c>
      <c r="BB156">
        <v>0.20533797209999999</v>
      </c>
      <c r="BC156">
        <v>9.9391747000000003E-2</v>
      </c>
      <c r="BD156">
        <v>5.5467541299999999E-2</v>
      </c>
      <c r="BE156">
        <v>0.8072452994</v>
      </c>
      <c r="BF156">
        <v>-0.6886417842</v>
      </c>
      <c r="BG156">
        <v>0.58495587459999998</v>
      </c>
      <c r="BH156">
        <v>-16.179654826</v>
      </c>
      <c r="BI156">
        <v>-11.978332776</v>
      </c>
      <c r="BJ156">
        <v>0.7407955396</v>
      </c>
      <c r="BK156">
        <v>-6.8612532000000004E-3</v>
      </c>
      <c r="BL156">
        <v>1.8331386099999999E-2</v>
      </c>
      <c r="BM156">
        <v>3.2155984300000003E-2</v>
      </c>
      <c r="BN156">
        <v>2.06442669E-2</v>
      </c>
      <c r="BO156">
        <v>0.20514573680000001</v>
      </c>
      <c r="BP156">
        <v>9.9755148799999999E-2</v>
      </c>
      <c r="BQ156">
        <v>5.4918079600000003E-2</v>
      </c>
      <c r="BR156">
        <v>0.81817047610000004</v>
      </c>
      <c r="BS156">
        <v>-0.72925266700000002</v>
      </c>
      <c r="BT156">
        <v>0.57809463729999999</v>
      </c>
      <c r="BU156">
        <v>-15.197733632</v>
      </c>
      <c r="BV156">
        <v>-11.257241416999999</v>
      </c>
      <c r="BW156">
        <v>0.74109272029999995</v>
      </c>
    </row>
    <row r="157" spans="1:75" ht="15" x14ac:dyDescent="0.25">
      <c r="A157" t="s">
        <v>257</v>
      </c>
      <c r="B157" t="s">
        <v>44</v>
      </c>
      <c r="C157" t="s">
        <v>172</v>
      </c>
      <c r="D157" s="1">
        <v>46</v>
      </c>
      <c r="E157" s="1">
        <v>20</v>
      </c>
      <c r="F157">
        <v>7.8</v>
      </c>
      <c r="G157">
        <v>10.1</v>
      </c>
      <c r="H157">
        <v>26.9</v>
      </c>
      <c r="I157" s="11">
        <v>153.64402396575699</v>
      </c>
      <c r="J157" s="11">
        <v>67.556686694272898</v>
      </c>
      <c r="K157" s="11">
        <f t="shared" si="33"/>
        <v>12.860488086748965</v>
      </c>
      <c r="L157" s="11">
        <v>18.3954819715584</v>
      </c>
      <c r="M157" s="11">
        <v>4.7666436857222401</v>
      </c>
      <c r="N157" s="11">
        <v>90.718812351553595</v>
      </c>
      <c r="O157" s="6">
        <v>152.81172180175801</v>
      </c>
      <c r="P157" s="6">
        <v>74.135070800781193</v>
      </c>
      <c r="Q157" s="11">
        <v>11.337760925293001</v>
      </c>
      <c r="R157" s="11">
        <v>11.192419052124</v>
      </c>
      <c r="S157" s="11">
        <v>4.2947874069213903</v>
      </c>
      <c r="T157" s="6">
        <v>89.622276306152401</v>
      </c>
      <c r="U157" s="6">
        <v>146.10810852050801</v>
      </c>
      <c r="V157" s="6">
        <v>62.877784729003899</v>
      </c>
      <c r="W157" s="11">
        <v>10.6866617202759</v>
      </c>
      <c r="X157" s="11">
        <v>11.136649131774901</v>
      </c>
      <c r="Y157" s="11">
        <v>3.52939105033875</v>
      </c>
      <c r="Z157" s="6">
        <v>77.5438232421875</v>
      </c>
      <c r="AA157" s="12">
        <f t="shared" si="25"/>
        <v>146.10810852050801</v>
      </c>
      <c r="AB157" s="13">
        <f t="shared" si="26"/>
        <v>6.2877784729003903</v>
      </c>
      <c r="AC157" s="13">
        <f t="shared" si="27"/>
        <v>1.1136649131774901</v>
      </c>
      <c r="AD157" s="14">
        <f t="shared" si="28"/>
        <v>1.1192419052124001</v>
      </c>
      <c r="AE157" s="14">
        <f t="shared" si="29"/>
        <v>0.35293910503387504</v>
      </c>
      <c r="AF157" s="13">
        <f t="shared" si="30"/>
        <v>7.7599594831466652</v>
      </c>
      <c r="AG157" t="s">
        <v>79</v>
      </c>
      <c r="AH157" s="1">
        <v>3</v>
      </c>
      <c r="AI157">
        <v>280642</v>
      </c>
      <c r="AJ157">
        <v>5697198</v>
      </c>
      <c r="AK157" s="4">
        <v>100</v>
      </c>
      <c r="AL157" s="4">
        <v>198</v>
      </c>
      <c r="AM157" s="4">
        <v>6900</v>
      </c>
      <c r="AQ157" s="5">
        <f t="shared" si="31"/>
        <v>198</v>
      </c>
      <c r="AR157" s="5">
        <f t="shared" si="32"/>
        <v>6900</v>
      </c>
      <c r="AS157" s="1">
        <v>2177</v>
      </c>
      <c r="AT157" s="1">
        <v>292</v>
      </c>
      <c r="AU157" s="1">
        <v>18</v>
      </c>
      <c r="AV157">
        <v>2.0499999999999998</v>
      </c>
      <c r="AW157">
        <v>17.5</v>
      </c>
      <c r="AX157" t="s">
        <v>258</v>
      </c>
      <c r="AY157">
        <v>2.2678737899999999E-2</v>
      </c>
      <c r="AZ157">
        <v>3.99974684E-2</v>
      </c>
      <c r="BA157">
        <v>2.8188542099999998E-2</v>
      </c>
      <c r="BB157">
        <v>0.23274203769999999</v>
      </c>
      <c r="BC157">
        <v>0.1397147175</v>
      </c>
      <c r="BD157">
        <v>6.9633252300000004E-2</v>
      </c>
      <c r="BE157">
        <v>0.78035948960000001</v>
      </c>
      <c r="BF157">
        <v>-0.71068832459999998</v>
      </c>
      <c r="BG157">
        <v>0.57950277539999995</v>
      </c>
      <c r="BH157">
        <v>-17.166502284</v>
      </c>
      <c r="BI157">
        <v>-11.246544779000001</v>
      </c>
      <c r="BJ157">
        <v>0.65508396209999997</v>
      </c>
      <c r="BK157">
        <v>-6.1925035500000003E-2</v>
      </c>
      <c r="BL157">
        <v>2.0517068499999999E-2</v>
      </c>
      <c r="BM157">
        <v>4.0349148899999999E-2</v>
      </c>
      <c r="BN157">
        <v>2.7006611900000001E-2</v>
      </c>
      <c r="BO157">
        <v>0.2412364193</v>
      </c>
      <c r="BP157">
        <v>0.14384302039999999</v>
      </c>
      <c r="BQ157">
        <v>7.5339883999999996E-2</v>
      </c>
      <c r="BR157">
        <v>0.79490652930000005</v>
      </c>
      <c r="BS157">
        <v>-0.71407344650000004</v>
      </c>
      <c r="BT157">
        <v>0.51757773750000002</v>
      </c>
      <c r="BU157">
        <v>-18.042361976999999</v>
      </c>
      <c r="BV157">
        <v>-12.149105411000001</v>
      </c>
      <c r="BW157">
        <v>0.67326534559999995</v>
      </c>
    </row>
    <row r="158" spans="1:75" ht="15" x14ac:dyDescent="0.25">
      <c r="A158" t="s">
        <v>259</v>
      </c>
      <c r="B158" t="s">
        <v>44</v>
      </c>
      <c r="C158" t="s">
        <v>45</v>
      </c>
      <c r="D158" s="1">
        <v>76</v>
      </c>
      <c r="E158" s="1">
        <v>35</v>
      </c>
      <c r="F158">
        <v>13</v>
      </c>
      <c r="G158">
        <v>15.1</v>
      </c>
      <c r="H158">
        <v>19.600000000000001</v>
      </c>
      <c r="I158" s="11">
        <v>140.739463711311</v>
      </c>
      <c r="J158" s="11">
        <v>74.118667176986804</v>
      </c>
      <c r="K158" s="11">
        <f t="shared" si="33"/>
        <v>11.478993799706108</v>
      </c>
      <c r="L158" s="11">
        <v>10.521559043284499</v>
      </c>
      <c r="M158" s="11">
        <v>2.5899931060277401</v>
      </c>
      <c r="N158" s="11">
        <v>87.230219326298993</v>
      </c>
      <c r="O158" s="6">
        <v>141.96543884277301</v>
      </c>
      <c r="P158" s="6">
        <v>70.297584533691406</v>
      </c>
      <c r="Q158" s="11">
        <v>10.8317546844482</v>
      </c>
      <c r="R158" s="11">
        <v>16.0247592926025</v>
      </c>
      <c r="S158" s="11">
        <v>2.8242716789245601</v>
      </c>
      <c r="T158" s="6">
        <v>89.146614074707003</v>
      </c>
      <c r="U158" s="6">
        <v>153.11604309082</v>
      </c>
      <c r="V158" s="6">
        <v>75.043968200683594</v>
      </c>
      <c r="W158" s="11">
        <v>10.177609443664601</v>
      </c>
      <c r="X158" s="11">
        <v>10.8536682128906</v>
      </c>
      <c r="Y158" s="11">
        <v>1.7419974803924601</v>
      </c>
      <c r="Z158" s="6">
        <v>87.639633178710895</v>
      </c>
      <c r="AA158" s="12">
        <f t="shared" si="25"/>
        <v>153.11604309082</v>
      </c>
      <c r="AB158" s="13">
        <f t="shared" si="26"/>
        <v>7.5043968200683597</v>
      </c>
      <c r="AC158" s="13">
        <f t="shared" si="27"/>
        <v>1.0853668212890601</v>
      </c>
      <c r="AD158" s="14">
        <f t="shared" si="28"/>
        <v>1.6024759292602502</v>
      </c>
      <c r="AE158" s="14">
        <f t="shared" si="29"/>
        <v>0.17419974803924601</v>
      </c>
      <c r="AF158" s="13">
        <f t="shared" si="30"/>
        <v>9.2810724973678553</v>
      </c>
      <c r="AG158" t="s">
        <v>48</v>
      </c>
      <c r="AH158" s="1">
        <v>2</v>
      </c>
      <c r="AI158">
        <v>279146</v>
      </c>
      <c r="AJ158">
        <v>5698254</v>
      </c>
      <c r="AK158" s="4">
        <v>85</v>
      </c>
      <c r="AL158" s="4">
        <v>43</v>
      </c>
      <c r="AM158" s="4">
        <v>524</v>
      </c>
      <c r="AQ158" s="5">
        <f t="shared" si="31"/>
        <v>43</v>
      </c>
      <c r="AR158" s="5">
        <f t="shared" si="32"/>
        <v>524</v>
      </c>
      <c r="AS158" s="1">
        <v>453</v>
      </c>
      <c r="AT158" s="1">
        <v>51</v>
      </c>
      <c r="AU158" s="1">
        <v>19</v>
      </c>
      <c r="AV158">
        <v>0.4</v>
      </c>
      <c r="AW158">
        <v>19</v>
      </c>
      <c r="AX158" t="s">
        <v>260</v>
      </c>
      <c r="AY158">
        <v>2.04380311E-2</v>
      </c>
      <c r="AZ158">
        <v>3.4834467500000001E-2</v>
      </c>
      <c r="BA158">
        <v>2.81947325E-2</v>
      </c>
      <c r="BB158">
        <v>0.2326900848</v>
      </c>
      <c r="BC158">
        <v>0.15082840510000001</v>
      </c>
      <c r="BD158">
        <v>7.0901005700000005E-2</v>
      </c>
      <c r="BE158">
        <v>0.78380746909999999</v>
      </c>
      <c r="BF158">
        <v>-0.73337458769999997</v>
      </c>
      <c r="BG158">
        <v>0.51118618149999995</v>
      </c>
      <c r="BH158">
        <v>-17.494010213999999</v>
      </c>
      <c r="BI158">
        <v>-9.4254728851999996</v>
      </c>
      <c r="BJ158">
        <v>0.53911360149999998</v>
      </c>
      <c r="BK158">
        <v>8.2131540899999994E-2</v>
      </c>
      <c r="BL158">
        <v>1.7175685999999999E-2</v>
      </c>
      <c r="BM158">
        <v>3.2826971500000003E-2</v>
      </c>
      <c r="BN158">
        <v>2.2869648400000001E-2</v>
      </c>
      <c r="BO158">
        <v>0.25100055339999999</v>
      </c>
      <c r="BP158">
        <v>0.14530217870000001</v>
      </c>
      <c r="BQ158">
        <v>6.4005803299999997E-2</v>
      </c>
      <c r="BR158">
        <v>0.83294568700000005</v>
      </c>
      <c r="BS158">
        <v>-0.76865471569999999</v>
      </c>
      <c r="BT158">
        <v>0.59331771129999999</v>
      </c>
      <c r="BU158">
        <v>-16.682129591999999</v>
      </c>
      <c r="BV158">
        <v>-9.3583613022000005</v>
      </c>
      <c r="BW158">
        <v>0.56174897310000005</v>
      </c>
    </row>
    <row r="159" spans="1:75" ht="15" x14ac:dyDescent="0.25">
      <c r="A159" t="s">
        <v>261</v>
      </c>
      <c r="B159" t="s">
        <v>44</v>
      </c>
      <c r="C159" t="s">
        <v>45</v>
      </c>
      <c r="D159" s="1">
        <v>45</v>
      </c>
      <c r="E159" s="1">
        <v>35</v>
      </c>
      <c r="F159">
        <v>9.4</v>
      </c>
      <c r="G159">
        <v>14.2</v>
      </c>
      <c r="H159">
        <v>12.1</v>
      </c>
      <c r="I159" s="11">
        <v>93.730844679399297</v>
      </c>
      <c r="J159" s="11">
        <v>49.072497954356699</v>
      </c>
      <c r="K159" s="11">
        <f t="shared" si="33"/>
        <v>7.8391194962742157</v>
      </c>
      <c r="L159" s="11">
        <v>9.8730703989880002</v>
      </c>
      <c r="M159" s="11">
        <v>2.2831855680965498</v>
      </c>
      <c r="N159" s="11">
        <v>61.228753921441204</v>
      </c>
      <c r="O159" s="6">
        <v>86.076698303222699</v>
      </c>
      <c r="P159" s="6">
        <v>48.184032440185597</v>
      </c>
      <c r="Q159" s="11">
        <v>8.2307510375976598</v>
      </c>
      <c r="R159" s="11">
        <v>3.7894160747528098</v>
      </c>
      <c r="S159" s="11">
        <v>3.4699668884277299</v>
      </c>
      <c r="T159" s="6">
        <v>55.443416595458999</v>
      </c>
      <c r="U159" s="6">
        <v>82.973983764648395</v>
      </c>
      <c r="V159" s="6">
        <v>41.984745025634801</v>
      </c>
      <c r="W159" s="11">
        <v>6.8647184371948198</v>
      </c>
      <c r="X159" s="11">
        <v>5.0119972229003897</v>
      </c>
      <c r="Y159" s="11">
        <v>1.3609308004379299</v>
      </c>
      <c r="Z159" s="6">
        <v>48.357673645019503</v>
      </c>
      <c r="AA159" s="12">
        <f t="shared" si="25"/>
        <v>82.973983764648395</v>
      </c>
      <c r="AB159" s="13">
        <f t="shared" si="26"/>
        <v>4.1984745025634806</v>
      </c>
      <c r="AC159" s="13">
        <f t="shared" si="27"/>
        <v>0.50119972229003895</v>
      </c>
      <c r="AD159" s="14">
        <f t="shared" si="28"/>
        <v>0.37894160747528099</v>
      </c>
      <c r="AE159" s="14">
        <f t="shared" si="29"/>
        <v>0.136093080043793</v>
      </c>
      <c r="AF159" s="13">
        <f t="shared" si="30"/>
        <v>4.7135091900825543</v>
      </c>
      <c r="AG159" t="s">
        <v>48</v>
      </c>
      <c r="AH159" s="1">
        <v>2</v>
      </c>
      <c r="AI159">
        <v>278942</v>
      </c>
      <c r="AJ159">
        <v>5698137</v>
      </c>
      <c r="AK159" s="4">
        <v>100</v>
      </c>
      <c r="AL159" s="4">
        <v>48</v>
      </c>
      <c r="AM159" s="4">
        <v>765</v>
      </c>
      <c r="AQ159" s="5">
        <f t="shared" si="31"/>
        <v>48</v>
      </c>
      <c r="AR159" s="5">
        <f t="shared" si="32"/>
        <v>765</v>
      </c>
      <c r="AS159" s="1">
        <v>505</v>
      </c>
      <c r="AT159" s="1">
        <v>59</v>
      </c>
      <c r="AU159" s="1">
        <v>31</v>
      </c>
      <c r="AV159">
        <v>0.43</v>
      </c>
      <c r="AW159">
        <v>19.2</v>
      </c>
      <c r="AX159" t="s">
        <v>260</v>
      </c>
      <c r="AY159">
        <v>1.82584979E-2</v>
      </c>
      <c r="AZ159">
        <v>3.4835909399999997E-2</v>
      </c>
      <c r="BA159">
        <v>2.53312565E-2</v>
      </c>
      <c r="BB159">
        <v>0.24750811180000001</v>
      </c>
      <c r="BC159">
        <v>0.14633088420000001</v>
      </c>
      <c r="BD159">
        <v>6.5694008499999998E-2</v>
      </c>
      <c r="BE159">
        <v>0.81367690439999996</v>
      </c>
      <c r="BF159">
        <v>-0.75868930769999998</v>
      </c>
      <c r="BG159">
        <v>0.58501453160000005</v>
      </c>
      <c r="BH159">
        <v>-15.688465021000001</v>
      </c>
      <c r="BI159">
        <v>-9.0739514630000002</v>
      </c>
      <c r="BJ159">
        <v>0.57834489830000002</v>
      </c>
      <c r="BK159">
        <v>4.5955433300000001E-2</v>
      </c>
      <c r="BL159">
        <v>1.41938919E-2</v>
      </c>
      <c r="BM159">
        <v>3.0190969000000002E-2</v>
      </c>
      <c r="BN159">
        <v>1.96800559E-2</v>
      </c>
      <c r="BO159">
        <v>0.25806387530000002</v>
      </c>
      <c r="BP159">
        <v>0.13710518690000001</v>
      </c>
      <c r="BQ159">
        <v>5.8192916400000003E-2</v>
      </c>
      <c r="BR159">
        <v>0.8580182381</v>
      </c>
      <c r="BS159">
        <v>-0.79032464820000004</v>
      </c>
      <c r="BT159">
        <v>0.63096997349999995</v>
      </c>
      <c r="BU159">
        <v>-15.087634096</v>
      </c>
      <c r="BV159">
        <v>-7.9487066454999997</v>
      </c>
      <c r="BW159">
        <v>0.52674629149999996</v>
      </c>
    </row>
    <row r="160" spans="1:75" ht="15" x14ac:dyDescent="0.25">
      <c r="A160" t="s">
        <v>262</v>
      </c>
      <c r="B160" t="s">
        <v>44</v>
      </c>
      <c r="C160" t="s">
        <v>45</v>
      </c>
      <c r="D160" s="1">
        <v>38</v>
      </c>
      <c r="E160" s="1">
        <v>45</v>
      </c>
      <c r="F160">
        <v>12.9</v>
      </c>
      <c r="G160">
        <v>15.6</v>
      </c>
      <c r="H160">
        <v>18.2</v>
      </c>
      <c r="I160" s="11">
        <v>137.45531909062501</v>
      </c>
      <c r="J160" s="11">
        <v>72.310924153166198</v>
      </c>
      <c r="K160" s="11">
        <f t="shared" si="33"/>
        <v>11.118238861928186</v>
      </c>
      <c r="L160" s="11">
        <v>10.773079666119401</v>
      </c>
      <c r="M160" s="11">
        <v>2.53372984901777</v>
      </c>
      <c r="N160" s="11">
        <v>85.617733668303302</v>
      </c>
      <c r="O160" s="6">
        <v>127.35174560546901</v>
      </c>
      <c r="P160" s="6">
        <v>67.950874328613295</v>
      </c>
      <c r="Q160" s="11">
        <v>7.8386821746826199</v>
      </c>
      <c r="R160" s="11">
        <v>15.501629829406699</v>
      </c>
      <c r="S160" s="11">
        <v>2.50620341300964</v>
      </c>
      <c r="T160" s="6">
        <v>85.958709716796903</v>
      </c>
      <c r="U160" s="6">
        <v>142.34916687011699</v>
      </c>
      <c r="V160" s="6">
        <v>68.992042541503906</v>
      </c>
      <c r="W160" s="11">
        <v>9.0027713775634801</v>
      </c>
      <c r="X160" s="11">
        <v>10.8536682128906</v>
      </c>
      <c r="Y160" s="11">
        <v>2.1742036342620801</v>
      </c>
      <c r="Z160" s="6">
        <v>82.019912719726605</v>
      </c>
      <c r="AA160" s="12">
        <f t="shared" si="25"/>
        <v>142.34916687011699</v>
      </c>
      <c r="AB160" s="13">
        <f t="shared" si="26"/>
        <v>6.8992042541503906</v>
      </c>
      <c r="AC160" s="13">
        <f t="shared" si="27"/>
        <v>1.0853668212890601</v>
      </c>
      <c r="AD160" s="14">
        <f t="shared" si="28"/>
        <v>1.55016298294067</v>
      </c>
      <c r="AE160" s="14">
        <f t="shared" si="29"/>
        <v>0.21742036342620802</v>
      </c>
      <c r="AF160" s="13">
        <f t="shared" si="30"/>
        <v>8.666787600517269</v>
      </c>
      <c r="AG160" t="s">
        <v>48</v>
      </c>
      <c r="AH160" s="1">
        <v>2</v>
      </c>
      <c r="AI160">
        <v>278482</v>
      </c>
      <c r="AJ160">
        <v>5697984</v>
      </c>
      <c r="AK160" s="4">
        <v>99</v>
      </c>
      <c r="AL160" s="4">
        <v>120</v>
      </c>
      <c r="AM160" s="4">
        <v>969</v>
      </c>
      <c r="AQ160" s="5">
        <f t="shared" si="31"/>
        <v>120</v>
      </c>
      <c r="AR160" s="5">
        <f t="shared" si="32"/>
        <v>969</v>
      </c>
      <c r="AS160" s="1">
        <v>544</v>
      </c>
      <c r="AT160" s="1">
        <v>69</v>
      </c>
      <c r="AU160" s="1">
        <v>21</v>
      </c>
      <c r="AV160">
        <v>0.52</v>
      </c>
      <c r="AW160">
        <v>19.7</v>
      </c>
      <c r="AX160" t="s">
        <v>260</v>
      </c>
      <c r="AY160">
        <v>2.25846247E-2</v>
      </c>
      <c r="AZ160">
        <v>3.7920862299999997E-2</v>
      </c>
      <c r="BA160">
        <v>3.1485491099999999E-2</v>
      </c>
      <c r="BB160">
        <v>0.2252850562</v>
      </c>
      <c r="BC160">
        <v>0.15284084449999999</v>
      </c>
      <c r="BD160">
        <v>7.3466481700000003E-2</v>
      </c>
      <c r="BE160">
        <v>0.75487603650000001</v>
      </c>
      <c r="BF160">
        <v>-0.71420650860000001</v>
      </c>
      <c r="BG160">
        <v>0.51513620640000002</v>
      </c>
      <c r="BH160">
        <v>-17.168386374000001</v>
      </c>
      <c r="BI160">
        <v>-11.202295287</v>
      </c>
      <c r="BJ160">
        <v>0.65399615740000006</v>
      </c>
      <c r="BK160">
        <v>5.3581130999999997E-2</v>
      </c>
      <c r="BL160">
        <v>1.86093492E-2</v>
      </c>
      <c r="BM160">
        <v>3.8693396300000002E-2</v>
      </c>
      <c r="BN160">
        <v>2.8190413300000002E-2</v>
      </c>
      <c r="BO160">
        <v>0.24964868160000001</v>
      </c>
      <c r="BP160">
        <v>0.15263255780000001</v>
      </c>
      <c r="BQ160">
        <v>6.8642274500000003E-2</v>
      </c>
      <c r="BR160">
        <v>0.79712857439999996</v>
      </c>
      <c r="BS160">
        <v>-0.73163330329999998</v>
      </c>
      <c r="BT160">
        <v>0.56871734340000002</v>
      </c>
      <c r="BU160">
        <v>-15.984506937000001</v>
      </c>
      <c r="BV160">
        <v>-10.985898406</v>
      </c>
      <c r="BW160">
        <v>0.68992459650000004</v>
      </c>
    </row>
    <row r="161" spans="1:75" ht="15" x14ac:dyDescent="0.25">
      <c r="A161" t="s">
        <v>263</v>
      </c>
      <c r="B161" t="s">
        <v>53</v>
      </c>
      <c r="C161" t="s">
        <v>54</v>
      </c>
      <c r="D161" s="1">
        <v>33</v>
      </c>
      <c r="E161" s="1">
        <v>98</v>
      </c>
      <c r="F161">
        <v>21.9</v>
      </c>
      <c r="G161">
        <v>21.6</v>
      </c>
      <c r="H161">
        <v>45.3</v>
      </c>
      <c r="I161" s="11">
        <v>448.01586675432799</v>
      </c>
      <c r="J161" s="11">
        <v>166.019438102457</v>
      </c>
      <c r="K161" s="11">
        <f t="shared" si="33"/>
        <v>12.022871529386398</v>
      </c>
      <c r="L161" s="11">
        <v>18.058702542262399</v>
      </c>
      <c r="M161" s="11">
        <v>7.5771517031135804</v>
      </c>
      <c r="N161" s="11">
        <v>191.65529234783301</v>
      </c>
      <c r="O161" s="6">
        <v>466.10791015625</v>
      </c>
      <c r="P161" s="6">
        <v>172.88064575195301</v>
      </c>
      <c r="Q161" s="11">
        <v>11.4686822891235</v>
      </c>
      <c r="R161" s="11">
        <v>18.747533798217798</v>
      </c>
      <c r="S161" s="11">
        <v>7.7784848213195801</v>
      </c>
      <c r="T161" s="6">
        <v>199.406661987305</v>
      </c>
      <c r="U161" s="6">
        <v>442.12020874023398</v>
      </c>
      <c r="V161" s="6">
        <v>164.74946594238301</v>
      </c>
      <c r="W161" s="11">
        <v>11.982149124145501</v>
      </c>
      <c r="X161" s="11">
        <v>16.450445175170898</v>
      </c>
      <c r="Y161" s="11">
        <v>7.2028117179870597</v>
      </c>
      <c r="Z161" s="6">
        <v>188.40270996093801</v>
      </c>
      <c r="AA161" s="12">
        <f t="shared" si="25"/>
        <v>466.10791015625</v>
      </c>
      <c r="AB161" s="13">
        <f t="shared" si="26"/>
        <v>17.288064575195303</v>
      </c>
      <c r="AC161" s="13">
        <f t="shared" si="27"/>
        <v>1.14686822891235</v>
      </c>
      <c r="AD161" s="14">
        <f t="shared" si="28"/>
        <v>1.8747533798217799</v>
      </c>
      <c r="AE161" s="14">
        <f t="shared" si="29"/>
        <v>0.72028117179870599</v>
      </c>
      <c r="AF161" s="13">
        <f t="shared" si="30"/>
        <v>19.88309912681579</v>
      </c>
      <c r="AG161" t="s">
        <v>48</v>
      </c>
      <c r="AH161" s="1">
        <v>2</v>
      </c>
      <c r="AI161">
        <v>279168</v>
      </c>
      <c r="AJ161">
        <v>5693009</v>
      </c>
      <c r="AK161" s="4">
        <v>98</v>
      </c>
      <c r="AL161" s="4">
        <v>752</v>
      </c>
      <c r="AM161" s="4">
        <v>1380</v>
      </c>
      <c r="AQ161" s="5">
        <f t="shared" si="31"/>
        <v>752</v>
      </c>
      <c r="AR161" s="5">
        <f t="shared" si="32"/>
        <v>1380</v>
      </c>
      <c r="AS161" s="1">
        <v>337</v>
      </c>
      <c r="AT161" s="1">
        <v>93</v>
      </c>
      <c r="AU161" s="1">
        <v>19</v>
      </c>
      <c r="AV161">
        <v>0.39</v>
      </c>
      <c r="AW161">
        <v>19.399999999999999</v>
      </c>
      <c r="AX161" t="s">
        <v>264</v>
      </c>
      <c r="AY161">
        <v>1.9738019499999999E-2</v>
      </c>
      <c r="AZ161">
        <v>3.5404242799999999E-2</v>
      </c>
      <c r="BA161">
        <v>2.6257302400000002E-2</v>
      </c>
      <c r="BB161">
        <v>0.18451844000000001</v>
      </c>
      <c r="BC161">
        <v>0.1072941236</v>
      </c>
      <c r="BD161">
        <v>5.1732062600000003E-2</v>
      </c>
      <c r="BE161">
        <v>0.75112548099999998</v>
      </c>
      <c r="BF161">
        <v>-0.67999527699999995</v>
      </c>
      <c r="BG161">
        <v>0.56453155379999997</v>
      </c>
      <c r="BH161">
        <v>-14.721180314</v>
      </c>
      <c r="BI161">
        <v>-12.372331300999999</v>
      </c>
      <c r="BJ161">
        <v>0.84303716149999997</v>
      </c>
      <c r="BK161">
        <v>-8.9064756999999994E-3</v>
      </c>
      <c r="BL161">
        <v>1.8357932899999999E-2</v>
      </c>
      <c r="BM161">
        <v>3.3022052000000003E-2</v>
      </c>
      <c r="BN161">
        <v>2.4784492299999999E-2</v>
      </c>
      <c r="BO161">
        <v>0.17283389539999999</v>
      </c>
      <c r="BP161">
        <v>0.10168738500000001</v>
      </c>
      <c r="BQ161">
        <v>4.9354635899999999E-2</v>
      </c>
      <c r="BR161">
        <v>0.74900219050000005</v>
      </c>
      <c r="BS161">
        <v>-0.67893601179999996</v>
      </c>
      <c r="BT161">
        <v>0.55562508700000002</v>
      </c>
      <c r="BU161">
        <v>-14.462358683</v>
      </c>
      <c r="BV161">
        <v>-11.5432115</v>
      </c>
      <c r="BW161">
        <v>0.79827334849999998</v>
      </c>
    </row>
    <row r="162" spans="1:75" ht="15" x14ac:dyDescent="0.25">
      <c r="A162" t="s">
        <v>265</v>
      </c>
      <c r="B162" t="s">
        <v>44</v>
      </c>
      <c r="C162" t="s">
        <v>136</v>
      </c>
      <c r="D162" s="1">
        <v>31</v>
      </c>
      <c r="E162" s="1">
        <v>75</v>
      </c>
      <c r="F162">
        <v>29</v>
      </c>
      <c r="G162">
        <v>26.6</v>
      </c>
      <c r="H162">
        <v>36.9</v>
      </c>
      <c r="I162" s="11">
        <v>465.08643358990003</v>
      </c>
      <c r="J162" s="11">
        <v>211.688123958381</v>
      </c>
      <c r="K162" s="11">
        <f t="shared" si="33"/>
        <v>29.332575882454549</v>
      </c>
      <c r="L162" s="11">
        <v>11.8557935123926</v>
      </c>
      <c r="M162" s="11">
        <v>2.4776334640118498</v>
      </c>
      <c r="N162" s="11">
        <v>226.02155093478501</v>
      </c>
      <c r="O162" s="6">
        <v>445.586181640625</v>
      </c>
      <c r="P162" s="6">
        <v>207.67509460449199</v>
      </c>
      <c r="Q162" s="11">
        <v>33.299747467041001</v>
      </c>
      <c r="R162" s="11">
        <v>16.646633148193398</v>
      </c>
      <c r="S162" s="11">
        <v>4.28842973709106</v>
      </c>
      <c r="T162" s="6">
        <v>228.61016845703099</v>
      </c>
      <c r="U162" s="6">
        <v>456.840087890625</v>
      </c>
      <c r="V162" s="6">
        <v>216.06553649902301</v>
      </c>
      <c r="W162" s="11">
        <v>31.044050216674801</v>
      </c>
      <c r="X162" s="11">
        <v>14.3399448394775</v>
      </c>
      <c r="Y162" s="11">
        <v>3.1884930133819598</v>
      </c>
      <c r="Z162" s="6">
        <v>233.59397888183599</v>
      </c>
      <c r="AA162" s="12">
        <f t="shared" si="25"/>
        <v>445.586181640625</v>
      </c>
      <c r="AB162" s="13">
        <f t="shared" si="26"/>
        <v>20.767509460449201</v>
      </c>
      <c r="AC162" s="13">
        <f t="shared" si="27"/>
        <v>3.3299747467041003</v>
      </c>
      <c r="AD162" s="14">
        <f t="shared" si="28"/>
        <v>1.6646633148193399</v>
      </c>
      <c r="AE162" s="14">
        <f t="shared" si="29"/>
        <v>0.318849301338196</v>
      </c>
      <c r="AF162" s="13">
        <f t="shared" si="30"/>
        <v>22.751022076606738</v>
      </c>
      <c r="AG162" t="s">
        <v>79</v>
      </c>
      <c r="AH162" s="1">
        <v>4</v>
      </c>
      <c r="AI162">
        <v>277051</v>
      </c>
      <c r="AJ162">
        <v>5692159</v>
      </c>
      <c r="AK162" s="4">
        <v>100</v>
      </c>
      <c r="AL162" s="4">
        <v>420</v>
      </c>
      <c r="AM162" s="4">
        <v>60</v>
      </c>
      <c r="AQ162" s="5">
        <f t="shared" si="31"/>
        <v>420</v>
      </c>
      <c r="AR162" s="5">
        <f t="shared" si="32"/>
        <v>60</v>
      </c>
      <c r="AS162" s="1">
        <v>231</v>
      </c>
      <c r="AT162" s="1">
        <v>49</v>
      </c>
      <c r="AU162" s="1">
        <v>39</v>
      </c>
      <c r="AV162">
        <v>0.35</v>
      </c>
      <c r="AW162">
        <v>21.7</v>
      </c>
      <c r="AX162" t="s">
        <v>108</v>
      </c>
      <c r="AY162">
        <v>1.81791496E-2</v>
      </c>
      <c r="AZ162">
        <v>3.1121747500000001E-2</v>
      </c>
      <c r="BA162">
        <v>1.98038811E-2</v>
      </c>
      <c r="BB162">
        <v>0.32072226819999999</v>
      </c>
      <c r="BC162">
        <v>0.14025819649999999</v>
      </c>
      <c r="BD162">
        <v>5.94896127E-2</v>
      </c>
      <c r="BE162">
        <v>0.88370497550000005</v>
      </c>
      <c r="BF162">
        <v>-0.82340349950000002</v>
      </c>
      <c r="BG162">
        <v>0.69962737559999999</v>
      </c>
      <c r="BH162">
        <v>-14.980905268000001</v>
      </c>
      <c r="BI162">
        <v>-10.769501695000001</v>
      </c>
      <c r="BJ162">
        <v>0.71880197690000003</v>
      </c>
      <c r="BK162">
        <v>2.1219819599999998E-2</v>
      </c>
      <c r="BL162">
        <v>1.51538288E-2</v>
      </c>
      <c r="BM162">
        <v>3.0199025300000001E-2</v>
      </c>
      <c r="BN162">
        <v>1.6208807499999998E-2</v>
      </c>
      <c r="BO162">
        <v>0.325544051</v>
      </c>
      <c r="BP162">
        <v>0.1294996655</v>
      </c>
      <c r="BQ162">
        <v>5.26961471E-2</v>
      </c>
      <c r="BR162">
        <v>0.90487752020000001</v>
      </c>
      <c r="BS162">
        <v>-0.83004592529999999</v>
      </c>
      <c r="BT162">
        <v>0.7208471917</v>
      </c>
      <c r="BU162">
        <v>-14.715752225999999</v>
      </c>
      <c r="BV162">
        <v>-9.5478502275999997</v>
      </c>
      <c r="BW162">
        <v>0.64867916749999999</v>
      </c>
    </row>
    <row r="163" spans="1:75" ht="15" x14ac:dyDescent="0.25">
      <c r="A163" t="s">
        <v>266</v>
      </c>
      <c r="B163" t="s">
        <v>53</v>
      </c>
      <c r="C163" t="s">
        <v>54</v>
      </c>
      <c r="D163" s="1">
        <v>44</v>
      </c>
      <c r="E163" s="1">
        <v>30</v>
      </c>
      <c r="F163">
        <v>18.100000000000001</v>
      </c>
      <c r="G163">
        <v>14.1</v>
      </c>
      <c r="H163">
        <v>41.1</v>
      </c>
      <c r="I163" s="11">
        <v>248.372173558311</v>
      </c>
      <c r="J163" s="11">
        <v>83.043274097360396</v>
      </c>
      <c r="K163" s="11">
        <f t="shared" si="33"/>
        <v>7.2311637562832987</v>
      </c>
      <c r="L163" s="11">
        <v>19.6368446018583</v>
      </c>
      <c r="M163" s="11">
        <v>8.1970949528726003</v>
      </c>
      <c r="N163" s="11">
        <v>110.877213652091</v>
      </c>
      <c r="O163" s="6">
        <v>230.77180480957</v>
      </c>
      <c r="P163" s="6">
        <v>95.6737060546875</v>
      </c>
      <c r="Q163" s="11">
        <v>9.2585916519165004</v>
      </c>
      <c r="R163" s="11">
        <v>15.525061607360801</v>
      </c>
      <c r="S163" s="11">
        <v>7.6054282188415501</v>
      </c>
      <c r="T163" s="6">
        <v>118.80419921875</v>
      </c>
      <c r="U163" s="6">
        <v>258.23553466796898</v>
      </c>
      <c r="V163" s="6">
        <v>105.971870422363</v>
      </c>
      <c r="W163" s="11">
        <v>8.9895782470703107</v>
      </c>
      <c r="X163" s="11">
        <v>16.052503585815401</v>
      </c>
      <c r="Y163" s="11">
        <v>9.5323123931884801</v>
      </c>
      <c r="Z163" s="6">
        <v>131.55668640136699</v>
      </c>
      <c r="AA163" s="12">
        <f t="shared" si="25"/>
        <v>258.23553466796898</v>
      </c>
      <c r="AB163" s="13">
        <f t="shared" si="26"/>
        <v>10.5971870422363</v>
      </c>
      <c r="AC163" s="13">
        <f t="shared" si="27"/>
        <v>1.6052503585815403</v>
      </c>
      <c r="AD163" s="14">
        <f t="shared" si="28"/>
        <v>1.5525061607360802</v>
      </c>
      <c r="AE163" s="14">
        <f t="shared" si="29"/>
        <v>0.95323123931884801</v>
      </c>
      <c r="AF163" s="13">
        <f t="shared" si="30"/>
        <v>13.102924442291227</v>
      </c>
      <c r="AG163" t="s">
        <v>48</v>
      </c>
      <c r="AH163" s="1">
        <v>3</v>
      </c>
      <c r="AI163">
        <v>265771</v>
      </c>
      <c r="AJ163">
        <v>5688694</v>
      </c>
      <c r="AK163" s="4">
        <v>100</v>
      </c>
      <c r="AL163" s="4">
        <v>184</v>
      </c>
      <c r="AM163" s="4">
        <v>219</v>
      </c>
      <c r="AQ163" s="5">
        <f t="shared" si="31"/>
        <v>184</v>
      </c>
      <c r="AR163" s="5">
        <f t="shared" si="32"/>
        <v>219</v>
      </c>
      <c r="AS163" s="1">
        <v>3929</v>
      </c>
      <c r="AT163" s="1">
        <v>182</v>
      </c>
      <c r="AU163" s="1">
        <v>22</v>
      </c>
      <c r="AV163">
        <v>3.9</v>
      </c>
      <c r="AW163">
        <v>33.4</v>
      </c>
      <c r="AX163" t="s">
        <v>267</v>
      </c>
      <c r="AY163">
        <v>2.19365888E-2</v>
      </c>
      <c r="AZ163">
        <v>3.4006966100000001E-2</v>
      </c>
      <c r="BA163">
        <v>2.1987045100000002E-2</v>
      </c>
      <c r="BB163">
        <v>0.19703852059999999</v>
      </c>
      <c r="BC163">
        <v>8.4247249299999993E-2</v>
      </c>
      <c r="BD163">
        <v>4.3909323799999997E-2</v>
      </c>
      <c r="BE163">
        <v>0.79917602399999998</v>
      </c>
      <c r="BF163">
        <v>-0.69422850349999998</v>
      </c>
      <c r="BG163">
        <v>0.64873616140000001</v>
      </c>
      <c r="BH163">
        <v>-16.50241655</v>
      </c>
      <c r="BI163">
        <v>-12.317083322</v>
      </c>
      <c r="BJ163">
        <v>0.74640941169999997</v>
      </c>
      <c r="BK163">
        <v>6.5809942999999996E-2</v>
      </c>
      <c r="BL163">
        <v>2.02713115E-2</v>
      </c>
      <c r="BM163">
        <v>3.4587450200000001E-2</v>
      </c>
      <c r="BN163">
        <v>2.2907752100000001E-2</v>
      </c>
      <c r="BO163">
        <v>0.22008631419999999</v>
      </c>
      <c r="BP163">
        <v>8.4521887800000001E-2</v>
      </c>
      <c r="BQ163">
        <v>3.6468648100000001E-2</v>
      </c>
      <c r="BR163">
        <v>0.81162489709999996</v>
      </c>
      <c r="BS163">
        <v>-0.72809215439999997</v>
      </c>
      <c r="BT163">
        <v>0.71454611940000001</v>
      </c>
      <c r="BU163">
        <v>-15.899457613999999</v>
      </c>
      <c r="BV163">
        <v>-11.396327137</v>
      </c>
      <c r="BW163">
        <v>0.71684964439999999</v>
      </c>
    </row>
    <row r="164" spans="1:75" ht="15" x14ac:dyDescent="0.25">
      <c r="A164" t="s">
        <v>268</v>
      </c>
      <c r="B164" t="s">
        <v>53</v>
      </c>
      <c r="C164" t="s">
        <v>54</v>
      </c>
      <c r="D164" s="1">
        <v>33</v>
      </c>
      <c r="E164" s="1">
        <v>80</v>
      </c>
      <c r="F164">
        <v>29.8</v>
      </c>
      <c r="G164">
        <v>27.2</v>
      </c>
      <c r="H164">
        <v>43.2</v>
      </c>
      <c r="I164" s="11">
        <v>537.72198920704705</v>
      </c>
      <c r="J164" s="11">
        <v>201.59604069720999</v>
      </c>
      <c r="K164" s="11">
        <f t="shared" si="33"/>
        <v>13.534223246576593</v>
      </c>
      <c r="L164" s="11">
        <v>18.993934794173502</v>
      </c>
      <c r="M164" s="11">
        <v>7.0276672734402599</v>
      </c>
      <c r="N164" s="11">
        <v>227.61764276482401</v>
      </c>
      <c r="O164" s="6">
        <v>586.237060546875</v>
      </c>
      <c r="P164" s="6">
        <v>213.26400756835901</v>
      </c>
      <c r="Q164" s="11">
        <v>16.001939773559599</v>
      </c>
      <c r="R164" s="11">
        <v>20.911636352539102</v>
      </c>
      <c r="S164" s="11">
        <v>7.9014029502868697</v>
      </c>
      <c r="T164" s="6">
        <v>242.07704162597699</v>
      </c>
      <c r="U164" s="6">
        <v>551.32659912109398</v>
      </c>
      <c r="V164" s="6">
        <v>209.20170593261699</v>
      </c>
      <c r="W164" s="11">
        <v>15.181042671203601</v>
      </c>
      <c r="X164" s="11">
        <v>19.402467727661101</v>
      </c>
      <c r="Y164" s="11">
        <v>7.3241672515869096</v>
      </c>
      <c r="Z164" s="6">
        <v>235.92834472656199</v>
      </c>
      <c r="AA164" s="12">
        <f t="shared" si="25"/>
        <v>586.237060546875</v>
      </c>
      <c r="AB164" s="13">
        <f t="shared" si="26"/>
        <v>21.326400756835902</v>
      </c>
      <c r="AC164" s="13">
        <f t="shared" si="27"/>
        <v>1.6001939773559599</v>
      </c>
      <c r="AD164" s="14">
        <f t="shared" si="28"/>
        <v>2.0911636352539102</v>
      </c>
      <c r="AE164" s="14">
        <f t="shared" si="29"/>
        <v>0.73241672515869105</v>
      </c>
      <c r="AF164" s="13">
        <f t="shared" si="30"/>
        <v>24.149981117248501</v>
      </c>
      <c r="AG164" t="s">
        <v>48</v>
      </c>
      <c r="AH164" s="1">
        <v>2</v>
      </c>
      <c r="AI164">
        <v>265839</v>
      </c>
      <c r="AJ164">
        <v>5688219</v>
      </c>
      <c r="AK164" s="4">
        <v>100</v>
      </c>
      <c r="AL164" s="4">
        <v>790</v>
      </c>
      <c r="AM164" s="4">
        <v>917</v>
      </c>
      <c r="AQ164" s="5">
        <f t="shared" si="31"/>
        <v>790</v>
      </c>
      <c r="AR164" s="5">
        <f t="shared" si="32"/>
        <v>917</v>
      </c>
      <c r="AS164" s="1">
        <v>5275</v>
      </c>
      <c r="AT164" s="1">
        <v>231</v>
      </c>
      <c r="AU164" s="1">
        <v>18</v>
      </c>
      <c r="AV164">
        <v>9.42</v>
      </c>
      <c r="AW164">
        <v>33.5</v>
      </c>
      <c r="AX164" t="s">
        <v>267</v>
      </c>
      <c r="AY164">
        <v>1.9874164900000001E-2</v>
      </c>
      <c r="AZ164">
        <v>3.2089370200000002E-2</v>
      </c>
      <c r="BA164">
        <v>2.2425776200000001E-2</v>
      </c>
      <c r="BB164">
        <v>0.1633877795</v>
      </c>
      <c r="BC164">
        <v>9.5618229999999999E-2</v>
      </c>
      <c r="BD164">
        <v>4.3855425199999999E-2</v>
      </c>
      <c r="BE164">
        <v>0.75799226340000003</v>
      </c>
      <c r="BF164">
        <v>-0.68119214090000002</v>
      </c>
      <c r="BG164">
        <v>0.55756289780000001</v>
      </c>
      <c r="BH164">
        <v>-14.542890305</v>
      </c>
      <c r="BI164">
        <v>-9.9559634953000007</v>
      </c>
      <c r="BJ164">
        <v>0.68568357410000003</v>
      </c>
      <c r="BK164">
        <v>1.26577492E-2</v>
      </c>
      <c r="BL164">
        <v>1.49897226E-2</v>
      </c>
      <c r="BM164">
        <v>3.02001332E-2</v>
      </c>
      <c r="BN164">
        <v>1.9054247400000002E-2</v>
      </c>
      <c r="BO164">
        <v>0.17606506059999999</v>
      </c>
      <c r="BP164">
        <v>0.1013063191</v>
      </c>
      <c r="BQ164">
        <v>4.8319312099999998E-2</v>
      </c>
      <c r="BR164">
        <v>0.80475777449999997</v>
      </c>
      <c r="BS164">
        <v>-0.70652829449999999</v>
      </c>
      <c r="BT164">
        <v>0.57022064139999995</v>
      </c>
      <c r="BU164">
        <v>-13.599349149</v>
      </c>
      <c r="BV164">
        <v>-9.0512471750000003</v>
      </c>
      <c r="BW164">
        <v>0.66418793730000003</v>
      </c>
    </row>
    <row r="165" spans="1:75" ht="15" x14ac:dyDescent="0.25">
      <c r="A165" t="s">
        <v>269</v>
      </c>
      <c r="B165" t="s">
        <v>44</v>
      </c>
      <c r="C165" t="s">
        <v>76</v>
      </c>
      <c r="D165" s="1">
        <v>54</v>
      </c>
      <c r="E165" s="1">
        <v>40</v>
      </c>
      <c r="F165">
        <v>13.5</v>
      </c>
      <c r="G165">
        <v>22.1</v>
      </c>
      <c r="H165">
        <v>30.4</v>
      </c>
      <c r="I165" s="11">
        <v>261.58753173439197</v>
      </c>
      <c r="J165" s="11">
        <v>139.02487420365401</v>
      </c>
      <c r="K165" s="11">
        <f t="shared" si="33"/>
        <v>29.543200669185083</v>
      </c>
      <c r="L165" s="11">
        <v>15.1006635653159</v>
      </c>
      <c r="M165" s="11">
        <v>4.0174404398599597</v>
      </c>
      <c r="N165" s="11">
        <v>158.14297820882999</v>
      </c>
      <c r="O165" s="6">
        <v>308.31658935546898</v>
      </c>
      <c r="P165" s="6">
        <v>146.24337768554699</v>
      </c>
      <c r="Q165" s="11">
        <v>21.724285125732401</v>
      </c>
      <c r="R165" s="11">
        <v>10.4388523101807</v>
      </c>
      <c r="S165" s="11">
        <v>0.90344649553298995</v>
      </c>
      <c r="T165" s="6">
        <v>157.58567810058599</v>
      </c>
      <c r="U165" s="6">
        <v>287.53814697265602</v>
      </c>
      <c r="V165" s="6">
        <v>138.54870605468801</v>
      </c>
      <c r="W165" s="11">
        <v>18.0810356140137</v>
      </c>
      <c r="X165" s="11">
        <v>11.1428022384644</v>
      </c>
      <c r="Y165" s="11">
        <v>1.60153520107269</v>
      </c>
      <c r="Z165" s="6">
        <v>151.293045043945</v>
      </c>
      <c r="AA165" s="12">
        <f t="shared" si="25"/>
        <v>308.31658935546898</v>
      </c>
      <c r="AB165" s="13">
        <f t="shared" si="26"/>
        <v>14.6243377685547</v>
      </c>
      <c r="AC165" s="13">
        <f t="shared" si="27"/>
        <v>2.1724285125732403</v>
      </c>
      <c r="AD165" s="14">
        <f t="shared" si="28"/>
        <v>1.04388523101807</v>
      </c>
      <c r="AE165" s="14">
        <f t="shared" si="29"/>
        <v>0.16015352010726902</v>
      </c>
      <c r="AF165" s="13">
        <f t="shared" si="30"/>
        <v>15.828376519680038</v>
      </c>
      <c r="AG165" t="s">
        <v>79</v>
      </c>
      <c r="AH165" s="1">
        <v>3</v>
      </c>
      <c r="AI165">
        <v>265938</v>
      </c>
      <c r="AJ165">
        <v>5688135</v>
      </c>
      <c r="AK165" s="4">
        <v>42</v>
      </c>
      <c r="AL165" s="4">
        <v>81</v>
      </c>
      <c r="AM165" s="4">
        <v>1430</v>
      </c>
      <c r="AN165" s="4">
        <v>38</v>
      </c>
      <c r="AO165" s="4">
        <v>172</v>
      </c>
      <c r="AP165" s="4">
        <v>8070</v>
      </c>
      <c r="AQ165" s="5">
        <f t="shared" si="31"/>
        <v>124.22499999999999</v>
      </c>
      <c r="AR165" s="5">
        <f t="shared" si="32"/>
        <v>4584</v>
      </c>
      <c r="AS165" s="1">
        <v>5190</v>
      </c>
      <c r="AT165" s="1">
        <v>226</v>
      </c>
      <c r="AU165" s="1">
        <v>21</v>
      </c>
      <c r="AV165">
        <v>10.25</v>
      </c>
      <c r="AW165">
        <v>33.4</v>
      </c>
      <c r="AX165" t="s">
        <v>218</v>
      </c>
      <c r="AY165">
        <v>2.23733097E-2</v>
      </c>
      <c r="AZ165">
        <v>3.5969539299999999E-2</v>
      </c>
      <c r="BA165">
        <v>2.3304694099999999E-2</v>
      </c>
      <c r="BB165">
        <v>0.27323123989999998</v>
      </c>
      <c r="BC165">
        <v>0.1402535872</v>
      </c>
      <c r="BD165">
        <v>6.2059533299999997E-2</v>
      </c>
      <c r="BE165">
        <v>0.84245888250000001</v>
      </c>
      <c r="BF165">
        <v>-0.77449299149999995</v>
      </c>
      <c r="BG165">
        <v>0.63896856310000005</v>
      </c>
      <c r="BH165">
        <v>-17.348915431999998</v>
      </c>
      <c r="BI165">
        <v>-9.3970765458999992</v>
      </c>
      <c r="BJ165">
        <v>0.54190055500000001</v>
      </c>
      <c r="BK165">
        <v>4.1187462299999998E-2</v>
      </c>
      <c r="BL165">
        <v>1.64108803E-2</v>
      </c>
      <c r="BM165">
        <v>3.24767948E-2</v>
      </c>
      <c r="BN165">
        <v>2.1122596300000001E-2</v>
      </c>
      <c r="BO165">
        <v>0.2840581667</v>
      </c>
      <c r="BP165">
        <v>0.13023682919999999</v>
      </c>
      <c r="BQ165">
        <v>5.4006777899999997E-2</v>
      </c>
      <c r="BR165">
        <v>0.86140038019999998</v>
      </c>
      <c r="BS165">
        <v>-0.79444232410000004</v>
      </c>
      <c r="BT165">
        <v>0.6801560324</v>
      </c>
      <c r="BU165">
        <v>-15.860610204</v>
      </c>
      <c r="BV165">
        <v>-8.4408907398000004</v>
      </c>
      <c r="BW165">
        <v>0.53195660199999995</v>
      </c>
    </row>
    <row r="166" spans="1:75" ht="15" x14ac:dyDescent="0.25">
      <c r="A166" t="s">
        <v>270</v>
      </c>
      <c r="B166" t="s">
        <v>53</v>
      </c>
      <c r="C166" t="s">
        <v>54</v>
      </c>
      <c r="D166" s="1">
        <v>37</v>
      </c>
      <c r="E166" s="1">
        <v>56</v>
      </c>
      <c r="F166">
        <v>20.7</v>
      </c>
      <c r="G166">
        <v>20.7</v>
      </c>
      <c r="H166">
        <v>44.5</v>
      </c>
      <c r="I166" s="11">
        <v>425.55167352028201</v>
      </c>
      <c r="J166" s="11">
        <v>158.31024782056599</v>
      </c>
      <c r="K166" s="11">
        <f t="shared" si="33"/>
        <v>11.597160067078384</v>
      </c>
      <c r="L166" s="11">
        <v>17.490483448085701</v>
      </c>
      <c r="M166" s="11">
        <v>7.5731933094008701</v>
      </c>
      <c r="N166" s="11">
        <v>183.37392457805299</v>
      </c>
      <c r="O166" s="6">
        <v>452.0732421875</v>
      </c>
      <c r="P166" s="6">
        <v>191.14567565918</v>
      </c>
      <c r="Q166" s="11">
        <v>10.871829032897899</v>
      </c>
      <c r="R166" s="11">
        <v>15.4820852279663</v>
      </c>
      <c r="S166" s="11">
        <v>5.9245243072509801</v>
      </c>
      <c r="T166" s="6">
        <v>212.55229187011699</v>
      </c>
      <c r="U166" s="6">
        <v>442.20455932617199</v>
      </c>
      <c r="V166" s="6">
        <v>158.47964477539099</v>
      </c>
      <c r="W166" s="11">
        <v>11.745903968811</v>
      </c>
      <c r="X166" s="11">
        <v>11.505063056945801</v>
      </c>
      <c r="Y166" s="11">
        <v>5.2321586608886701</v>
      </c>
      <c r="Z166" s="6">
        <v>175.216873168945</v>
      </c>
      <c r="AA166" s="12">
        <f t="shared" si="25"/>
        <v>452.0732421875</v>
      </c>
      <c r="AB166" s="13">
        <f t="shared" si="26"/>
        <v>19.114567565918001</v>
      </c>
      <c r="AC166" s="13">
        <f t="shared" si="27"/>
        <v>1.0871829032897899</v>
      </c>
      <c r="AD166" s="14">
        <f t="shared" si="28"/>
        <v>1.54820852279663</v>
      </c>
      <c r="AE166" s="14">
        <f t="shared" si="29"/>
        <v>0.52321586608886705</v>
      </c>
      <c r="AF166" s="13">
        <f t="shared" si="30"/>
        <v>21.185991954803502</v>
      </c>
      <c r="AG166" t="s">
        <v>48</v>
      </c>
      <c r="AH166" s="1">
        <v>2</v>
      </c>
      <c r="AI166">
        <v>300167</v>
      </c>
      <c r="AJ166">
        <v>5676246</v>
      </c>
      <c r="AK166" s="4">
        <v>100</v>
      </c>
      <c r="AL166" s="4">
        <v>145</v>
      </c>
      <c r="AM166" s="4">
        <v>274</v>
      </c>
      <c r="AQ166" s="5">
        <f t="shared" si="31"/>
        <v>145</v>
      </c>
      <c r="AR166" s="5">
        <f t="shared" si="32"/>
        <v>274</v>
      </c>
      <c r="AS166" s="1">
        <v>117</v>
      </c>
      <c r="AT166" s="1">
        <v>29</v>
      </c>
      <c r="AU166" s="1">
        <v>9</v>
      </c>
      <c r="AV166">
        <v>0.25</v>
      </c>
      <c r="AW166">
        <v>21</v>
      </c>
      <c r="AX166" t="s">
        <v>271</v>
      </c>
      <c r="AY166">
        <v>2.2658567599999999E-2</v>
      </c>
      <c r="AZ166">
        <v>3.12454767E-2</v>
      </c>
      <c r="BA166">
        <v>2.4143042600000001E-2</v>
      </c>
      <c r="BB166">
        <v>0.1488467084</v>
      </c>
      <c r="BC166">
        <v>9.0682749199999996E-2</v>
      </c>
      <c r="BD166">
        <v>4.74659713E-2</v>
      </c>
      <c r="BE166">
        <v>0.72085791460000004</v>
      </c>
      <c r="BF166">
        <v>-0.67146013230000001</v>
      </c>
      <c r="BG166">
        <v>0.60790328339999999</v>
      </c>
      <c r="BH166">
        <v>-15.564293578999999</v>
      </c>
      <c r="BI166">
        <v>-11.488550467</v>
      </c>
      <c r="BJ166">
        <v>0.74022509049999996</v>
      </c>
      <c r="BK166">
        <v>-2.9267644400000001E-2</v>
      </c>
      <c r="BL166">
        <v>2.28193584E-2</v>
      </c>
      <c r="BM166">
        <v>3.7393018600000001E-2</v>
      </c>
      <c r="BN166">
        <v>2.7609395799999999E-2</v>
      </c>
      <c r="BO166">
        <v>0.19089020230000001</v>
      </c>
      <c r="BP166">
        <v>0.10120118979999999</v>
      </c>
      <c r="BQ166">
        <v>5.0747921000000001E-2</v>
      </c>
      <c r="BR166">
        <v>0.74667374249999996</v>
      </c>
      <c r="BS166">
        <v>-0.67186431410000003</v>
      </c>
      <c r="BT166">
        <v>0.57863564879999996</v>
      </c>
      <c r="BU166">
        <v>-14.175977640999999</v>
      </c>
      <c r="BV166">
        <v>-11.564838604</v>
      </c>
      <c r="BW166">
        <v>0.81889442540000001</v>
      </c>
    </row>
    <row r="167" spans="1:75" ht="15" x14ac:dyDescent="0.25">
      <c r="A167" t="s">
        <v>272</v>
      </c>
      <c r="B167" t="s">
        <v>44</v>
      </c>
      <c r="C167" t="s">
        <v>54</v>
      </c>
      <c r="D167" s="1">
        <v>37</v>
      </c>
      <c r="E167" s="1">
        <v>35</v>
      </c>
      <c r="F167">
        <v>16.8</v>
      </c>
      <c r="G167">
        <v>14.1</v>
      </c>
      <c r="H167">
        <v>31.6</v>
      </c>
      <c r="I167" s="11">
        <v>196.26798834212599</v>
      </c>
      <c r="J167" s="11">
        <v>82.893496539716196</v>
      </c>
      <c r="K167" s="11">
        <f t="shared" si="33"/>
        <v>7.4844039657810049</v>
      </c>
      <c r="L167" s="11">
        <v>12.3774487902365</v>
      </c>
      <c r="M167" s="11">
        <v>6.1383602373442301</v>
      </c>
      <c r="N167" s="11">
        <v>101.409305567297</v>
      </c>
      <c r="O167" s="6">
        <v>193.43539428710901</v>
      </c>
      <c r="P167" s="6">
        <v>86.310829162597699</v>
      </c>
      <c r="Q167" s="11">
        <v>9.4590187072753906</v>
      </c>
      <c r="R167" s="11">
        <v>11.6417951583862</v>
      </c>
      <c r="S167" s="11">
        <v>6.2313933372497603</v>
      </c>
      <c r="T167" s="6">
        <v>104.18401336669901</v>
      </c>
      <c r="U167" s="6">
        <v>216.74462890625</v>
      </c>
      <c r="V167" s="6">
        <v>89.399398803710895</v>
      </c>
      <c r="W167" s="11">
        <v>8.8900804519653303</v>
      </c>
      <c r="X167" s="11">
        <v>13.2121667861938</v>
      </c>
      <c r="Y167" s="11">
        <v>6.3909001350402797</v>
      </c>
      <c r="Z167" s="6">
        <v>109.00246429443401</v>
      </c>
      <c r="AA167" s="12">
        <f t="shared" si="25"/>
        <v>216.74462890625</v>
      </c>
      <c r="AB167" s="13">
        <f t="shared" si="26"/>
        <v>8.9399398803710906</v>
      </c>
      <c r="AC167" s="13">
        <f t="shared" si="27"/>
        <v>1.32121667861938</v>
      </c>
      <c r="AD167" s="14">
        <f t="shared" si="28"/>
        <v>1.1641795158386201</v>
      </c>
      <c r="AE167" s="14">
        <f t="shared" si="29"/>
        <v>0.63909001350402805</v>
      </c>
      <c r="AF167" s="13">
        <f t="shared" si="30"/>
        <v>10.743209409713739</v>
      </c>
      <c r="AG167" t="s">
        <v>48</v>
      </c>
      <c r="AH167" s="1">
        <v>3</v>
      </c>
      <c r="AI167">
        <v>300334</v>
      </c>
      <c r="AJ167">
        <v>5676351</v>
      </c>
      <c r="AK167" s="4">
        <v>98</v>
      </c>
      <c r="AL167" s="4">
        <v>31</v>
      </c>
      <c r="AM167" s="4">
        <v>75</v>
      </c>
      <c r="AQ167" s="5">
        <f t="shared" si="31"/>
        <v>31</v>
      </c>
      <c r="AR167" s="5">
        <f t="shared" si="32"/>
        <v>75</v>
      </c>
      <c r="AS167" s="1">
        <v>115</v>
      </c>
      <c r="AT167" s="1">
        <v>29</v>
      </c>
      <c r="AU167" s="1">
        <v>26</v>
      </c>
      <c r="AV167">
        <v>0.12</v>
      </c>
      <c r="AW167">
        <v>20.9</v>
      </c>
      <c r="AX167" t="s">
        <v>271</v>
      </c>
      <c r="AY167">
        <v>2.6164659699999999E-2</v>
      </c>
      <c r="AZ167">
        <v>3.6779798500000002E-2</v>
      </c>
      <c r="BA167">
        <v>2.5102457599999999E-2</v>
      </c>
      <c r="BB167">
        <v>0.19155316480000001</v>
      </c>
      <c r="BC167">
        <v>9.2674530000000005E-2</v>
      </c>
      <c r="BD167">
        <v>4.4663708199999999E-2</v>
      </c>
      <c r="BE167">
        <v>0.76822688920000004</v>
      </c>
      <c r="BF167">
        <v>-0.68380747119999996</v>
      </c>
      <c r="BG167">
        <v>0.63502496249999996</v>
      </c>
      <c r="BH167">
        <v>-15.430117799</v>
      </c>
      <c r="BI167">
        <v>-10.288369498</v>
      </c>
      <c r="BJ167">
        <v>0.66710604679999996</v>
      </c>
      <c r="BK167">
        <v>-5.4843769100000002E-2</v>
      </c>
      <c r="BL167">
        <v>2.3656836600000002E-2</v>
      </c>
      <c r="BM167">
        <v>3.7336513699999997E-2</v>
      </c>
      <c r="BN167">
        <v>2.71926909E-2</v>
      </c>
      <c r="BO167">
        <v>0.19406668530000001</v>
      </c>
      <c r="BP167">
        <v>0.1049190485</v>
      </c>
      <c r="BQ167">
        <v>5.1511844500000001E-2</v>
      </c>
      <c r="BR167">
        <v>0.7542724797</v>
      </c>
      <c r="BS167">
        <v>-0.67769619179999996</v>
      </c>
      <c r="BT167">
        <v>0.58018118220000003</v>
      </c>
      <c r="BU167">
        <v>-14.469727562999999</v>
      </c>
      <c r="BV167">
        <v>-10.152839417999999</v>
      </c>
      <c r="BW167">
        <v>0.70217407379999996</v>
      </c>
    </row>
    <row r="168" spans="1:75" ht="15" x14ac:dyDescent="0.25">
      <c r="A168" t="s">
        <v>273</v>
      </c>
      <c r="B168" t="s">
        <v>53</v>
      </c>
      <c r="C168" t="s">
        <v>54</v>
      </c>
      <c r="D168" s="1">
        <v>52</v>
      </c>
      <c r="E168" s="1">
        <v>56</v>
      </c>
      <c r="F168">
        <v>18.100000000000001</v>
      </c>
      <c r="G168">
        <v>19.899999999999999</v>
      </c>
      <c r="H168">
        <v>46.5</v>
      </c>
      <c r="I168" s="11">
        <v>433.57488386934301</v>
      </c>
      <c r="J168" s="11">
        <v>163.657318350521</v>
      </c>
      <c r="K168" s="11">
        <f t="shared" si="33"/>
        <v>12.069101736921862</v>
      </c>
      <c r="L168" s="11">
        <v>16.7146446994999</v>
      </c>
      <c r="M168" s="11">
        <v>7.7719189784402802</v>
      </c>
      <c r="N168" s="11">
        <v>188.14388202846101</v>
      </c>
      <c r="O168" s="6">
        <v>366.84631347656199</v>
      </c>
      <c r="P168" s="6">
        <v>125.85113525390599</v>
      </c>
      <c r="Q168" s="11">
        <v>8.2608976364135707</v>
      </c>
      <c r="R168" s="11">
        <v>17.382444381713899</v>
      </c>
      <c r="S168" s="11">
        <v>6.9635524749755904</v>
      </c>
      <c r="T168" s="6">
        <v>150.19712829589801</v>
      </c>
      <c r="U168" s="6">
        <v>390.31411743164102</v>
      </c>
      <c r="V168" s="6">
        <v>142.28475952148401</v>
      </c>
      <c r="W168" s="11">
        <v>9.8880338668823207</v>
      </c>
      <c r="X168" s="11">
        <v>15.445188522338899</v>
      </c>
      <c r="Y168" s="11">
        <v>6.6654796600341797</v>
      </c>
      <c r="Z168" s="6">
        <v>164.395431518555</v>
      </c>
      <c r="AA168" s="12">
        <f t="shared" si="25"/>
        <v>366.84631347656199</v>
      </c>
      <c r="AB168" s="13">
        <f t="shared" si="26"/>
        <v>12.5851135253906</v>
      </c>
      <c r="AC168" s="13">
        <f t="shared" si="27"/>
        <v>0.82608976364135711</v>
      </c>
      <c r="AD168" s="14">
        <f t="shared" si="28"/>
        <v>1.73824443817139</v>
      </c>
      <c r="AE168" s="14">
        <f t="shared" si="29"/>
        <v>0.66654796600341804</v>
      </c>
      <c r="AF168" s="13">
        <f t="shared" si="30"/>
        <v>14.989905929565408</v>
      </c>
      <c r="AG168" t="s">
        <v>48</v>
      </c>
      <c r="AH168" s="1">
        <v>2</v>
      </c>
      <c r="AI168">
        <v>300328</v>
      </c>
      <c r="AJ168">
        <v>5676203</v>
      </c>
      <c r="AK168" s="4">
        <v>100</v>
      </c>
      <c r="AL168" s="4">
        <v>140</v>
      </c>
      <c r="AM168" s="4">
        <v>201</v>
      </c>
      <c r="AQ168" s="5">
        <f t="shared" si="31"/>
        <v>140</v>
      </c>
      <c r="AR168" s="5">
        <f t="shared" si="32"/>
        <v>201</v>
      </c>
      <c r="AS168" s="1">
        <v>111</v>
      </c>
      <c r="AT168" s="1">
        <v>27</v>
      </c>
      <c r="AU168" s="1">
        <v>21</v>
      </c>
      <c r="AV168">
        <v>0.25</v>
      </c>
      <c r="AW168">
        <v>21</v>
      </c>
      <c r="AX168" t="s">
        <v>271</v>
      </c>
      <c r="AY168">
        <v>2.1751652199999999E-2</v>
      </c>
      <c r="AZ168">
        <v>3.3015193599999999E-2</v>
      </c>
      <c r="BA168">
        <v>2.1498745E-2</v>
      </c>
      <c r="BB168">
        <v>0.20402229829999999</v>
      </c>
      <c r="BC168">
        <v>8.9941737499999994E-2</v>
      </c>
      <c r="BD168">
        <v>3.9837957299999997E-2</v>
      </c>
      <c r="BE168">
        <v>0.80912317919999999</v>
      </c>
      <c r="BF168">
        <v>-0.6903920455</v>
      </c>
      <c r="BG168">
        <v>0.64488298119999998</v>
      </c>
      <c r="BH168">
        <v>-14.647271153</v>
      </c>
      <c r="BI168">
        <v>-9.9889708357</v>
      </c>
      <c r="BJ168">
        <v>0.68263846859999999</v>
      </c>
      <c r="BK168">
        <v>-5.55844385E-2</v>
      </c>
      <c r="BL168">
        <v>2.3310681400000002E-2</v>
      </c>
      <c r="BM168">
        <v>3.7798981099999997E-2</v>
      </c>
      <c r="BN168">
        <v>2.7567505199999998E-2</v>
      </c>
      <c r="BO168">
        <v>0.1980337747</v>
      </c>
      <c r="BP168">
        <v>0.1043127095</v>
      </c>
      <c r="BQ168">
        <v>5.1181969299999998E-2</v>
      </c>
      <c r="BR168">
        <v>0.75560064640000002</v>
      </c>
      <c r="BS168">
        <v>-0.67946050950000003</v>
      </c>
      <c r="BT168">
        <v>0.58929854189999997</v>
      </c>
      <c r="BU168">
        <v>-14.165134145</v>
      </c>
      <c r="BV168">
        <v>-8.7620334678000003</v>
      </c>
      <c r="BW168">
        <v>0.61919095329999996</v>
      </c>
    </row>
    <row r="169" spans="1:75" ht="15" x14ac:dyDescent="0.25">
      <c r="A169" t="s">
        <v>274</v>
      </c>
      <c r="B169" t="s">
        <v>53</v>
      </c>
      <c r="C169" t="s">
        <v>54</v>
      </c>
      <c r="D169" s="1">
        <v>60</v>
      </c>
      <c r="E169" s="1">
        <v>55</v>
      </c>
      <c r="F169">
        <v>9.9</v>
      </c>
      <c r="G169">
        <v>9</v>
      </c>
      <c r="H169">
        <v>17.8</v>
      </c>
      <c r="I169" s="11">
        <v>86.828679961883395</v>
      </c>
      <c r="J169" s="11">
        <v>33.988335293180903</v>
      </c>
      <c r="K169" s="11">
        <f t="shared" si="33"/>
        <v>3.5347324705738883</v>
      </c>
      <c r="L169" s="11">
        <v>8.5847258441537502</v>
      </c>
      <c r="M169" s="11">
        <v>5.9143664332511303</v>
      </c>
      <c r="N169" s="11">
        <v>48.487427570585801</v>
      </c>
      <c r="O169" s="6">
        <v>93.429618835449205</v>
      </c>
      <c r="P169" s="6">
        <v>37.546607971191399</v>
      </c>
      <c r="Q169" s="11">
        <v>4.02223825454712</v>
      </c>
      <c r="R169" s="11">
        <v>10.7547464370728</v>
      </c>
      <c r="S169" s="11">
        <v>6.3466663360595703</v>
      </c>
      <c r="T169" s="6">
        <v>54.648017883300803</v>
      </c>
      <c r="U169" s="6">
        <v>89.502662658691406</v>
      </c>
      <c r="V169" s="6">
        <v>36.443355560302699</v>
      </c>
      <c r="W169" s="11">
        <v>4.1497364044189498</v>
      </c>
      <c r="X169" s="11">
        <v>10.292884826660201</v>
      </c>
      <c r="Y169" s="11">
        <v>7.6133327484130904</v>
      </c>
      <c r="Z169" s="6">
        <v>54.349571228027301</v>
      </c>
      <c r="AA169" s="12">
        <f t="shared" si="25"/>
        <v>89.502662658691406</v>
      </c>
      <c r="AB169" s="13">
        <f t="shared" si="26"/>
        <v>3.6443355560302702</v>
      </c>
      <c r="AC169" s="13">
        <f t="shared" si="27"/>
        <v>1.02928848266602</v>
      </c>
      <c r="AD169" s="14">
        <f t="shared" si="28"/>
        <v>1.07547464370728</v>
      </c>
      <c r="AE169" s="14">
        <f t="shared" si="29"/>
        <v>0.76133327484130908</v>
      </c>
      <c r="AF169" s="13">
        <f t="shared" si="30"/>
        <v>5.4811434745788592</v>
      </c>
      <c r="AG169" t="s">
        <v>93</v>
      </c>
      <c r="AH169" s="1">
        <v>1</v>
      </c>
      <c r="AI169">
        <v>300368</v>
      </c>
      <c r="AJ169">
        <v>5676151</v>
      </c>
      <c r="AK169" s="4">
        <v>100</v>
      </c>
      <c r="AL169" s="4">
        <v>148</v>
      </c>
      <c r="AM169" s="4">
        <v>1290</v>
      </c>
      <c r="AQ169" s="5">
        <f t="shared" si="31"/>
        <v>148</v>
      </c>
      <c r="AR169" s="5">
        <f t="shared" si="32"/>
        <v>1290</v>
      </c>
      <c r="AS169" s="1">
        <v>110</v>
      </c>
      <c r="AT169" s="1">
        <v>26</v>
      </c>
      <c r="AU169" s="1">
        <v>26</v>
      </c>
      <c r="AV169">
        <v>0.21</v>
      </c>
      <c r="AW169">
        <v>21.1</v>
      </c>
      <c r="AX169" t="s">
        <v>271</v>
      </c>
      <c r="AY169">
        <v>3.6201506899999999E-2</v>
      </c>
      <c r="AZ169">
        <v>5.1491552000000003E-2</v>
      </c>
      <c r="BA169">
        <v>4.5454311499999997E-2</v>
      </c>
      <c r="BB169">
        <v>0.20415112990000001</v>
      </c>
      <c r="BC169">
        <v>0.12708270790000001</v>
      </c>
      <c r="BD169">
        <v>7.5860235600000006E-2</v>
      </c>
      <c r="BE169">
        <v>0.64122364409999999</v>
      </c>
      <c r="BF169">
        <v>-0.59243401340000001</v>
      </c>
      <c r="BG169">
        <v>0.44562918629999998</v>
      </c>
      <c r="BH169">
        <v>-16.175846745000001</v>
      </c>
      <c r="BI169">
        <v>-10.720119419</v>
      </c>
      <c r="BJ169">
        <v>0.66524939819999995</v>
      </c>
      <c r="BK169">
        <v>-6.1114872700000003E-2</v>
      </c>
      <c r="BL169">
        <v>3.0966591799999998E-2</v>
      </c>
      <c r="BM169">
        <v>4.7437501200000003E-2</v>
      </c>
      <c r="BN169">
        <v>3.8745594100000003E-2</v>
      </c>
      <c r="BO169">
        <v>0.19296863289999999</v>
      </c>
      <c r="BP169">
        <v>0.14249585749999999</v>
      </c>
      <c r="BQ169">
        <v>8.5663395000000003E-2</v>
      </c>
      <c r="BR169">
        <v>0.66466587359999996</v>
      </c>
      <c r="BS169">
        <v>-0.60494435680000003</v>
      </c>
      <c r="BT169">
        <v>0.38451432099999999</v>
      </c>
      <c r="BU169">
        <v>-15.419052197999999</v>
      </c>
      <c r="BV169">
        <v>-9.3082775814000005</v>
      </c>
      <c r="BW169">
        <v>0.60579258570000005</v>
      </c>
    </row>
    <row r="170" spans="1:75" ht="15" x14ac:dyDescent="0.25">
      <c r="A170" t="s">
        <v>275</v>
      </c>
      <c r="B170" t="s">
        <v>53</v>
      </c>
      <c r="C170" t="s">
        <v>54</v>
      </c>
      <c r="D170" s="1">
        <v>40</v>
      </c>
      <c r="E170" s="1">
        <v>56</v>
      </c>
      <c r="F170">
        <v>18.7</v>
      </c>
      <c r="G170">
        <v>17.8</v>
      </c>
      <c r="H170">
        <v>41.8</v>
      </c>
      <c r="I170" s="11">
        <v>342.10816118261101</v>
      </c>
      <c r="J170" s="11">
        <v>124.71693117363</v>
      </c>
      <c r="K170" s="11">
        <f t="shared" si="33"/>
        <v>9.7124937475514752</v>
      </c>
      <c r="L170" s="11">
        <v>17.120992553525099</v>
      </c>
      <c r="M170" s="11">
        <v>7.6525161475303101</v>
      </c>
      <c r="N170" s="11">
        <v>149.49043987468499</v>
      </c>
      <c r="O170" s="6">
        <v>369.15731811523398</v>
      </c>
      <c r="P170" s="6">
        <v>165.148361206055</v>
      </c>
      <c r="Q170" s="11">
        <v>11.067481040954601</v>
      </c>
      <c r="R170" s="11">
        <v>18.340051651001001</v>
      </c>
      <c r="S170" s="11">
        <v>7.1643261909484899</v>
      </c>
      <c r="T170" s="6">
        <v>190.65274047851599</v>
      </c>
      <c r="U170" s="6">
        <v>360.57229614257801</v>
      </c>
      <c r="V170" s="6">
        <v>142.68957519531301</v>
      </c>
      <c r="W170" s="11">
        <v>10.168347358703601</v>
      </c>
      <c r="X170" s="11">
        <v>16.227497100830099</v>
      </c>
      <c r="Y170" s="11">
        <v>7.0018725395202601</v>
      </c>
      <c r="Z170" s="6">
        <v>165.9189453125</v>
      </c>
      <c r="AA170" s="12">
        <f t="shared" ref="AA170:AA206" si="34">_xlfn.IFS(I170&lt;10,I170,I170&lt;250,U170,I170&gt;=250,O170)</f>
        <v>369.15731811523398</v>
      </c>
      <c r="AB170" s="13">
        <f t="shared" ref="AB170:AB206" si="35">_xlfn.IFS(I170&lt;10,J170,I170&lt;250,V170,I170&gt;=250,P170)*0.1</f>
        <v>16.514836120605501</v>
      </c>
      <c r="AC170" s="13">
        <f t="shared" ref="AC170:AC206" si="36">_xlfn.IFS(I170&lt;10,K170,I170&lt;250,X170,I170&gt;=250,Q170)*0.1</f>
        <v>1.1067481040954601</v>
      </c>
      <c r="AD170" s="14">
        <f t="shared" ref="AD170:AD206" si="37">R170*0.1</f>
        <v>1.8340051651001001</v>
      </c>
      <c r="AE170" s="14">
        <f t="shared" ref="AE170:AE206" si="38">Y170*0.1</f>
        <v>0.70018725395202608</v>
      </c>
      <c r="AF170" s="13">
        <f t="shared" ref="AF170:AF206" si="39">AB170+AD170+AE170</f>
        <v>19.04902853965763</v>
      </c>
      <c r="AG170" t="s">
        <v>93</v>
      </c>
      <c r="AH170" s="1">
        <v>2</v>
      </c>
      <c r="AI170">
        <v>300325</v>
      </c>
      <c r="AJ170">
        <v>5676125</v>
      </c>
      <c r="AK170" s="4">
        <v>100</v>
      </c>
      <c r="AL170" s="4">
        <v>185</v>
      </c>
      <c r="AM170" s="4">
        <v>746</v>
      </c>
      <c r="AQ170" s="5">
        <f t="shared" ref="AQ170:AQ206" si="40">_xlfn.IFS(AN170=0,AL170,AN170&gt;0,(AK170*AL170+AN170*AO170)/(AK170+AN170))</f>
        <v>185</v>
      </c>
      <c r="AR170" s="5">
        <f t="shared" ref="AR170:AR206" si="41">_xlfn.IFS(AN170=0,AM170,AN170&gt;0,(AK170*AM170+AN170*AP170)/(AK170+AN170))</f>
        <v>746</v>
      </c>
      <c r="AS170" s="1">
        <v>111</v>
      </c>
      <c r="AT170" s="1">
        <v>26</v>
      </c>
      <c r="AU170" s="1">
        <v>23</v>
      </c>
      <c r="AV170">
        <v>0.23</v>
      </c>
      <c r="AW170">
        <v>21.1</v>
      </c>
      <c r="AX170" t="s">
        <v>271</v>
      </c>
      <c r="AY170">
        <v>2.4569446000000002E-2</v>
      </c>
      <c r="AZ170">
        <v>3.9933858699999998E-2</v>
      </c>
      <c r="BA170">
        <v>2.6433580299999999E-2</v>
      </c>
      <c r="BB170">
        <v>0.2065665139</v>
      </c>
      <c r="BC170">
        <v>0.1044085164</v>
      </c>
      <c r="BD170">
        <v>5.2261842699999998E-2</v>
      </c>
      <c r="BE170">
        <v>0.77332429439999995</v>
      </c>
      <c r="BF170">
        <v>-0.65961558629999995</v>
      </c>
      <c r="BG170">
        <v>0.52675698950000005</v>
      </c>
      <c r="BH170">
        <v>-13.717681131000001</v>
      </c>
      <c r="BI170">
        <v>-10.605757499999999</v>
      </c>
      <c r="BJ170">
        <v>0.77354042850000004</v>
      </c>
      <c r="BK170">
        <v>-6.67525016E-2</v>
      </c>
      <c r="BL170">
        <v>2.4977000700000002E-2</v>
      </c>
      <c r="BM170">
        <v>4.18823584E-2</v>
      </c>
      <c r="BN170">
        <v>3.3178070499999997E-2</v>
      </c>
      <c r="BO170">
        <v>0.1940342464</v>
      </c>
      <c r="BP170">
        <v>0.1266510602</v>
      </c>
      <c r="BQ170">
        <v>7.1811321499999997E-2</v>
      </c>
      <c r="BR170">
        <v>0.70765064970000002</v>
      </c>
      <c r="BS170">
        <v>-0.64506611229999999</v>
      </c>
      <c r="BT170">
        <v>0.46000448910000002</v>
      </c>
      <c r="BU170">
        <v>-12.593525353</v>
      </c>
      <c r="BV170">
        <v>-8.9178512948000002</v>
      </c>
      <c r="BW170">
        <v>0.70875660330000001</v>
      </c>
    </row>
    <row r="171" spans="1:75" ht="15" x14ac:dyDescent="0.25">
      <c r="A171" t="s">
        <v>276</v>
      </c>
      <c r="B171" t="s">
        <v>53</v>
      </c>
      <c r="C171" t="s">
        <v>54</v>
      </c>
      <c r="D171" s="1">
        <v>34</v>
      </c>
      <c r="E171" s="1">
        <v>56</v>
      </c>
      <c r="F171">
        <v>12.4</v>
      </c>
      <c r="G171">
        <v>13.4</v>
      </c>
      <c r="H171">
        <v>33.6</v>
      </c>
      <c r="I171" s="11">
        <v>224.60822835142301</v>
      </c>
      <c r="J171" s="11">
        <v>85.993450564122497</v>
      </c>
      <c r="K171" s="11">
        <f t="shared" si="33"/>
        <v>7.3774897052514339</v>
      </c>
      <c r="L171" s="11">
        <v>12.614546179876401</v>
      </c>
      <c r="M171" s="11">
        <v>7.2827342365437602</v>
      </c>
      <c r="N171" s="11">
        <v>105.890730980543</v>
      </c>
      <c r="O171" s="6">
        <v>214.82130432128901</v>
      </c>
      <c r="P171" s="6">
        <v>96.041427612304702</v>
      </c>
      <c r="Q171" s="11">
        <v>7.8410997390747097</v>
      </c>
      <c r="R171" s="11">
        <v>12.949649810791</v>
      </c>
      <c r="S171" s="11">
        <v>8.0723581314086896</v>
      </c>
      <c r="T171" s="6">
        <v>117.063430786133</v>
      </c>
      <c r="U171" s="6">
        <v>217.05552673339801</v>
      </c>
      <c r="V171" s="6">
        <v>90.370910644531307</v>
      </c>
      <c r="W171" s="11">
        <v>7.4801959991455096</v>
      </c>
      <c r="X171" s="11">
        <v>14.2552900314331</v>
      </c>
      <c r="Y171" s="11">
        <v>6.8763170242309597</v>
      </c>
      <c r="Z171" s="6">
        <v>111.502517700195</v>
      </c>
      <c r="AA171" s="12">
        <f t="shared" si="34"/>
        <v>217.05552673339801</v>
      </c>
      <c r="AB171" s="13">
        <f t="shared" si="35"/>
        <v>9.037091064453131</v>
      </c>
      <c r="AC171" s="13">
        <f t="shared" si="36"/>
        <v>1.4255290031433101</v>
      </c>
      <c r="AD171" s="14">
        <f t="shared" si="37"/>
        <v>1.2949649810791</v>
      </c>
      <c r="AE171" s="14">
        <f t="shared" si="38"/>
        <v>0.68763170242309601</v>
      </c>
      <c r="AF171" s="13">
        <f t="shared" si="39"/>
        <v>11.019687747955325</v>
      </c>
      <c r="AG171" t="s">
        <v>93</v>
      </c>
      <c r="AH171" s="1">
        <v>2</v>
      </c>
      <c r="AI171">
        <v>300490</v>
      </c>
      <c r="AJ171">
        <v>5676230</v>
      </c>
      <c r="AK171" s="4">
        <v>100</v>
      </c>
      <c r="AL171" s="4">
        <v>145</v>
      </c>
      <c r="AM171" s="4">
        <v>326</v>
      </c>
      <c r="AQ171" s="5">
        <f t="shared" si="40"/>
        <v>145</v>
      </c>
      <c r="AR171" s="5">
        <f t="shared" si="41"/>
        <v>326</v>
      </c>
      <c r="AS171" s="1">
        <v>104</v>
      </c>
      <c r="AT171" s="1">
        <v>26</v>
      </c>
      <c r="AU171" s="1">
        <v>25</v>
      </c>
      <c r="AV171">
        <v>0.18</v>
      </c>
      <c r="AW171">
        <v>21</v>
      </c>
      <c r="AX171" t="s">
        <v>271</v>
      </c>
      <c r="AY171">
        <v>2.3925687899999999E-2</v>
      </c>
      <c r="AZ171">
        <v>3.5348506000000002E-2</v>
      </c>
      <c r="BA171">
        <v>2.47578325E-2</v>
      </c>
      <c r="BB171">
        <v>0.2146225383</v>
      </c>
      <c r="BC171">
        <v>9.8181376099999995E-2</v>
      </c>
      <c r="BD171">
        <v>4.5348426300000001E-2</v>
      </c>
      <c r="BE171">
        <v>0.79311323140000001</v>
      </c>
      <c r="BF171">
        <v>-0.70323460159999995</v>
      </c>
      <c r="BG171">
        <v>0.65212167440000002</v>
      </c>
      <c r="BH171">
        <v>-16.159722725000002</v>
      </c>
      <c r="BI171">
        <v>-9.8179911915999991</v>
      </c>
      <c r="BJ171">
        <v>0.60810479849999999</v>
      </c>
      <c r="BK171">
        <v>-4.1968777200000001E-2</v>
      </c>
      <c r="BL171">
        <v>2.3359440299999999E-2</v>
      </c>
      <c r="BM171">
        <v>3.7323948199999998E-2</v>
      </c>
      <c r="BN171">
        <v>2.68831811E-2</v>
      </c>
      <c r="BO171">
        <v>0.20168866960000001</v>
      </c>
      <c r="BP171">
        <v>0.1025557402</v>
      </c>
      <c r="BQ171">
        <v>4.8826679800000002E-2</v>
      </c>
      <c r="BR171">
        <v>0.76491816280000002</v>
      </c>
      <c r="BS171">
        <v>-0.68766095260000004</v>
      </c>
      <c r="BT171">
        <v>0.61015289039999998</v>
      </c>
      <c r="BU171">
        <v>-15.243157838</v>
      </c>
      <c r="BV171">
        <v>-9.5147116407999999</v>
      </c>
      <c r="BW171">
        <v>0.62447672350000005</v>
      </c>
    </row>
    <row r="172" spans="1:75" ht="15" x14ac:dyDescent="0.25">
      <c r="A172" t="s">
        <v>277</v>
      </c>
      <c r="B172" t="s">
        <v>44</v>
      </c>
      <c r="C172" t="s">
        <v>45</v>
      </c>
      <c r="D172" s="1">
        <v>43</v>
      </c>
      <c r="E172" s="1">
        <v>40</v>
      </c>
      <c r="F172">
        <v>12.7</v>
      </c>
      <c r="G172">
        <v>16.3</v>
      </c>
      <c r="H172">
        <v>21.3</v>
      </c>
      <c r="I172" s="11">
        <v>158.863090924402</v>
      </c>
      <c r="J172" s="11">
        <v>83.834784315125802</v>
      </c>
      <c r="K172" s="11">
        <f t="shared" si="33"/>
        <v>13.104265517951182</v>
      </c>
      <c r="L172" s="11">
        <v>11.3499700153668</v>
      </c>
      <c r="M172" s="11">
        <v>2.8754243894681002</v>
      </c>
      <c r="N172" s="11">
        <v>98.060178719960604</v>
      </c>
      <c r="O172" s="6">
        <v>187.16856384277301</v>
      </c>
      <c r="P172" s="6">
        <v>88.978599548339901</v>
      </c>
      <c r="Q172" s="11">
        <v>12.2001495361328</v>
      </c>
      <c r="R172" s="11">
        <v>12.3618621826172</v>
      </c>
      <c r="S172" s="11">
        <v>2.3126783370971702</v>
      </c>
      <c r="T172" s="6">
        <v>103.65313720703099</v>
      </c>
      <c r="U172" s="6">
        <v>171.92059326171901</v>
      </c>
      <c r="V172" s="6">
        <v>85.971450805664105</v>
      </c>
      <c r="W172" s="11">
        <v>10.8300218582153</v>
      </c>
      <c r="X172" s="11">
        <v>10.8553323745728</v>
      </c>
      <c r="Y172" s="11">
        <v>2.4172415733337398</v>
      </c>
      <c r="Z172" s="6">
        <v>99.244026184082003</v>
      </c>
      <c r="AA172" s="12">
        <f t="shared" si="34"/>
        <v>171.92059326171901</v>
      </c>
      <c r="AB172" s="13">
        <f t="shared" si="35"/>
        <v>8.5971450805664116</v>
      </c>
      <c r="AC172" s="13">
        <f t="shared" si="36"/>
        <v>1.0855332374572801</v>
      </c>
      <c r="AD172" s="14">
        <f t="shared" si="37"/>
        <v>1.23618621826172</v>
      </c>
      <c r="AE172" s="14">
        <f t="shared" si="38"/>
        <v>0.24172415733337399</v>
      </c>
      <c r="AF172" s="13">
        <f t="shared" si="39"/>
        <v>10.075055456161506</v>
      </c>
      <c r="AG172" t="s">
        <v>79</v>
      </c>
      <c r="AH172" s="1">
        <v>2</v>
      </c>
      <c r="AI172">
        <v>302522</v>
      </c>
      <c r="AJ172">
        <v>5676427</v>
      </c>
      <c r="AK172" s="4">
        <v>100</v>
      </c>
      <c r="AL172" s="4">
        <v>30</v>
      </c>
      <c r="AM172" s="4">
        <v>221</v>
      </c>
      <c r="AQ172" s="5">
        <f t="shared" si="40"/>
        <v>30</v>
      </c>
      <c r="AR172" s="5">
        <f t="shared" si="41"/>
        <v>221</v>
      </c>
      <c r="AS172" s="1">
        <v>70</v>
      </c>
      <c r="AT172" s="1">
        <v>19</v>
      </c>
      <c r="AU172" s="1">
        <v>27</v>
      </c>
      <c r="AV172">
        <v>0.2</v>
      </c>
      <c r="AW172">
        <v>21.1</v>
      </c>
      <c r="AX172" t="s">
        <v>278</v>
      </c>
      <c r="AY172">
        <v>2.5467081999999999E-2</v>
      </c>
      <c r="AZ172">
        <v>4.1347865099999999E-2</v>
      </c>
      <c r="BA172">
        <v>3.1043377099999998E-2</v>
      </c>
      <c r="BB172">
        <v>0.25653833500000001</v>
      </c>
      <c r="BC172">
        <v>0.1595811415</v>
      </c>
      <c r="BD172">
        <v>7.3581038500000001E-2</v>
      </c>
      <c r="BE172">
        <v>0.78422723670000005</v>
      </c>
      <c r="BF172">
        <v>-0.70041652450000003</v>
      </c>
      <c r="BG172">
        <v>0.52415392029999996</v>
      </c>
      <c r="BH172">
        <v>-15.922254837000001</v>
      </c>
      <c r="BI172">
        <v>-11.248558829</v>
      </c>
      <c r="BJ172">
        <v>0.70741389399999999</v>
      </c>
      <c r="BK172">
        <v>-7.0036342E-3</v>
      </c>
      <c r="BL172">
        <v>2.99060313E-2</v>
      </c>
      <c r="BM172">
        <v>6.2273969700000001E-2</v>
      </c>
      <c r="BN172">
        <v>5.7225891199999997E-2</v>
      </c>
      <c r="BO172">
        <v>0.27446861630000002</v>
      </c>
      <c r="BP172">
        <v>0.18073115200000001</v>
      </c>
      <c r="BQ172">
        <v>8.7478643100000003E-2</v>
      </c>
      <c r="BR172">
        <v>0.65586517850000003</v>
      </c>
      <c r="BS172">
        <v>-0.63033889409999999</v>
      </c>
      <c r="BT172">
        <v>0.51715027660000001</v>
      </c>
      <c r="BU172">
        <v>-14.896604120999999</v>
      </c>
      <c r="BV172">
        <v>-10.371963257000001</v>
      </c>
      <c r="BW172">
        <v>0.69713145730000003</v>
      </c>
    </row>
    <row r="173" spans="1:75" ht="15" x14ac:dyDescent="0.25">
      <c r="A173" t="s">
        <v>279</v>
      </c>
      <c r="B173" t="s">
        <v>44</v>
      </c>
      <c r="C173" t="s">
        <v>136</v>
      </c>
      <c r="D173" s="1">
        <v>55</v>
      </c>
      <c r="E173" s="1">
        <v>40</v>
      </c>
      <c r="F173">
        <v>16.7</v>
      </c>
      <c r="G173">
        <v>23.1</v>
      </c>
      <c r="H173">
        <v>43.7</v>
      </c>
      <c r="I173" s="11">
        <v>508.474731516139</v>
      </c>
      <c r="J173" s="11">
        <v>228.287108098971</v>
      </c>
      <c r="K173" s="11">
        <f t="shared" si="33"/>
        <v>30.481928399378027</v>
      </c>
      <c r="L173" s="11">
        <v>9.7634234691973703</v>
      </c>
      <c r="M173" s="11">
        <v>3.12050270333093</v>
      </c>
      <c r="N173" s="11">
        <v>241.17103427149999</v>
      </c>
      <c r="O173" s="6">
        <v>446.95153808593699</v>
      </c>
      <c r="P173" s="6">
        <v>199.36703491210901</v>
      </c>
      <c r="Q173" s="11">
        <v>24.120943069458001</v>
      </c>
      <c r="R173" s="11">
        <v>11.451673507690399</v>
      </c>
      <c r="S173" s="11">
        <v>3.8728070259094198</v>
      </c>
      <c r="T173" s="6">
        <v>214.69151306152301</v>
      </c>
      <c r="U173" s="6">
        <v>505.303955078125</v>
      </c>
      <c r="V173" s="6">
        <v>203.35870361328099</v>
      </c>
      <c r="W173" s="11">
        <v>22.9386100769043</v>
      </c>
      <c r="X173" s="11">
        <v>10.010551452636699</v>
      </c>
      <c r="Y173" s="11">
        <v>3.0807697772979701</v>
      </c>
      <c r="Z173" s="6">
        <v>216.45002746582</v>
      </c>
      <c r="AA173" s="12">
        <f t="shared" si="34"/>
        <v>446.95153808593699</v>
      </c>
      <c r="AB173" s="13">
        <f t="shared" si="35"/>
        <v>19.936703491210903</v>
      </c>
      <c r="AC173" s="13">
        <f t="shared" si="36"/>
        <v>2.4120943069458001</v>
      </c>
      <c r="AD173" s="14">
        <f t="shared" si="37"/>
        <v>1.1451673507690401</v>
      </c>
      <c r="AE173" s="14">
        <f t="shared" si="38"/>
        <v>0.30807697772979703</v>
      </c>
      <c r="AF173" s="13">
        <f t="shared" si="39"/>
        <v>21.389947819709739</v>
      </c>
      <c r="AG173" t="s">
        <v>79</v>
      </c>
      <c r="AH173" s="1">
        <v>4</v>
      </c>
      <c r="AI173">
        <v>303334</v>
      </c>
      <c r="AJ173">
        <v>5676654</v>
      </c>
      <c r="AK173" s="4">
        <v>100</v>
      </c>
      <c r="AL173" s="4">
        <v>40</v>
      </c>
      <c r="AM173" s="4">
        <v>109</v>
      </c>
      <c r="AQ173" s="5">
        <f t="shared" si="40"/>
        <v>40</v>
      </c>
      <c r="AR173" s="5">
        <f t="shared" si="41"/>
        <v>109</v>
      </c>
      <c r="AS173" s="1">
        <v>79</v>
      </c>
      <c r="AT173" s="1">
        <v>20</v>
      </c>
      <c r="AU173" s="1">
        <v>23</v>
      </c>
      <c r="AV173">
        <v>0.15</v>
      </c>
      <c r="AW173">
        <v>21.1</v>
      </c>
      <c r="AX173" t="s">
        <v>280</v>
      </c>
      <c r="AY173">
        <v>2.2408873999999999E-2</v>
      </c>
      <c r="AZ173">
        <v>3.5287805399999997E-2</v>
      </c>
      <c r="BA173">
        <v>2.0183393500000001E-2</v>
      </c>
      <c r="BB173">
        <v>0.30005691369999998</v>
      </c>
      <c r="BC173">
        <v>0.14607372169999999</v>
      </c>
      <c r="BD173">
        <v>6.18641407E-2</v>
      </c>
      <c r="BE173">
        <v>0.87359594470000002</v>
      </c>
      <c r="BF173">
        <v>-0.78540528259999998</v>
      </c>
      <c r="BG173">
        <v>0.6265770625</v>
      </c>
      <c r="BH173">
        <v>-15.043254600999999</v>
      </c>
      <c r="BI173">
        <v>-9.2097086032999993</v>
      </c>
      <c r="BJ173">
        <v>0.61240109009999999</v>
      </c>
      <c r="BK173">
        <v>9.1321337999999991E-3</v>
      </c>
      <c r="BL173">
        <v>1.54260922E-2</v>
      </c>
      <c r="BM173">
        <v>2.7352204299999999E-2</v>
      </c>
      <c r="BN173">
        <v>1.5301268E-2</v>
      </c>
      <c r="BO173">
        <v>0.28792192649999998</v>
      </c>
      <c r="BP173">
        <v>0.1464206106</v>
      </c>
      <c r="BQ173">
        <v>6.2938535200000006E-2</v>
      </c>
      <c r="BR173">
        <v>0.89817728679999997</v>
      </c>
      <c r="BS173">
        <v>-0.82593121010000004</v>
      </c>
      <c r="BT173">
        <v>0.63570920980000001</v>
      </c>
      <c r="BU173">
        <v>-14.586744683999999</v>
      </c>
      <c r="BV173">
        <v>-5.7033081272999997</v>
      </c>
      <c r="BW173">
        <v>0.38684715949999998</v>
      </c>
    </row>
    <row r="174" spans="1:75" ht="15" x14ac:dyDescent="0.25">
      <c r="A174" t="s">
        <v>281</v>
      </c>
      <c r="B174" t="s">
        <v>53</v>
      </c>
      <c r="C174" t="s">
        <v>54</v>
      </c>
      <c r="D174" s="1">
        <v>59</v>
      </c>
      <c r="E174" s="1">
        <v>71</v>
      </c>
      <c r="F174">
        <v>24.1</v>
      </c>
      <c r="G174">
        <v>24.7</v>
      </c>
      <c r="H174">
        <v>47.4</v>
      </c>
      <c r="I174" s="11">
        <v>537.89713986480604</v>
      </c>
      <c r="J174" s="11">
        <v>202.86097945214999</v>
      </c>
      <c r="K174" s="11">
        <f t="shared" si="33"/>
        <v>13.960502310046387</v>
      </c>
      <c r="L174" s="11">
        <v>18.367357179091499</v>
      </c>
      <c r="M174" s="11">
        <v>7.4791577427948299</v>
      </c>
      <c r="N174" s="11">
        <v>228.707494374036</v>
      </c>
      <c r="O174" s="6">
        <v>498.03646850585898</v>
      </c>
      <c r="P174" s="6">
        <v>180.03231811523401</v>
      </c>
      <c r="Q174" s="11">
        <v>14.660917282104499</v>
      </c>
      <c r="R174" s="11">
        <v>22.0282173156738</v>
      </c>
      <c r="S174" s="11">
        <v>7.3314232826232901</v>
      </c>
      <c r="T174" s="6">
        <v>209.39195251464801</v>
      </c>
      <c r="U174" s="6">
        <v>507.70779418945301</v>
      </c>
      <c r="V174" s="6">
        <v>181.577072143555</v>
      </c>
      <c r="W174" s="11">
        <v>12.1900367736816</v>
      </c>
      <c r="X174" s="11">
        <v>16.031805038452099</v>
      </c>
      <c r="Y174" s="11">
        <v>8.3486404418945295</v>
      </c>
      <c r="Z174" s="6">
        <v>205.95751953125</v>
      </c>
      <c r="AA174" s="12">
        <f t="shared" si="34"/>
        <v>498.03646850585898</v>
      </c>
      <c r="AB174" s="13">
        <f t="shared" si="35"/>
        <v>18.003231811523403</v>
      </c>
      <c r="AC174" s="13">
        <f t="shared" si="36"/>
        <v>1.46609172821045</v>
      </c>
      <c r="AD174" s="14">
        <f t="shared" si="37"/>
        <v>2.2028217315673801</v>
      </c>
      <c r="AE174" s="14">
        <f t="shared" si="38"/>
        <v>0.83486404418945304</v>
      </c>
      <c r="AF174" s="13">
        <f t="shared" si="39"/>
        <v>21.040917587280234</v>
      </c>
      <c r="AG174" t="s">
        <v>48</v>
      </c>
      <c r="AH174" s="1">
        <v>2</v>
      </c>
      <c r="AI174">
        <v>305402</v>
      </c>
      <c r="AJ174">
        <v>5677062</v>
      </c>
      <c r="AK174" s="4">
        <v>100</v>
      </c>
      <c r="AL174" s="4">
        <v>212</v>
      </c>
      <c r="AM174" s="4">
        <v>514</v>
      </c>
      <c r="AQ174" s="5">
        <f t="shared" si="40"/>
        <v>212</v>
      </c>
      <c r="AR174" s="5">
        <f t="shared" si="41"/>
        <v>514</v>
      </c>
      <c r="AS174" s="1">
        <v>134</v>
      </c>
      <c r="AT174" s="1">
        <v>24</v>
      </c>
      <c r="AU174" s="1">
        <v>21</v>
      </c>
      <c r="AV174">
        <v>0.23</v>
      </c>
      <c r="AW174">
        <v>21.3</v>
      </c>
      <c r="AX174" t="s">
        <v>130</v>
      </c>
      <c r="AY174">
        <v>2.3950086299999999E-2</v>
      </c>
      <c r="AZ174">
        <v>3.4933963200000001E-2</v>
      </c>
      <c r="BA174">
        <v>2.1373102599999999E-2</v>
      </c>
      <c r="BB174">
        <v>0.18968802900000001</v>
      </c>
      <c r="BC174">
        <v>8.2036051900000004E-2</v>
      </c>
      <c r="BD174">
        <v>3.9529185500000001E-2</v>
      </c>
      <c r="BE174">
        <v>0.79734017930000001</v>
      </c>
      <c r="BF174">
        <v>-0.70404358590000005</v>
      </c>
      <c r="BG174">
        <v>0.62092081389999998</v>
      </c>
      <c r="BH174">
        <v>-15.165604124</v>
      </c>
      <c r="BI174">
        <v>-9.0747519080999997</v>
      </c>
      <c r="BJ174">
        <v>0.59936857489999995</v>
      </c>
      <c r="BK174">
        <v>-1.69652117E-2</v>
      </c>
      <c r="BL174">
        <v>1.9666125100000001E-2</v>
      </c>
      <c r="BM174">
        <v>3.31382489E-2</v>
      </c>
      <c r="BN174">
        <v>2.3537425599999998E-2</v>
      </c>
      <c r="BO174">
        <v>0.18156267779999999</v>
      </c>
      <c r="BP174">
        <v>9.259146E-2</v>
      </c>
      <c r="BQ174">
        <v>4.4856614599999997E-2</v>
      </c>
      <c r="BR174">
        <v>0.77035895409999999</v>
      </c>
      <c r="BS174">
        <v>-0.69130360889999998</v>
      </c>
      <c r="BT174">
        <v>0.60395559679999999</v>
      </c>
      <c r="BU174">
        <v>-13.833092514000001</v>
      </c>
      <c r="BV174">
        <v>-9.1239159832999999</v>
      </c>
      <c r="BW174">
        <v>0.66146030430000002</v>
      </c>
    </row>
    <row r="175" spans="1:75" ht="15" x14ac:dyDescent="0.25">
      <c r="A175" t="s">
        <v>282</v>
      </c>
      <c r="B175" t="s">
        <v>53</v>
      </c>
      <c r="C175" t="s">
        <v>76</v>
      </c>
      <c r="D175" s="1">
        <v>63</v>
      </c>
      <c r="E175" s="1">
        <v>27</v>
      </c>
      <c r="F175">
        <v>9.3000000000000007</v>
      </c>
      <c r="G175">
        <v>12.2</v>
      </c>
      <c r="H175">
        <v>17</v>
      </c>
      <c r="I175" s="11">
        <v>103.666015023981</v>
      </c>
      <c r="J175" s="11">
        <v>60.1830481420008</v>
      </c>
      <c r="K175" s="11">
        <f t="shared" si="33"/>
        <v>11.241965915924142</v>
      </c>
      <c r="L175" s="11">
        <v>12.3914560279723</v>
      </c>
      <c r="M175" s="11">
        <v>2.5865482442077301</v>
      </c>
      <c r="N175" s="11">
        <v>75.161052414180901</v>
      </c>
      <c r="O175" s="6">
        <v>111.063278198242</v>
      </c>
      <c r="P175" s="6">
        <v>60.887458801269503</v>
      </c>
      <c r="Q175" s="11">
        <v>13.255450248718301</v>
      </c>
      <c r="R175" s="11">
        <v>11.8822526931763</v>
      </c>
      <c r="S175" s="11">
        <v>3.41170001029968</v>
      </c>
      <c r="T175" s="6">
        <v>76.181411743164105</v>
      </c>
      <c r="U175" s="6">
        <v>112.013229370117</v>
      </c>
      <c r="V175" s="6">
        <v>58.742782592773402</v>
      </c>
      <c r="W175" s="11">
        <v>8.7965326309204102</v>
      </c>
      <c r="X175" s="11">
        <v>10.0285339355469</v>
      </c>
      <c r="Y175" s="11">
        <v>1.4921557903289799</v>
      </c>
      <c r="Z175" s="6">
        <v>70.263473510742202</v>
      </c>
      <c r="AA175" s="12">
        <f t="shared" si="34"/>
        <v>112.013229370117</v>
      </c>
      <c r="AB175" s="13">
        <f t="shared" si="35"/>
        <v>5.8742782592773404</v>
      </c>
      <c r="AC175" s="13">
        <f t="shared" si="36"/>
        <v>1.0028533935546899</v>
      </c>
      <c r="AD175" s="14">
        <f t="shared" si="37"/>
        <v>1.1882252693176301</v>
      </c>
      <c r="AE175" s="14">
        <f t="shared" si="38"/>
        <v>0.149215579032898</v>
      </c>
      <c r="AF175" s="13">
        <f t="shared" si="39"/>
        <v>7.2117191076278679</v>
      </c>
      <c r="AG175" t="s">
        <v>48</v>
      </c>
      <c r="AH175" s="1">
        <v>2</v>
      </c>
      <c r="AI175">
        <v>309614</v>
      </c>
      <c r="AJ175">
        <v>5676356</v>
      </c>
      <c r="AK175" s="4">
        <v>91</v>
      </c>
      <c r="AL175" s="4">
        <v>33</v>
      </c>
      <c r="AM175" s="4">
        <v>100</v>
      </c>
      <c r="AQ175" s="5">
        <f t="shared" si="40"/>
        <v>33</v>
      </c>
      <c r="AR175" s="5">
        <f t="shared" si="41"/>
        <v>100</v>
      </c>
      <c r="AS175" s="1">
        <v>99</v>
      </c>
      <c r="AT175" s="1">
        <v>19</v>
      </c>
      <c r="AU175" s="1">
        <v>34</v>
      </c>
      <c r="AV175">
        <v>0.17</v>
      </c>
      <c r="AW175">
        <v>23.7</v>
      </c>
      <c r="AX175" t="s">
        <v>283</v>
      </c>
      <c r="AY175">
        <v>1.9655954199999999E-2</v>
      </c>
      <c r="AZ175">
        <v>3.4826350800000003E-2</v>
      </c>
      <c r="BA175">
        <v>2.01288583E-2</v>
      </c>
      <c r="BB175">
        <v>0.26635969459999997</v>
      </c>
      <c r="BC175">
        <v>0.1394277058</v>
      </c>
      <c r="BD175">
        <v>6.0720966899999999E-2</v>
      </c>
      <c r="BE175">
        <v>0.85935594839999996</v>
      </c>
      <c r="BF175">
        <v>-0.78324134069999995</v>
      </c>
      <c r="BG175">
        <v>0.6419615474</v>
      </c>
      <c r="BH175">
        <v>-15.996646045</v>
      </c>
      <c r="BI175">
        <v>-10.830272776999999</v>
      </c>
      <c r="BJ175">
        <v>0.67883703910000004</v>
      </c>
      <c r="BK175">
        <v>4.9300606499999997E-2</v>
      </c>
      <c r="BL175">
        <v>1.7123705900000001E-2</v>
      </c>
      <c r="BM175">
        <v>3.4208933099999998E-2</v>
      </c>
      <c r="BN175">
        <v>1.8600689199999999E-2</v>
      </c>
      <c r="BO175">
        <v>0.33765668869999999</v>
      </c>
      <c r="BP175">
        <v>0.1458800146</v>
      </c>
      <c r="BQ175">
        <v>6.1621318799999998E-2</v>
      </c>
      <c r="BR175">
        <v>0.89551050330000004</v>
      </c>
      <c r="BS175">
        <v>-0.81599032760000001</v>
      </c>
      <c r="BT175">
        <v>0.6912621431</v>
      </c>
      <c r="BU175">
        <v>-16.316109310000002</v>
      </c>
      <c r="BV175">
        <v>-10.848455842</v>
      </c>
      <c r="BW175">
        <v>0.66627140520000006</v>
      </c>
    </row>
    <row r="176" spans="1:75" ht="15" x14ac:dyDescent="0.25">
      <c r="A176" t="s">
        <v>284</v>
      </c>
      <c r="B176" t="s">
        <v>53</v>
      </c>
      <c r="C176" t="s">
        <v>45</v>
      </c>
      <c r="D176" s="1">
        <v>36</v>
      </c>
      <c r="E176" s="1">
        <v>28</v>
      </c>
      <c r="F176">
        <v>16</v>
      </c>
      <c r="G176">
        <v>17.899999999999999</v>
      </c>
      <c r="H176">
        <v>26.5</v>
      </c>
      <c r="I176" s="11">
        <v>203.18264544467601</v>
      </c>
      <c r="J176" s="11">
        <v>107.46305788348199</v>
      </c>
      <c r="K176" s="11">
        <f t="shared" si="33"/>
        <v>16.188721523168525</v>
      </c>
      <c r="L176" s="11">
        <v>12.2831826736514</v>
      </c>
      <c r="M176" s="11">
        <v>2.9997957156906501</v>
      </c>
      <c r="N176" s="11">
        <v>122.746036272824</v>
      </c>
      <c r="O176" s="6">
        <v>226.44395446777301</v>
      </c>
      <c r="P176" s="6">
        <v>107.80125427246099</v>
      </c>
      <c r="Q176" s="11">
        <v>18.2986660003662</v>
      </c>
      <c r="R176" s="11">
        <v>13.677830696106</v>
      </c>
      <c r="S176" s="11">
        <v>4.4247345924377397</v>
      </c>
      <c r="T176" s="6">
        <v>125.90382385253901</v>
      </c>
      <c r="U176" s="6">
        <v>226.48051452636699</v>
      </c>
      <c r="V176" s="6">
        <v>115.336311340332</v>
      </c>
      <c r="W176" s="11">
        <v>15.0199127197266</v>
      </c>
      <c r="X176" s="11">
        <v>12.2139673233032</v>
      </c>
      <c r="Y176" s="11">
        <v>3.6888809204101598</v>
      </c>
      <c r="Z176" s="6">
        <v>131.23916625976599</v>
      </c>
      <c r="AA176" s="12">
        <f t="shared" si="34"/>
        <v>226.48051452636699</v>
      </c>
      <c r="AB176" s="13">
        <f t="shared" si="35"/>
        <v>11.5336311340332</v>
      </c>
      <c r="AC176" s="13">
        <f t="shared" si="36"/>
        <v>1.2213967323303201</v>
      </c>
      <c r="AD176" s="14">
        <f t="shared" si="37"/>
        <v>1.3677830696106001</v>
      </c>
      <c r="AE176" s="14">
        <f t="shared" si="38"/>
        <v>0.36888809204101602</v>
      </c>
      <c r="AF176" s="13">
        <f t="shared" si="39"/>
        <v>13.270302295684816</v>
      </c>
      <c r="AG176" t="s">
        <v>48</v>
      </c>
      <c r="AH176" s="1">
        <v>2</v>
      </c>
      <c r="AI176">
        <v>309820</v>
      </c>
      <c r="AJ176">
        <v>5676426</v>
      </c>
      <c r="AK176" s="4">
        <v>100</v>
      </c>
      <c r="AL176" s="4">
        <v>28</v>
      </c>
      <c r="AM176" s="4">
        <v>315</v>
      </c>
      <c r="AQ176" s="5">
        <f t="shared" si="40"/>
        <v>28</v>
      </c>
      <c r="AR176" s="5">
        <f t="shared" si="41"/>
        <v>315</v>
      </c>
      <c r="AS176" s="1">
        <v>106</v>
      </c>
      <c r="AT176" s="1">
        <v>22</v>
      </c>
      <c r="AU176" s="1">
        <v>33</v>
      </c>
      <c r="AV176">
        <v>0.17</v>
      </c>
      <c r="AW176">
        <v>23.7</v>
      </c>
      <c r="AX176" t="s">
        <v>283</v>
      </c>
      <c r="AY176">
        <v>2.4918590099999999E-2</v>
      </c>
      <c r="AZ176">
        <v>3.8899767299999999E-2</v>
      </c>
      <c r="BA176">
        <v>3.2525437900000002E-2</v>
      </c>
      <c r="BB176">
        <v>0.20996216249999999</v>
      </c>
      <c r="BC176">
        <v>0.151230369</v>
      </c>
      <c r="BD176">
        <v>7.5181786599999995E-2</v>
      </c>
      <c r="BE176">
        <v>0.73174897370000003</v>
      </c>
      <c r="BF176">
        <v>-0.69106183889999995</v>
      </c>
      <c r="BG176">
        <v>0.4819051164</v>
      </c>
      <c r="BH176">
        <v>-15.384933802000001</v>
      </c>
      <c r="BI176">
        <v>-12.209357066999999</v>
      </c>
      <c r="BJ176">
        <v>0.79457094750000001</v>
      </c>
      <c r="BK176">
        <v>-1.3545581500000001E-2</v>
      </c>
      <c r="BL176">
        <v>2.6486773200000001E-2</v>
      </c>
      <c r="BM176">
        <v>4.61218485E-2</v>
      </c>
      <c r="BN176">
        <v>4.5069947999999999E-2</v>
      </c>
      <c r="BO176">
        <v>0.24404839480000001</v>
      </c>
      <c r="BP176">
        <v>0.17476239090000001</v>
      </c>
      <c r="BQ176">
        <v>8.8332168500000002E-2</v>
      </c>
      <c r="BR176">
        <v>0.68843973489999999</v>
      </c>
      <c r="BS176">
        <v>-0.68216084899999996</v>
      </c>
      <c r="BT176">
        <v>0.46835953520000001</v>
      </c>
      <c r="BU176">
        <v>-15.369729823</v>
      </c>
      <c r="BV176">
        <v>-11.143364053000001</v>
      </c>
      <c r="BW176">
        <v>0.72627092230000001</v>
      </c>
    </row>
    <row r="177" spans="1:75" ht="15" x14ac:dyDescent="0.25">
      <c r="A177" t="s">
        <v>285</v>
      </c>
      <c r="B177" t="s">
        <v>53</v>
      </c>
      <c r="C177" t="s">
        <v>45</v>
      </c>
      <c r="D177" s="1">
        <v>26</v>
      </c>
      <c r="E177" s="1">
        <v>28</v>
      </c>
      <c r="F177">
        <v>11.4</v>
      </c>
      <c r="G177">
        <v>17.3</v>
      </c>
      <c r="H177">
        <v>21.3</v>
      </c>
      <c r="I177" s="11">
        <v>165.652427258649</v>
      </c>
      <c r="J177" s="11">
        <v>87.527651726703198</v>
      </c>
      <c r="K177" s="11">
        <f t="shared" si="33"/>
        <v>14.00471711552861</v>
      </c>
      <c r="L177" s="11">
        <v>12.096743876127199</v>
      </c>
      <c r="M177" s="11">
        <v>3.17554238968017</v>
      </c>
      <c r="N177" s="11">
        <v>102.799937992511</v>
      </c>
      <c r="O177" s="6">
        <v>176.87400817871099</v>
      </c>
      <c r="P177" s="6">
        <v>80.116096496582003</v>
      </c>
      <c r="Q177" s="11">
        <v>13.985933303833001</v>
      </c>
      <c r="R177" s="11">
        <v>12.472169876098601</v>
      </c>
      <c r="S177" s="11">
        <v>3.3484749794006401</v>
      </c>
      <c r="T177" s="6">
        <v>95.936737060546903</v>
      </c>
      <c r="U177" s="6">
        <v>183.47888183593801</v>
      </c>
      <c r="V177" s="6">
        <v>81.223716735839801</v>
      </c>
      <c r="W177" s="11">
        <v>11.656521797180201</v>
      </c>
      <c r="X177" s="11">
        <v>10.590705871581999</v>
      </c>
      <c r="Y177" s="11">
        <v>2.6237852573394802</v>
      </c>
      <c r="Z177" s="6">
        <v>94.438209533691406</v>
      </c>
      <c r="AA177" s="12">
        <f t="shared" si="34"/>
        <v>183.47888183593801</v>
      </c>
      <c r="AB177" s="13">
        <f t="shared" si="35"/>
        <v>8.1223716735839808</v>
      </c>
      <c r="AC177" s="13">
        <f t="shared" si="36"/>
        <v>1.0590705871582</v>
      </c>
      <c r="AD177" s="14">
        <f t="shared" si="37"/>
        <v>1.2472169876098602</v>
      </c>
      <c r="AE177" s="14">
        <f t="shared" si="38"/>
        <v>0.26237852573394804</v>
      </c>
      <c r="AF177" s="13">
        <f t="shared" si="39"/>
        <v>9.6319671869277901</v>
      </c>
      <c r="AG177" t="s">
        <v>48</v>
      </c>
      <c r="AH177" s="1">
        <v>2</v>
      </c>
      <c r="AI177">
        <v>309893</v>
      </c>
      <c r="AJ177">
        <v>5676459</v>
      </c>
      <c r="AK177" s="4">
        <v>97</v>
      </c>
      <c r="AL177" s="4">
        <v>14</v>
      </c>
      <c r="AM177" s="4">
        <v>200</v>
      </c>
      <c r="AQ177" s="5">
        <f t="shared" si="40"/>
        <v>14</v>
      </c>
      <c r="AR177" s="5">
        <f t="shared" si="41"/>
        <v>200</v>
      </c>
      <c r="AS177" s="1">
        <v>111</v>
      </c>
      <c r="AT177" s="1">
        <v>23</v>
      </c>
      <c r="AU177" s="1">
        <v>25</v>
      </c>
      <c r="AV177">
        <v>0.17</v>
      </c>
      <c r="AW177">
        <v>23.8</v>
      </c>
      <c r="AX177" t="s">
        <v>160</v>
      </c>
      <c r="AY177">
        <v>2.45657814E-2</v>
      </c>
      <c r="AZ177">
        <v>4.0381031999999997E-2</v>
      </c>
      <c r="BA177">
        <v>3.2901196299999998E-2</v>
      </c>
      <c r="BB177">
        <v>0.23723270799999999</v>
      </c>
      <c r="BC177">
        <v>0.1473635294</v>
      </c>
      <c r="BD177">
        <v>6.9563892599999996E-2</v>
      </c>
      <c r="BE177">
        <v>0.75616104620000002</v>
      </c>
      <c r="BF177">
        <v>-0.70230136190000003</v>
      </c>
      <c r="BG177">
        <v>0.50999822309999998</v>
      </c>
      <c r="BH177">
        <v>-14.590901119</v>
      </c>
      <c r="BI177">
        <v>-9.5987397306000002</v>
      </c>
      <c r="BJ177">
        <v>0.65944732910000003</v>
      </c>
      <c r="BK177">
        <v>-4.37628163E-2</v>
      </c>
      <c r="BL177">
        <v>3.00335581E-2</v>
      </c>
      <c r="BM177">
        <v>5.3022731400000002E-2</v>
      </c>
      <c r="BN177">
        <v>5.0580231500000003E-2</v>
      </c>
      <c r="BO177">
        <v>0.25935838369999997</v>
      </c>
      <c r="BP177">
        <v>0.18253950320000001</v>
      </c>
      <c r="BQ177">
        <v>9.4244884700000003E-2</v>
      </c>
      <c r="BR177">
        <v>0.67320913439999996</v>
      </c>
      <c r="BS177">
        <v>-0.66003937150000003</v>
      </c>
      <c r="BT177">
        <v>0.46623540190000001</v>
      </c>
      <c r="BU177">
        <v>-14.387092579000001</v>
      </c>
      <c r="BV177">
        <v>-9.0951915304999993</v>
      </c>
      <c r="BW177">
        <v>0.63463639299999997</v>
      </c>
    </row>
    <row r="178" spans="1:75" ht="15" x14ac:dyDescent="0.25">
      <c r="A178" t="s">
        <v>286</v>
      </c>
      <c r="B178" t="s">
        <v>53</v>
      </c>
      <c r="C178" t="s">
        <v>76</v>
      </c>
      <c r="D178" s="1">
        <v>61</v>
      </c>
      <c r="E178" s="1">
        <v>55</v>
      </c>
      <c r="F178">
        <v>19.899999999999999</v>
      </c>
      <c r="G178">
        <v>16.899999999999999</v>
      </c>
      <c r="H178">
        <v>31</v>
      </c>
      <c r="I178" s="11">
        <v>249.85787976497201</v>
      </c>
      <c r="J178" s="11">
        <v>147.63734058669701</v>
      </c>
      <c r="K178" s="11">
        <f t="shared" si="33"/>
        <v>25.07803194695984</v>
      </c>
      <c r="L178" s="11">
        <v>27.534343521689401</v>
      </c>
      <c r="M178" s="11">
        <v>4.0197651658921103</v>
      </c>
      <c r="N178" s="11">
        <v>179.19144927427899</v>
      </c>
      <c r="O178" s="6">
        <v>256.48574829101602</v>
      </c>
      <c r="P178" s="6">
        <v>135.74879455566401</v>
      </c>
      <c r="Q178" s="11">
        <v>27.6926765441894</v>
      </c>
      <c r="R178" s="11">
        <v>29.511787414550799</v>
      </c>
      <c r="S178" s="11">
        <v>4.2118086814880398</v>
      </c>
      <c r="T178" s="6">
        <v>169.47239685058599</v>
      </c>
      <c r="U178" s="6">
        <v>254.74382019043</v>
      </c>
      <c r="V178" s="6">
        <v>135.85008239746099</v>
      </c>
      <c r="W178" s="11">
        <v>25.444765090942401</v>
      </c>
      <c r="X178" s="11">
        <v>28.5879936218262</v>
      </c>
      <c r="Y178" s="11">
        <v>4.1709938049316397</v>
      </c>
      <c r="Z178" s="6">
        <v>168.60906982421901</v>
      </c>
      <c r="AA178" s="12">
        <f t="shared" si="34"/>
        <v>254.74382019043</v>
      </c>
      <c r="AB178" s="13">
        <f t="shared" si="35"/>
        <v>13.585008239746101</v>
      </c>
      <c r="AC178" s="13">
        <f t="shared" si="36"/>
        <v>2.8587993621826202</v>
      </c>
      <c r="AD178" s="14">
        <f t="shared" si="37"/>
        <v>2.9511787414550801</v>
      </c>
      <c r="AE178" s="14">
        <f t="shared" si="38"/>
        <v>0.41709938049316397</v>
      </c>
      <c r="AF178" s="13">
        <f t="shared" si="39"/>
        <v>16.953286361694342</v>
      </c>
      <c r="AG178" t="s">
        <v>79</v>
      </c>
      <c r="AH178" s="1">
        <v>2</v>
      </c>
      <c r="AI178">
        <v>309926</v>
      </c>
      <c r="AJ178">
        <v>5676503</v>
      </c>
      <c r="AK178" s="4">
        <v>98</v>
      </c>
      <c r="AL178" s="4">
        <v>49</v>
      </c>
      <c r="AM178" s="4">
        <v>51</v>
      </c>
      <c r="AQ178" s="5">
        <f t="shared" si="40"/>
        <v>49</v>
      </c>
      <c r="AR178" s="5">
        <f t="shared" si="41"/>
        <v>51</v>
      </c>
      <c r="AS178" s="1">
        <v>117</v>
      </c>
      <c r="AT178" s="1">
        <v>24</v>
      </c>
      <c r="AU178" s="1">
        <v>22</v>
      </c>
      <c r="AV178">
        <v>0.2</v>
      </c>
      <c r="AW178">
        <v>23.7</v>
      </c>
      <c r="AX178" t="s">
        <v>160</v>
      </c>
      <c r="AY178">
        <v>2.0021011799999999E-2</v>
      </c>
      <c r="AZ178">
        <v>3.0679275200000002E-2</v>
      </c>
      <c r="BA178">
        <v>2.0710943999999998E-2</v>
      </c>
      <c r="BB178">
        <v>0.19700809250000001</v>
      </c>
      <c r="BC178">
        <v>0.1231489753</v>
      </c>
      <c r="BD178">
        <v>6.4033425500000005E-2</v>
      </c>
      <c r="BE178">
        <v>0.80091732839999996</v>
      </c>
      <c r="BF178">
        <v>-0.74855778289999997</v>
      </c>
      <c r="BG178">
        <v>0.49662245869999999</v>
      </c>
      <c r="BH178">
        <v>-16.089989130999999</v>
      </c>
      <c r="BI178">
        <v>-12.873157430999999</v>
      </c>
      <c r="BJ178">
        <v>0.79863365580000001</v>
      </c>
      <c r="BK178">
        <v>2.8572851999999999E-2</v>
      </c>
      <c r="BL178">
        <v>2.21758741E-2</v>
      </c>
      <c r="BM178">
        <v>4.0252795100000002E-2</v>
      </c>
      <c r="BN178">
        <v>2.4549175999999999E-2</v>
      </c>
      <c r="BO178">
        <v>0.2558331257</v>
      </c>
      <c r="BP178">
        <v>0.14846071490000001</v>
      </c>
      <c r="BQ178">
        <v>7.8655194799999995E-2</v>
      </c>
      <c r="BR178">
        <v>0.8201601879</v>
      </c>
      <c r="BS178">
        <v>-0.72388781250000001</v>
      </c>
      <c r="BT178">
        <v>0.52519532079999998</v>
      </c>
      <c r="BU178">
        <v>-16.010222607999999</v>
      </c>
      <c r="BV178">
        <v>-12.388502124</v>
      </c>
      <c r="BW178">
        <v>0.77226281109999995</v>
      </c>
    </row>
    <row r="179" spans="1:75" ht="15" x14ac:dyDescent="0.25">
      <c r="A179" t="s">
        <v>287</v>
      </c>
      <c r="B179" t="s">
        <v>53</v>
      </c>
      <c r="C179" t="s">
        <v>54</v>
      </c>
      <c r="D179" s="1">
        <v>21</v>
      </c>
      <c r="E179" s="1">
        <v>27</v>
      </c>
      <c r="F179">
        <v>15.1</v>
      </c>
      <c r="G179">
        <v>12.1</v>
      </c>
      <c r="H179">
        <v>35.799999999999997</v>
      </c>
      <c r="I179" s="11">
        <v>192.454158084765</v>
      </c>
      <c r="J179" s="11">
        <v>65.430419853297394</v>
      </c>
      <c r="K179" s="11">
        <f t="shared" si="33"/>
        <v>6.044969052616544</v>
      </c>
      <c r="L179" s="11">
        <v>17.019973362145102</v>
      </c>
      <c r="M179" s="11">
        <v>7.9322421040759599</v>
      </c>
      <c r="N179" s="11">
        <v>90.3826353195184</v>
      </c>
      <c r="O179" s="6">
        <v>213.714599609375</v>
      </c>
      <c r="P179" s="6">
        <v>76.396720886230497</v>
      </c>
      <c r="Q179" s="11">
        <v>5.4911308288574201</v>
      </c>
      <c r="R179" s="11">
        <v>10.102496147155801</v>
      </c>
      <c r="S179" s="11">
        <v>4.9040045738220197</v>
      </c>
      <c r="T179" s="6">
        <v>91.403221130371094</v>
      </c>
      <c r="U179" s="6">
        <v>205.25254821777301</v>
      </c>
      <c r="V179" s="6">
        <v>82.329299926757798</v>
      </c>
      <c r="W179" s="11">
        <v>6.8596925735473597</v>
      </c>
      <c r="X179" s="11">
        <v>11.7587394714356</v>
      </c>
      <c r="Y179" s="11">
        <v>5.2333216667175302</v>
      </c>
      <c r="Z179" s="6">
        <v>99.321365356445298</v>
      </c>
      <c r="AA179" s="12">
        <f t="shared" si="34"/>
        <v>205.25254821777301</v>
      </c>
      <c r="AB179" s="13">
        <f t="shared" si="35"/>
        <v>8.2329299926757802</v>
      </c>
      <c r="AC179" s="13">
        <f t="shared" si="36"/>
        <v>1.17587394714356</v>
      </c>
      <c r="AD179" s="14">
        <f t="shared" si="37"/>
        <v>1.0102496147155802</v>
      </c>
      <c r="AE179" s="14">
        <f t="shared" si="38"/>
        <v>0.52333216667175309</v>
      </c>
      <c r="AF179" s="13">
        <f t="shared" si="39"/>
        <v>9.7665117740631135</v>
      </c>
      <c r="AG179" t="s">
        <v>48</v>
      </c>
      <c r="AH179" s="1">
        <v>2</v>
      </c>
      <c r="AI179">
        <v>309996</v>
      </c>
      <c r="AJ179">
        <v>5676510</v>
      </c>
      <c r="AK179" s="4">
        <v>100</v>
      </c>
      <c r="AL179" s="4">
        <v>30</v>
      </c>
      <c r="AM179" s="4">
        <v>164</v>
      </c>
      <c r="AQ179" s="5">
        <f t="shared" si="40"/>
        <v>30</v>
      </c>
      <c r="AR179" s="5">
        <f t="shared" si="41"/>
        <v>164</v>
      </c>
      <c r="AS179" s="1">
        <v>125</v>
      </c>
      <c r="AT179" s="1">
        <v>26</v>
      </c>
      <c r="AU179" s="1">
        <v>25</v>
      </c>
      <c r="AV179">
        <v>0.15</v>
      </c>
      <c r="AW179">
        <v>23.8</v>
      </c>
      <c r="AX179" t="s">
        <v>160</v>
      </c>
      <c r="AY179">
        <v>2.25388415E-2</v>
      </c>
      <c r="AZ179">
        <v>3.5762101599999999E-2</v>
      </c>
      <c r="BA179">
        <v>2.34916246E-2</v>
      </c>
      <c r="BB179">
        <v>0.2198727016</v>
      </c>
      <c r="BC179">
        <v>8.7230271400000003E-2</v>
      </c>
      <c r="BD179">
        <v>4.02338665E-2</v>
      </c>
      <c r="BE179">
        <v>0.80690819079999998</v>
      </c>
      <c r="BF179">
        <v>-0.72323973850000001</v>
      </c>
      <c r="BG179">
        <v>0.71058263310000003</v>
      </c>
      <c r="BH179">
        <v>-16.241566775999999</v>
      </c>
      <c r="BI179">
        <v>-10.026338708999999</v>
      </c>
      <c r="BJ179">
        <v>0.61737732379999999</v>
      </c>
      <c r="BK179">
        <v>-9.0156961499999994E-2</v>
      </c>
      <c r="BL179">
        <v>2.2673066799999999E-2</v>
      </c>
      <c r="BM179">
        <v>3.8066715299999998E-2</v>
      </c>
      <c r="BN179">
        <v>2.5192297900000001E-2</v>
      </c>
      <c r="BO179">
        <v>0.21302909119999999</v>
      </c>
      <c r="BP179">
        <v>9.6206310599999997E-2</v>
      </c>
      <c r="BQ179">
        <v>4.9816753499999998E-2</v>
      </c>
      <c r="BR179">
        <v>0.78844476350000003</v>
      </c>
      <c r="BS179">
        <v>-0.69653484379999997</v>
      </c>
      <c r="BT179">
        <v>0.62042566079999995</v>
      </c>
      <c r="BU179">
        <v>-16.232432731999999</v>
      </c>
      <c r="BV179">
        <v>-9.2444361565000008</v>
      </c>
      <c r="BW179">
        <v>0.56998564080000003</v>
      </c>
    </row>
    <row r="180" spans="1:75" ht="15" x14ac:dyDescent="0.25">
      <c r="A180" t="s">
        <v>288</v>
      </c>
      <c r="B180" t="s">
        <v>53</v>
      </c>
      <c r="C180" t="s">
        <v>54</v>
      </c>
      <c r="D180" s="1">
        <v>36</v>
      </c>
      <c r="E180" s="1">
        <v>70</v>
      </c>
      <c r="F180">
        <v>22.3</v>
      </c>
      <c r="G180">
        <v>22.5</v>
      </c>
      <c r="H180">
        <v>51.4</v>
      </c>
      <c r="I180" s="11">
        <v>516.90443838769704</v>
      </c>
      <c r="J180" s="11">
        <v>189.15492685269299</v>
      </c>
      <c r="K180" s="11">
        <f t="shared" si="33"/>
        <v>13.42151966084349</v>
      </c>
      <c r="L180" s="11">
        <v>19.608712686915801</v>
      </c>
      <c r="M180" s="11">
        <v>7.9855408661674199</v>
      </c>
      <c r="N180" s="11">
        <v>216.749180405776</v>
      </c>
      <c r="O180" s="6">
        <v>462.71200561523398</v>
      </c>
      <c r="P180" s="6">
        <v>202.30616760253901</v>
      </c>
      <c r="Q180" s="11">
        <v>17.725156784057599</v>
      </c>
      <c r="R180" s="11">
        <v>15.8723745346069</v>
      </c>
      <c r="S180" s="11">
        <v>7.2195725440979004</v>
      </c>
      <c r="T180" s="6">
        <v>225.39811706543</v>
      </c>
      <c r="U180" s="6">
        <v>474.51284790039102</v>
      </c>
      <c r="V180" s="6">
        <v>179.05612182617199</v>
      </c>
      <c r="W180" s="11">
        <v>12.8268070220947</v>
      </c>
      <c r="X180" s="11">
        <v>16.1529750823975</v>
      </c>
      <c r="Y180" s="11">
        <v>6.36474657058716</v>
      </c>
      <c r="Z180" s="6">
        <v>201.57383728027301</v>
      </c>
      <c r="AA180" s="12">
        <f t="shared" si="34"/>
        <v>462.71200561523398</v>
      </c>
      <c r="AB180" s="13">
        <f t="shared" si="35"/>
        <v>20.230616760253902</v>
      </c>
      <c r="AC180" s="13">
        <f t="shared" si="36"/>
        <v>1.7725156784057601</v>
      </c>
      <c r="AD180" s="14">
        <f t="shared" si="37"/>
        <v>1.5872374534606901</v>
      </c>
      <c r="AE180" s="14">
        <f t="shared" si="38"/>
        <v>0.63647465705871609</v>
      </c>
      <c r="AF180" s="13">
        <f t="shared" si="39"/>
        <v>22.45432887077331</v>
      </c>
      <c r="AG180" t="s">
        <v>48</v>
      </c>
      <c r="AH180" s="1">
        <v>2</v>
      </c>
      <c r="AI180">
        <v>309902</v>
      </c>
      <c r="AJ180">
        <v>5676605</v>
      </c>
      <c r="AK180" s="4">
        <v>100</v>
      </c>
      <c r="AL180" s="4">
        <v>110</v>
      </c>
      <c r="AM180" s="4">
        <v>430</v>
      </c>
      <c r="AQ180" s="5">
        <f t="shared" si="40"/>
        <v>110</v>
      </c>
      <c r="AR180" s="5">
        <f t="shared" si="41"/>
        <v>430</v>
      </c>
      <c r="AS180" s="1">
        <v>121</v>
      </c>
      <c r="AT180" s="1">
        <v>25</v>
      </c>
      <c r="AU180" s="1">
        <v>20</v>
      </c>
      <c r="AV180">
        <v>0.27</v>
      </c>
      <c r="AW180">
        <v>23.6</v>
      </c>
      <c r="AX180" t="s">
        <v>160</v>
      </c>
      <c r="AY180">
        <v>2.35012546E-2</v>
      </c>
      <c r="AZ180">
        <v>3.38241107E-2</v>
      </c>
      <c r="BA180">
        <v>2.4644711400000002E-2</v>
      </c>
      <c r="BB180">
        <v>0.1605992185</v>
      </c>
      <c r="BC180">
        <v>9.6472028400000007E-2</v>
      </c>
      <c r="BD180">
        <v>5.0167119000000003E-2</v>
      </c>
      <c r="BE180">
        <v>0.73031375890000005</v>
      </c>
      <c r="BF180">
        <v>-0.675122467</v>
      </c>
      <c r="BG180">
        <v>0.5732060859</v>
      </c>
      <c r="BH180">
        <v>-13.281957166</v>
      </c>
      <c r="BI180">
        <v>-10.009264570999999</v>
      </c>
      <c r="BJ180">
        <v>0.75372313550000003</v>
      </c>
      <c r="BK180">
        <v>-5.9362056199999999E-2</v>
      </c>
      <c r="BL180">
        <v>2.38970664E-2</v>
      </c>
      <c r="BM180">
        <v>3.8010021099999999E-2</v>
      </c>
      <c r="BN180">
        <v>2.82123263E-2</v>
      </c>
      <c r="BO180">
        <v>0.18140601440000001</v>
      </c>
      <c r="BP180">
        <v>0.1100180499</v>
      </c>
      <c r="BQ180">
        <v>5.8236990699999998E-2</v>
      </c>
      <c r="BR180">
        <v>0.73162297899999995</v>
      </c>
      <c r="BS180">
        <v>-0.65378493989999997</v>
      </c>
      <c r="BT180">
        <v>0.51384403999999995</v>
      </c>
      <c r="BU180">
        <v>-12.365162757</v>
      </c>
      <c r="BV180">
        <v>-10.621522896</v>
      </c>
      <c r="BW180">
        <v>0.85997304770000005</v>
      </c>
    </row>
    <row r="181" spans="1:75" ht="15" x14ac:dyDescent="0.25">
      <c r="A181" t="s">
        <v>289</v>
      </c>
      <c r="B181" t="s">
        <v>44</v>
      </c>
      <c r="C181" t="s">
        <v>45</v>
      </c>
      <c r="D181" s="1">
        <v>36</v>
      </c>
      <c r="E181" s="1">
        <v>30</v>
      </c>
      <c r="F181">
        <v>15.3</v>
      </c>
      <c r="G181">
        <v>19.8</v>
      </c>
      <c r="H181">
        <v>24.9</v>
      </c>
      <c r="I181" s="11">
        <v>210.14539067033999</v>
      </c>
      <c r="J181" s="11">
        <v>111.115308935464</v>
      </c>
      <c r="K181" s="11">
        <f t="shared" si="33"/>
        <v>16.831742331343587</v>
      </c>
      <c r="L181" s="11">
        <v>13.3377190259783</v>
      </c>
      <c r="M181" s="11">
        <v>3.1209148958681001</v>
      </c>
      <c r="N181" s="11">
        <v>127.57394285731</v>
      </c>
      <c r="O181" s="6">
        <v>195.36370849609401</v>
      </c>
      <c r="P181" s="6">
        <v>103.32600402832</v>
      </c>
      <c r="Q181" s="11">
        <v>15.195305824279799</v>
      </c>
      <c r="R181" s="11">
        <v>12.0605516433716</v>
      </c>
      <c r="S181" s="11">
        <v>3.23366045951843</v>
      </c>
      <c r="T181" s="6">
        <v>118.62021636962901</v>
      </c>
      <c r="U181" s="6">
        <v>228.712890625</v>
      </c>
      <c r="V181" s="6">
        <v>109.86932373046901</v>
      </c>
      <c r="W181" s="11">
        <v>15.5835638046265</v>
      </c>
      <c r="X181" s="11">
        <v>10.7771005630493</v>
      </c>
      <c r="Y181" s="11">
        <v>2.7983341217040998</v>
      </c>
      <c r="Z181" s="6">
        <v>123.44475555419901</v>
      </c>
      <c r="AA181" s="12">
        <f t="shared" si="34"/>
        <v>228.712890625</v>
      </c>
      <c r="AB181" s="13">
        <f t="shared" si="35"/>
        <v>10.986932373046901</v>
      </c>
      <c r="AC181" s="13">
        <f t="shared" si="36"/>
        <v>1.07771005630493</v>
      </c>
      <c r="AD181" s="14">
        <f t="shared" si="37"/>
        <v>1.20605516433716</v>
      </c>
      <c r="AE181" s="14">
        <f t="shared" si="38"/>
        <v>0.27983341217040997</v>
      </c>
      <c r="AF181" s="13">
        <f t="shared" si="39"/>
        <v>12.472820949554471</v>
      </c>
      <c r="AG181" t="s">
        <v>48</v>
      </c>
      <c r="AH181" s="1">
        <v>3</v>
      </c>
      <c r="AI181">
        <v>265895</v>
      </c>
      <c r="AJ181">
        <v>5688036</v>
      </c>
      <c r="AK181" s="4">
        <v>100</v>
      </c>
      <c r="AL181" s="4">
        <v>109</v>
      </c>
      <c r="AM181" s="4">
        <v>966</v>
      </c>
      <c r="AQ181" s="5">
        <f t="shared" si="40"/>
        <v>109</v>
      </c>
      <c r="AR181" s="5">
        <f t="shared" si="41"/>
        <v>966</v>
      </c>
      <c r="AS181" s="1">
        <v>4881</v>
      </c>
      <c r="AT181" s="1">
        <v>206</v>
      </c>
      <c r="AU181" s="1">
        <v>24</v>
      </c>
      <c r="AV181">
        <v>5.26</v>
      </c>
      <c r="AW181">
        <v>33.5</v>
      </c>
      <c r="AX181" t="s">
        <v>218</v>
      </c>
      <c r="AY181">
        <v>2.2229185799999999E-2</v>
      </c>
      <c r="AZ181">
        <v>3.8320305200000002E-2</v>
      </c>
      <c r="BA181">
        <v>2.71182482E-2</v>
      </c>
      <c r="BB181">
        <v>0.25774080659999998</v>
      </c>
      <c r="BC181">
        <v>0.1405981238</v>
      </c>
      <c r="BD181">
        <v>6.4153999200000006E-2</v>
      </c>
      <c r="BE181">
        <v>0.80916216809999997</v>
      </c>
      <c r="BF181">
        <v>-0.74080462219999998</v>
      </c>
      <c r="BG181">
        <v>0.57392222910000001</v>
      </c>
      <c r="BH181">
        <v>-17.688235774999999</v>
      </c>
      <c r="BI181">
        <v>-10.687588550999999</v>
      </c>
      <c r="BJ181">
        <v>0.60520676699999998</v>
      </c>
      <c r="BK181">
        <v>7.5829295699999993E-2</v>
      </c>
      <c r="BL181">
        <v>1.76110251E-2</v>
      </c>
      <c r="BM181">
        <v>3.6965678199999998E-2</v>
      </c>
      <c r="BN181">
        <v>2.4650998100000002E-2</v>
      </c>
      <c r="BO181">
        <v>0.2767475003</v>
      </c>
      <c r="BP181">
        <v>0.13702809129999999</v>
      </c>
      <c r="BQ181">
        <v>5.8697205500000002E-2</v>
      </c>
      <c r="BR181">
        <v>0.83624424330000002</v>
      </c>
      <c r="BS181">
        <v>-0.76412195400000005</v>
      </c>
      <c r="BT181">
        <v>0.64975153600000002</v>
      </c>
      <c r="BU181">
        <v>-17.091832369999999</v>
      </c>
      <c r="BV181">
        <v>-9.7831128211999996</v>
      </c>
      <c r="BW181">
        <v>0.57378480620000005</v>
      </c>
    </row>
    <row r="182" spans="1:75" ht="15" x14ac:dyDescent="0.25">
      <c r="A182" t="s">
        <v>290</v>
      </c>
      <c r="B182" t="s">
        <v>53</v>
      </c>
      <c r="C182" t="s">
        <v>54</v>
      </c>
      <c r="D182" s="1">
        <v>42</v>
      </c>
      <c r="E182" s="1">
        <v>65</v>
      </c>
      <c r="F182">
        <v>23.9</v>
      </c>
      <c r="G182">
        <v>26.2</v>
      </c>
      <c r="H182">
        <v>71.7</v>
      </c>
      <c r="I182" s="11">
        <v>803.01063246390902</v>
      </c>
      <c r="J182" s="11">
        <v>288.43694699908002</v>
      </c>
      <c r="K182" s="11">
        <f t="shared" si="33"/>
        <v>18.800966314910973</v>
      </c>
      <c r="L182" s="11">
        <v>23.925729546828599</v>
      </c>
      <c r="M182" s="11">
        <v>9.0180395007402598</v>
      </c>
      <c r="N182" s="11">
        <v>321.38071604664901</v>
      </c>
      <c r="O182" s="6">
        <v>555.71911621093795</v>
      </c>
      <c r="P182" s="6">
        <v>234.24746704101599</v>
      </c>
      <c r="Q182" s="11">
        <v>20.257642745971701</v>
      </c>
      <c r="R182" s="11">
        <v>23.746290206909201</v>
      </c>
      <c r="S182" s="11">
        <v>7.1448159217834499</v>
      </c>
      <c r="T182" s="6">
        <v>265.13854980468801</v>
      </c>
      <c r="U182" s="6">
        <v>559.8583984375</v>
      </c>
      <c r="V182" s="6">
        <v>205.42575073242199</v>
      </c>
      <c r="W182" s="11">
        <v>15.5250043869019</v>
      </c>
      <c r="X182" s="11">
        <v>18.157697677612301</v>
      </c>
      <c r="Y182" s="11">
        <v>6.6042242050170898</v>
      </c>
      <c r="Z182" s="6">
        <v>230.18766784668</v>
      </c>
      <c r="AA182" s="12">
        <f t="shared" si="34"/>
        <v>555.71911621093795</v>
      </c>
      <c r="AB182" s="13">
        <f t="shared" si="35"/>
        <v>23.424746704101601</v>
      </c>
      <c r="AC182" s="13">
        <f t="shared" si="36"/>
        <v>2.02576427459717</v>
      </c>
      <c r="AD182" s="14">
        <f t="shared" si="37"/>
        <v>2.3746290206909202</v>
      </c>
      <c r="AE182" s="14">
        <f t="shared" si="38"/>
        <v>0.66042242050170907</v>
      </c>
      <c r="AF182" s="13">
        <f t="shared" si="39"/>
        <v>26.459798145294233</v>
      </c>
      <c r="AG182" t="s">
        <v>48</v>
      </c>
      <c r="AH182" s="1">
        <v>2</v>
      </c>
      <c r="AI182">
        <v>265960</v>
      </c>
      <c r="AJ182">
        <v>5688015</v>
      </c>
      <c r="AK182" s="4">
        <v>91</v>
      </c>
      <c r="AL182" s="4">
        <v>1260</v>
      </c>
      <c r="AM182" s="4">
        <v>1730</v>
      </c>
      <c r="AQ182" s="5">
        <f t="shared" si="40"/>
        <v>1260</v>
      </c>
      <c r="AR182" s="5">
        <f t="shared" si="41"/>
        <v>1730</v>
      </c>
      <c r="AS182" s="1">
        <v>4733</v>
      </c>
      <c r="AT182" s="1">
        <v>199</v>
      </c>
      <c r="AU182" s="1">
        <v>23</v>
      </c>
      <c r="AV182">
        <v>9.69</v>
      </c>
      <c r="AW182">
        <v>33.4</v>
      </c>
      <c r="AX182" t="s">
        <v>218</v>
      </c>
      <c r="AY182">
        <v>2.2230074700000001E-2</v>
      </c>
      <c r="AZ182">
        <v>3.6633259199999997E-2</v>
      </c>
      <c r="BA182">
        <v>2.5378403800000001E-2</v>
      </c>
      <c r="BB182">
        <v>0.19272792829999999</v>
      </c>
      <c r="BC182">
        <v>9.9247193100000006E-2</v>
      </c>
      <c r="BD182">
        <v>4.9063207400000003E-2</v>
      </c>
      <c r="BE182">
        <v>0.76696037900000003</v>
      </c>
      <c r="BF182">
        <v>-0.67225821180000001</v>
      </c>
      <c r="BG182">
        <v>0.56774486550000003</v>
      </c>
      <c r="BH182">
        <v>-16.409520262000001</v>
      </c>
      <c r="BI182">
        <v>-11.163085807</v>
      </c>
      <c r="BJ182">
        <v>0.68088181650000001</v>
      </c>
      <c r="BK182">
        <v>6.95543312E-2</v>
      </c>
      <c r="BL182">
        <v>1.84265165E-2</v>
      </c>
      <c r="BM182">
        <v>3.3249781800000003E-2</v>
      </c>
      <c r="BN182">
        <v>2.1876378200000001E-2</v>
      </c>
      <c r="BO182">
        <v>0.20306934469999999</v>
      </c>
      <c r="BP182">
        <v>9.5848409999999995E-2</v>
      </c>
      <c r="BQ182">
        <v>4.4903038200000002E-2</v>
      </c>
      <c r="BR182">
        <v>0.80504700559999998</v>
      </c>
      <c r="BS182">
        <v>-0.71832358630000004</v>
      </c>
      <c r="BT182">
        <v>0.6372992193</v>
      </c>
      <c r="BU182">
        <v>-16.226556900999999</v>
      </c>
      <c r="BV182">
        <v>-11.409340688</v>
      </c>
      <c r="BW182">
        <v>0.70416837919999997</v>
      </c>
    </row>
    <row r="183" spans="1:75" ht="15" x14ac:dyDescent="0.25">
      <c r="A183" t="s">
        <v>291</v>
      </c>
      <c r="B183" t="s">
        <v>44</v>
      </c>
      <c r="C183" t="s">
        <v>136</v>
      </c>
      <c r="D183" s="1">
        <v>34</v>
      </c>
      <c r="E183" s="1">
        <v>35</v>
      </c>
      <c r="F183">
        <v>18.3</v>
      </c>
      <c r="G183">
        <v>21.4</v>
      </c>
      <c r="H183">
        <v>33.6</v>
      </c>
      <c r="I183" s="11">
        <v>360.16807469790598</v>
      </c>
      <c r="J183" s="11">
        <v>160.133398663196</v>
      </c>
      <c r="K183" s="11">
        <f t="shared" si="33"/>
        <v>21.887771441513518</v>
      </c>
      <c r="L183" s="11">
        <v>8.8850896773266808</v>
      </c>
      <c r="M183" s="11">
        <v>2.6868701753944602</v>
      </c>
      <c r="N183" s="11">
        <v>171.705358515917</v>
      </c>
      <c r="O183" s="6">
        <v>373.12066650390602</v>
      </c>
      <c r="P183" s="6">
        <v>146.16720581054699</v>
      </c>
      <c r="Q183" s="11">
        <v>19.398391723632798</v>
      </c>
      <c r="R183" s="11">
        <v>9.2063674926757795</v>
      </c>
      <c r="S183" s="11">
        <v>3.7794234752654998</v>
      </c>
      <c r="T183" s="6">
        <v>159.15298461914099</v>
      </c>
      <c r="U183" s="6">
        <v>374.33972167968699</v>
      </c>
      <c r="V183" s="6">
        <v>155.7431640625</v>
      </c>
      <c r="W183" s="11">
        <v>20.6980705261231</v>
      </c>
      <c r="X183" s="11">
        <v>11.3583679199219</v>
      </c>
      <c r="Y183" s="11">
        <v>2.9060370922088601</v>
      </c>
      <c r="Z183" s="6">
        <v>170.007568359375</v>
      </c>
      <c r="AA183" s="12">
        <f t="shared" si="34"/>
        <v>373.12066650390602</v>
      </c>
      <c r="AB183" s="13">
        <f t="shared" si="35"/>
        <v>14.6167205810547</v>
      </c>
      <c r="AC183" s="13">
        <f t="shared" si="36"/>
        <v>1.93983917236328</v>
      </c>
      <c r="AD183" s="14">
        <f t="shared" si="37"/>
        <v>0.92063674926757799</v>
      </c>
      <c r="AE183" s="14">
        <f t="shared" si="38"/>
        <v>0.29060370922088602</v>
      </c>
      <c r="AF183" s="13">
        <f t="shared" si="39"/>
        <v>15.827961039543164</v>
      </c>
      <c r="AG183" t="s">
        <v>79</v>
      </c>
      <c r="AH183" s="1">
        <v>3</v>
      </c>
      <c r="AI183">
        <v>265978</v>
      </c>
      <c r="AJ183">
        <v>5687862</v>
      </c>
      <c r="AK183" s="4">
        <v>93</v>
      </c>
      <c r="AL183" s="4">
        <v>974</v>
      </c>
      <c r="AM183" s="4">
        <v>963</v>
      </c>
      <c r="AQ183" s="5">
        <f t="shared" si="40"/>
        <v>974</v>
      </c>
      <c r="AR183" s="5">
        <f t="shared" si="41"/>
        <v>963</v>
      </c>
      <c r="AS183" s="1">
        <v>3890</v>
      </c>
      <c r="AT183" s="1">
        <v>160</v>
      </c>
      <c r="AU183" s="1">
        <v>24</v>
      </c>
      <c r="AV183">
        <v>7.34</v>
      </c>
      <c r="AW183">
        <v>33.5</v>
      </c>
      <c r="AX183" t="s">
        <v>218</v>
      </c>
      <c r="AY183">
        <v>2.2002871699999999E-2</v>
      </c>
      <c r="AZ183">
        <v>3.9489821199999997E-2</v>
      </c>
      <c r="BA183">
        <v>2.2859395599999999E-2</v>
      </c>
      <c r="BB183">
        <v>0.3142700812</v>
      </c>
      <c r="BC183">
        <v>0.1549458604</v>
      </c>
      <c r="BD183">
        <v>6.8034661499999996E-2</v>
      </c>
      <c r="BE183">
        <v>0.86413922620000005</v>
      </c>
      <c r="BF183">
        <v>-0.76581929589999997</v>
      </c>
      <c r="BG183">
        <v>0.6110585114</v>
      </c>
      <c r="BH183">
        <v>-15.516373666</v>
      </c>
      <c r="BI183">
        <v>-7.6501350630999996</v>
      </c>
      <c r="BJ183">
        <v>0.4929748062</v>
      </c>
      <c r="BK183">
        <v>6.3706545599999997E-2</v>
      </c>
      <c r="BL183">
        <v>1.6104704099999999E-2</v>
      </c>
      <c r="BM183">
        <v>3.7133250399999998E-2</v>
      </c>
      <c r="BN183">
        <v>2.0671079700000001E-2</v>
      </c>
      <c r="BO183">
        <v>0.32359339149999999</v>
      </c>
      <c r="BP183">
        <v>0.1529422194</v>
      </c>
      <c r="BQ183">
        <v>6.2729246899999994E-2</v>
      </c>
      <c r="BR183">
        <v>0.87943693229999997</v>
      </c>
      <c r="BS183">
        <v>-0.79392954979999997</v>
      </c>
      <c r="BT183">
        <v>0.67476503700000001</v>
      </c>
      <c r="BU183">
        <v>-14.970431536</v>
      </c>
      <c r="BV183">
        <v>-7.2516151922000001</v>
      </c>
      <c r="BW183">
        <v>0.48485887729999999</v>
      </c>
    </row>
    <row r="184" spans="1:75" ht="15" x14ac:dyDescent="0.25">
      <c r="A184" t="s">
        <v>292</v>
      </c>
      <c r="B184" t="s">
        <v>44</v>
      </c>
      <c r="C184" t="s">
        <v>136</v>
      </c>
      <c r="D184" s="1">
        <v>43</v>
      </c>
      <c r="E184" s="1">
        <v>35</v>
      </c>
      <c r="F184">
        <v>14.4</v>
      </c>
      <c r="G184">
        <v>21.2</v>
      </c>
      <c r="H184">
        <v>24.9</v>
      </c>
      <c r="I184" s="11">
        <v>269.947244548524</v>
      </c>
      <c r="J184" s="11">
        <v>119.27272978033299</v>
      </c>
      <c r="K184" s="11">
        <f t="shared" si="33"/>
        <v>14.799759499116426</v>
      </c>
      <c r="L184" s="11">
        <v>4.5307320579898196</v>
      </c>
      <c r="M184" s="11">
        <v>1.92091712399725</v>
      </c>
      <c r="N184" s="11">
        <v>125.72437896232</v>
      </c>
      <c r="O184" s="6">
        <v>246.64950561523401</v>
      </c>
      <c r="P184" s="6">
        <v>123.15518188476599</v>
      </c>
      <c r="Q184" s="11">
        <v>16.245275497436499</v>
      </c>
      <c r="R184" s="11">
        <v>9.6497735977172905</v>
      </c>
      <c r="S184" s="11">
        <v>2.5874602794647199</v>
      </c>
      <c r="T184" s="6">
        <v>135.39242553710901</v>
      </c>
      <c r="U184" s="6">
        <v>266.85037231445301</v>
      </c>
      <c r="V184" s="6">
        <v>116.824584960938</v>
      </c>
      <c r="W184" s="11">
        <v>15.8601541519165</v>
      </c>
      <c r="X184" s="11">
        <v>8.9646139144897496</v>
      </c>
      <c r="Y184" s="11">
        <v>2.8519384860992401</v>
      </c>
      <c r="Z184" s="6">
        <v>128.64114379882801</v>
      </c>
      <c r="AA184" s="12">
        <f t="shared" si="34"/>
        <v>246.64950561523401</v>
      </c>
      <c r="AB184" s="13">
        <f t="shared" si="35"/>
        <v>12.315518188476601</v>
      </c>
      <c r="AC184" s="13">
        <f t="shared" si="36"/>
        <v>1.62452754974365</v>
      </c>
      <c r="AD184" s="14">
        <f t="shared" si="37"/>
        <v>0.96497735977172905</v>
      </c>
      <c r="AE184" s="14">
        <f t="shared" si="38"/>
        <v>0.28519384860992403</v>
      </c>
      <c r="AF184" s="13">
        <f t="shared" si="39"/>
        <v>13.565689396858252</v>
      </c>
      <c r="AG184" t="s">
        <v>79</v>
      </c>
      <c r="AH184" s="1">
        <v>3</v>
      </c>
      <c r="AI184">
        <v>265988</v>
      </c>
      <c r="AJ184">
        <v>5687815</v>
      </c>
      <c r="AK184" s="4">
        <v>93</v>
      </c>
      <c r="AL184" s="4">
        <v>869</v>
      </c>
      <c r="AM184" s="4">
        <v>546</v>
      </c>
      <c r="AQ184" s="5">
        <f t="shared" si="40"/>
        <v>869</v>
      </c>
      <c r="AR184" s="5">
        <f t="shared" si="41"/>
        <v>546</v>
      </c>
      <c r="AS184" s="1">
        <v>3557</v>
      </c>
      <c r="AT184" s="1">
        <v>148</v>
      </c>
      <c r="AU184" s="1">
        <v>28</v>
      </c>
      <c r="AV184">
        <v>6.04</v>
      </c>
      <c r="AW184">
        <v>33.5</v>
      </c>
      <c r="AX184" t="s">
        <v>218</v>
      </c>
      <c r="AY184">
        <v>2.1150740000000001E-2</v>
      </c>
      <c r="AZ184">
        <v>3.8165673800000001E-2</v>
      </c>
      <c r="BA184">
        <v>2.2800949500000001E-2</v>
      </c>
      <c r="BB184">
        <v>0.31534255080000001</v>
      </c>
      <c r="BC184">
        <v>0.1650040991</v>
      </c>
      <c r="BD184">
        <v>6.9625524100000002E-2</v>
      </c>
      <c r="BE184">
        <v>0.86504593299999999</v>
      </c>
      <c r="BF184">
        <v>-0.78450457029999998</v>
      </c>
      <c r="BG184">
        <v>0.64615719589999998</v>
      </c>
      <c r="BH184">
        <v>-14.064923734000001</v>
      </c>
      <c r="BI184">
        <v>-10.507778238</v>
      </c>
      <c r="BJ184">
        <v>0.74808359079999998</v>
      </c>
      <c r="BK184">
        <v>4.35910194E-2</v>
      </c>
      <c r="BL184">
        <v>1.5804961199999999E-2</v>
      </c>
      <c r="BM184">
        <v>3.5450005200000002E-2</v>
      </c>
      <c r="BN184">
        <v>1.9095580800000001E-2</v>
      </c>
      <c r="BO184">
        <v>0.33371752739999999</v>
      </c>
      <c r="BP184">
        <v>0.15067309240000001</v>
      </c>
      <c r="BQ184">
        <v>6.1225455999999998E-2</v>
      </c>
      <c r="BR184">
        <v>0.89167266219999997</v>
      </c>
      <c r="BS184">
        <v>-0.80793262079999995</v>
      </c>
      <c r="BT184">
        <v>0.68974822619999998</v>
      </c>
      <c r="BU184">
        <v>-13.133374913999999</v>
      </c>
      <c r="BV184">
        <v>-9.820905604</v>
      </c>
      <c r="BW184">
        <v>0.7493886448</v>
      </c>
    </row>
    <row r="185" spans="1:75" ht="15" x14ac:dyDescent="0.25">
      <c r="A185" t="s">
        <v>293</v>
      </c>
      <c r="B185" t="s">
        <v>44</v>
      </c>
      <c r="C185" t="s">
        <v>136</v>
      </c>
      <c r="D185" s="1">
        <v>39</v>
      </c>
      <c r="E185" s="1">
        <v>65</v>
      </c>
      <c r="F185">
        <v>35.200000000000003</v>
      </c>
      <c r="G185">
        <v>27</v>
      </c>
      <c r="H185">
        <v>37.9</v>
      </c>
      <c r="I185" s="11">
        <v>476.18520761269002</v>
      </c>
      <c r="J185" s="11">
        <v>217.375328678074</v>
      </c>
      <c r="K185" s="11">
        <f t="shared" si="33"/>
        <v>31.4295054437797</v>
      </c>
      <c r="L185" s="11">
        <v>15.169691369163701</v>
      </c>
      <c r="M185" s="11">
        <v>2.5967988261214701</v>
      </c>
      <c r="N185" s="11">
        <v>235.14181887335999</v>
      </c>
      <c r="O185" s="6">
        <v>482.48358154296898</v>
      </c>
      <c r="P185" s="6">
        <v>192.4521484375</v>
      </c>
      <c r="Q185" s="11">
        <v>31.941717147827099</v>
      </c>
      <c r="R185" s="11">
        <v>12.5836887359619</v>
      </c>
      <c r="S185" s="11">
        <v>4.9530982971191397</v>
      </c>
      <c r="T185" s="6">
        <v>209.98893737793</v>
      </c>
      <c r="U185" s="6">
        <v>474.88406372070301</v>
      </c>
      <c r="V185" s="6">
        <v>222.079025268555</v>
      </c>
      <c r="W185" s="11">
        <v>31.580215454101602</v>
      </c>
      <c r="X185" s="11">
        <v>10.296561241149901</v>
      </c>
      <c r="Y185" s="11">
        <v>2.94125127792358</v>
      </c>
      <c r="Z185" s="6">
        <v>235.31683349609401</v>
      </c>
      <c r="AA185" s="12">
        <f t="shared" si="34"/>
        <v>482.48358154296898</v>
      </c>
      <c r="AB185" s="13">
        <f t="shared" si="35"/>
        <v>19.245214843750002</v>
      </c>
      <c r="AC185" s="13">
        <f t="shared" si="36"/>
        <v>3.1941717147827102</v>
      </c>
      <c r="AD185" s="14">
        <f t="shared" si="37"/>
        <v>1.25836887359619</v>
      </c>
      <c r="AE185" s="14">
        <f t="shared" si="38"/>
        <v>0.294125127792358</v>
      </c>
      <c r="AF185" s="13">
        <f t="shared" si="39"/>
        <v>20.797708845138551</v>
      </c>
      <c r="AG185" t="s">
        <v>79</v>
      </c>
      <c r="AH185" s="1">
        <v>4</v>
      </c>
      <c r="AI185">
        <v>265906</v>
      </c>
      <c r="AJ185">
        <v>5687507</v>
      </c>
      <c r="AK185" s="4">
        <v>100</v>
      </c>
      <c r="AL185" s="4">
        <v>4750</v>
      </c>
      <c r="AM185" s="4">
        <v>77</v>
      </c>
      <c r="AQ185" s="5">
        <f t="shared" si="40"/>
        <v>4750</v>
      </c>
      <c r="AR185" s="5">
        <f t="shared" si="41"/>
        <v>77</v>
      </c>
      <c r="AS185" s="1">
        <v>2310</v>
      </c>
      <c r="AT185" s="1">
        <v>91</v>
      </c>
      <c r="AU185" s="1">
        <v>36</v>
      </c>
      <c r="AV185">
        <v>4.9000000000000004</v>
      </c>
      <c r="AW185">
        <v>33.6</v>
      </c>
      <c r="AX185" t="s">
        <v>294</v>
      </c>
      <c r="AY185">
        <v>2.3902337799999999E-2</v>
      </c>
      <c r="AZ185">
        <v>4.1366718800000001E-2</v>
      </c>
      <c r="BA185">
        <v>2.2774063899999999E-2</v>
      </c>
      <c r="BB185">
        <v>0.35885749550000001</v>
      </c>
      <c r="BC185">
        <v>0.1696323552</v>
      </c>
      <c r="BD185">
        <v>7.1026946899999999E-2</v>
      </c>
      <c r="BE185">
        <v>0.88068499410000001</v>
      </c>
      <c r="BF185">
        <v>-0.79552757839999999</v>
      </c>
      <c r="BG185">
        <v>0.66708779510000005</v>
      </c>
      <c r="BH185">
        <v>-14.162474242</v>
      </c>
      <c r="BI185">
        <v>-9.0993236978999992</v>
      </c>
      <c r="BJ185">
        <v>0.64429223329999996</v>
      </c>
      <c r="BK185">
        <v>3.9248394700000001E-2</v>
      </c>
      <c r="BL185">
        <v>1.79501574E-2</v>
      </c>
      <c r="BM185">
        <v>3.5468658799999997E-2</v>
      </c>
      <c r="BN185">
        <v>1.7996616300000001E-2</v>
      </c>
      <c r="BO185">
        <v>0.36819256230000003</v>
      </c>
      <c r="BP185">
        <v>0.15877902159999999</v>
      </c>
      <c r="BQ185">
        <v>6.3331798999999994E-2</v>
      </c>
      <c r="BR185">
        <v>0.90671503980000001</v>
      </c>
      <c r="BS185">
        <v>-0.82420707309999997</v>
      </c>
      <c r="BT185">
        <v>0.70633619530000002</v>
      </c>
      <c r="BU185">
        <v>-13.662430453000001</v>
      </c>
      <c r="BV185">
        <v>-8.4520995232999994</v>
      </c>
      <c r="BW185">
        <v>0.62064838779999998</v>
      </c>
    </row>
    <row r="186" spans="1:75" ht="15" x14ac:dyDescent="0.25">
      <c r="A186" t="s">
        <v>295</v>
      </c>
      <c r="B186" t="s">
        <v>44</v>
      </c>
      <c r="C186" t="s">
        <v>172</v>
      </c>
      <c r="D186" s="1">
        <v>16</v>
      </c>
      <c r="E186" s="1">
        <v>30</v>
      </c>
      <c r="F186">
        <v>20</v>
      </c>
      <c r="G186">
        <v>21.4</v>
      </c>
      <c r="H186">
        <v>43.9</v>
      </c>
      <c r="I186" s="11">
        <v>461.84073062906702</v>
      </c>
      <c r="J186" s="11">
        <v>207.761742097541</v>
      </c>
      <c r="K186" s="11">
        <f t="shared" si="33"/>
        <v>24.969538854553118</v>
      </c>
      <c r="L186" s="11">
        <v>41.669749761414501</v>
      </c>
      <c r="M186" s="11">
        <v>5.6960563273042997</v>
      </c>
      <c r="N186" s="11">
        <v>255.12754818625999</v>
      </c>
      <c r="O186" s="6">
        <v>426.931396484375</v>
      </c>
      <c r="P186" s="6">
        <v>198.26594543457</v>
      </c>
      <c r="Q186" s="11">
        <v>23.029237747192401</v>
      </c>
      <c r="R186" s="11">
        <v>38.497920989990199</v>
      </c>
      <c r="S186" s="11">
        <v>5.9225168228149396</v>
      </c>
      <c r="T186" s="6">
        <v>242.68638610839801</v>
      </c>
      <c r="U186" s="6">
        <v>444.11672973632801</v>
      </c>
      <c r="V186" s="6">
        <v>204.912521362305</v>
      </c>
      <c r="W186" s="11">
        <v>25.521434783935501</v>
      </c>
      <c r="X186" s="11">
        <v>36.114414215087898</v>
      </c>
      <c r="Y186" s="11">
        <v>7.0119709968566903</v>
      </c>
      <c r="Z186" s="6">
        <v>248.03890991210901</v>
      </c>
      <c r="AA186" s="12">
        <f t="shared" si="34"/>
        <v>426.931396484375</v>
      </c>
      <c r="AB186" s="13">
        <f t="shared" si="35"/>
        <v>19.826594543457002</v>
      </c>
      <c r="AC186" s="13">
        <f t="shared" si="36"/>
        <v>2.3029237747192401</v>
      </c>
      <c r="AD186" s="14">
        <f t="shared" si="37"/>
        <v>3.84979209899902</v>
      </c>
      <c r="AE186" s="14">
        <f t="shared" si="38"/>
        <v>0.70119709968566912</v>
      </c>
      <c r="AF186" s="13">
        <f t="shared" si="39"/>
        <v>24.377583742141692</v>
      </c>
      <c r="AG186" t="s">
        <v>79</v>
      </c>
      <c r="AH186" s="1">
        <v>3</v>
      </c>
      <c r="AI186">
        <v>265912</v>
      </c>
      <c r="AJ186">
        <v>5686855</v>
      </c>
      <c r="AK186" s="4">
        <v>62</v>
      </c>
      <c r="AL186" s="4">
        <v>67</v>
      </c>
      <c r="AM186" s="4">
        <v>206</v>
      </c>
      <c r="AQ186" s="5">
        <f t="shared" si="40"/>
        <v>67</v>
      </c>
      <c r="AR186" s="5">
        <f t="shared" si="41"/>
        <v>206</v>
      </c>
      <c r="AS186" s="1">
        <v>772</v>
      </c>
      <c r="AT186" s="1">
        <v>29</v>
      </c>
      <c r="AU186" s="1">
        <v>18</v>
      </c>
      <c r="AV186">
        <v>1.1399999999999999</v>
      </c>
      <c r="AW186">
        <v>33.799999999999997</v>
      </c>
      <c r="AX186" t="s">
        <v>296</v>
      </c>
      <c r="AY186">
        <v>2.0086468600000001E-2</v>
      </c>
      <c r="AZ186">
        <v>3.9008612900000003E-2</v>
      </c>
      <c r="BA186">
        <v>2.65189059E-2</v>
      </c>
      <c r="BB186">
        <v>0.25833304330000001</v>
      </c>
      <c r="BC186">
        <v>0.15369254090000001</v>
      </c>
      <c r="BD186">
        <v>7.1365895900000004E-2</v>
      </c>
      <c r="BE186">
        <v>0.81375403160000004</v>
      </c>
      <c r="BF186">
        <v>-0.73752355859999996</v>
      </c>
      <c r="BG186">
        <v>0.55624261379999995</v>
      </c>
      <c r="BH186">
        <v>-16.999461420999999</v>
      </c>
      <c r="BI186">
        <v>-10.422594097999999</v>
      </c>
      <c r="BJ186">
        <v>0.6133126753</v>
      </c>
      <c r="BK186">
        <v>7.5137352500000004E-2</v>
      </c>
      <c r="BL186">
        <v>1.8333402799999999E-2</v>
      </c>
      <c r="BM186">
        <v>3.6508551799999997E-2</v>
      </c>
      <c r="BN186">
        <v>2.1530379499999999E-2</v>
      </c>
      <c r="BO186">
        <v>0.29645915389999999</v>
      </c>
      <c r="BP186">
        <v>0.14962063719999999</v>
      </c>
      <c r="BQ186">
        <v>6.6641594900000004E-2</v>
      </c>
      <c r="BR186">
        <v>0.86401407990000001</v>
      </c>
      <c r="BS186">
        <v>-0.78092329449999998</v>
      </c>
      <c r="BT186">
        <v>0.63137997639999999</v>
      </c>
      <c r="BU186">
        <v>-16.392738286</v>
      </c>
      <c r="BV186">
        <v>-9.0918497476999995</v>
      </c>
      <c r="BW186">
        <v>0.55472855030000001</v>
      </c>
    </row>
    <row r="187" spans="1:75" ht="15" x14ac:dyDescent="0.25">
      <c r="A187" t="s">
        <v>297</v>
      </c>
      <c r="B187" t="s">
        <v>44</v>
      </c>
      <c r="C187" t="s">
        <v>45</v>
      </c>
      <c r="D187" s="1">
        <v>36</v>
      </c>
      <c r="E187" s="1">
        <v>30</v>
      </c>
      <c r="F187">
        <v>16</v>
      </c>
      <c r="G187">
        <v>18.8</v>
      </c>
      <c r="H187">
        <v>27.3</v>
      </c>
      <c r="I187" s="11">
        <v>215.619428912628</v>
      </c>
      <c r="J187" s="11">
        <v>114.125513797545</v>
      </c>
      <c r="K187" s="11">
        <f t="shared" si="33"/>
        <v>17.248701431377885</v>
      </c>
      <c r="L187" s="11">
        <v>12.817911047289501</v>
      </c>
      <c r="M187" s="11">
        <v>3.1291669931929702</v>
      </c>
      <c r="N187" s="11">
        <v>130.07259183802799</v>
      </c>
      <c r="O187" s="6">
        <v>228.89236450195301</v>
      </c>
      <c r="P187" s="6">
        <v>112.960311889648</v>
      </c>
      <c r="Q187" s="11">
        <v>16.1852416992188</v>
      </c>
      <c r="R187" s="11">
        <v>14.380288124084499</v>
      </c>
      <c r="S187" s="11">
        <v>2.9421579837799099</v>
      </c>
      <c r="T187" s="6">
        <v>130.28276062011699</v>
      </c>
      <c r="U187" s="6">
        <v>238.56237792968699</v>
      </c>
      <c r="V187" s="6">
        <v>118.69961547851599</v>
      </c>
      <c r="W187" s="11">
        <v>15.2835750579834</v>
      </c>
      <c r="X187" s="11">
        <v>10.666470527648899</v>
      </c>
      <c r="Y187" s="11">
        <v>1.9981997013092001</v>
      </c>
      <c r="Z187" s="6">
        <v>131.36428833007801</v>
      </c>
      <c r="AA187" s="12">
        <f t="shared" si="34"/>
        <v>238.56237792968699</v>
      </c>
      <c r="AB187" s="13">
        <f t="shared" si="35"/>
        <v>11.869961547851601</v>
      </c>
      <c r="AC187" s="13">
        <f t="shared" si="36"/>
        <v>1.0666470527648899</v>
      </c>
      <c r="AD187" s="14">
        <f t="shared" si="37"/>
        <v>1.4380288124084499</v>
      </c>
      <c r="AE187" s="14">
        <f t="shared" si="38"/>
        <v>0.19981997013092001</v>
      </c>
      <c r="AF187" s="13">
        <f t="shared" si="39"/>
        <v>13.507810330390969</v>
      </c>
      <c r="AG187" t="s">
        <v>48</v>
      </c>
      <c r="AH187" s="1">
        <v>2</v>
      </c>
      <c r="AI187">
        <v>266040</v>
      </c>
      <c r="AJ187">
        <v>5687181</v>
      </c>
      <c r="AK187" s="4">
        <v>97</v>
      </c>
      <c r="AL187" s="4">
        <v>89</v>
      </c>
      <c r="AM187" s="4">
        <v>211</v>
      </c>
      <c r="AQ187" s="5">
        <f t="shared" si="40"/>
        <v>89</v>
      </c>
      <c r="AR187" s="5">
        <f t="shared" si="41"/>
        <v>211</v>
      </c>
      <c r="AS187" s="1">
        <v>1209</v>
      </c>
      <c r="AT187" s="1">
        <v>44</v>
      </c>
      <c r="AU187" s="1">
        <v>18</v>
      </c>
      <c r="AV187">
        <v>1.81</v>
      </c>
      <c r="AW187">
        <v>33.6</v>
      </c>
      <c r="AX187" t="s">
        <v>294</v>
      </c>
      <c r="AY187">
        <v>1.6590821299999999E-2</v>
      </c>
      <c r="AZ187">
        <v>2.7987122699999999E-2</v>
      </c>
      <c r="BA187">
        <v>2.1606990100000001E-2</v>
      </c>
      <c r="BB187">
        <v>0.18556375</v>
      </c>
      <c r="BC187">
        <v>0.14270312039999999</v>
      </c>
      <c r="BD187">
        <v>6.6159487599999997E-2</v>
      </c>
      <c r="BE187">
        <v>0.79104102139999999</v>
      </c>
      <c r="BF187">
        <v>-0.75475927909999996</v>
      </c>
      <c r="BG187">
        <v>0.54436562479999995</v>
      </c>
      <c r="BH187">
        <v>-16.583917807999999</v>
      </c>
      <c r="BI187">
        <v>-12.166956883999999</v>
      </c>
      <c r="BJ187">
        <v>0.7333587359</v>
      </c>
      <c r="BK187">
        <v>3.5132436599999997E-2</v>
      </c>
      <c r="BL187">
        <v>1.78162571E-2</v>
      </c>
      <c r="BM187">
        <v>3.4660481100000001E-2</v>
      </c>
      <c r="BN187">
        <v>2.67611892E-2</v>
      </c>
      <c r="BO187">
        <v>0.25130510210000001</v>
      </c>
      <c r="BP187">
        <v>0.1462613848</v>
      </c>
      <c r="BQ187">
        <v>6.6403927200000004E-2</v>
      </c>
      <c r="BR187">
        <v>0.80978213440000002</v>
      </c>
      <c r="BS187">
        <v>-0.75887351359999999</v>
      </c>
      <c r="BT187">
        <v>0.57949806660000003</v>
      </c>
      <c r="BU187">
        <v>-15.735586606</v>
      </c>
      <c r="BV187">
        <v>-10.493460332</v>
      </c>
      <c r="BW187">
        <v>0.66692266229999997</v>
      </c>
    </row>
    <row r="188" spans="1:75" ht="15" x14ac:dyDescent="0.25">
      <c r="A188" t="s">
        <v>298</v>
      </c>
      <c r="B188" t="s">
        <v>44</v>
      </c>
      <c r="C188" t="s">
        <v>136</v>
      </c>
      <c r="D188" s="1">
        <v>32</v>
      </c>
      <c r="E188" s="1">
        <v>65</v>
      </c>
      <c r="F188">
        <v>18.5</v>
      </c>
      <c r="G188">
        <v>21.3</v>
      </c>
      <c r="H188">
        <v>30.2</v>
      </c>
      <c r="I188" s="11">
        <v>321.88192064960799</v>
      </c>
      <c r="J188" s="11">
        <v>142.854091124848</v>
      </c>
      <c r="K188" s="11">
        <f t="shared" si="33"/>
        <v>19.315912603004236</v>
      </c>
      <c r="L188" s="11">
        <v>7.9374550557856303</v>
      </c>
      <c r="M188" s="11">
        <v>2.4419061428400801</v>
      </c>
      <c r="N188" s="11">
        <v>153.23345232347401</v>
      </c>
      <c r="O188" s="6">
        <v>322.68054199218801</v>
      </c>
      <c r="P188" s="6">
        <v>135.63053894043</v>
      </c>
      <c r="Q188" s="11">
        <v>17.039442062377901</v>
      </c>
      <c r="R188" s="11">
        <v>8.4733676910400408</v>
      </c>
      <c r="S188" s="11">
        <v>2.4733839035034202</v>
      </c>
      <c r="T188" s="6">
        <v>146.57730102539099</v>
      </c>
      <c r="U188" s="6">
        <v>325.99728393554699</v>
      </c>
      <c r="V188" s="6">
        <v>130.09756469726599</v>
      </c>
      <c r="W188" s="11">
        <v>17.9624423980713</v>
      </c>
      <c r="X188" s="11">
        <v>9.81944084167481</v>
      </c>
      <c r="Y188" s="11">
        <v>2.3971695899963401</v>
      </c>
      <c r="Z188" s="6">
        <v>142.31417846679699</v>
      </c>
      <c r="AA188" s="12">
        <f t="shared" si="34"/>
        <v>322.68054199218801</v>
      </c>
      <c r="AB188" s="13">
        <f t="shared" si="35"/>
        <v>13.563053894043001</v>
      </c>
      <c r="AC188" s="13">
        <f t="shared" si="36"/>
        <v>1.7039442062377903</v>
      </c>
      <c r="AD188" s="14">
        <f t="shared" si="37"/>
        <v>0.84733676910400413</v>
      </c>
      <c r="AE188" s="14">
        <f t="shared" si="38"/>
        <v>0.23971695899963402</v>
      </c>
      <c r="AF188" s="13">
        <f t="shared" si="39"/>
        <v>14.65010762214664</v>
      </c>
      <c r="AG188" t="s">
        <v>79</v>
      </c>
      <c r="AH188" s="1">
        <v>3</v>
      </c>
      <c r="AI188">
        <v>266062</v>
      </c>
      <c r="AJ188">
        <v>5687209</v>
      </c>
      <c r="AK188" s="4">
        <v>100</v>
      </c>
      <c r="AL188" s="4">
        <v>159</v>
      </c>
      <c r="AM188" s="4">
        <v>76</v>
      </c>
      <c r="AQ188" s="5">
        <f t="shared" si="40"/>
        <v>159</v>
      </c>
      <c r="AR188" s="5">
        <f t="shared" si="41"/>
        <v>76</v>
      </c>
      <c r="AS188" s="1">
        <v>1241</v>
      </c>
      <c r="AT188" s="1">
        <v>45</v>
      </c>
      <c r="AU188" s="1">
        <v>23</v>
      </c>
      <c r="AV188">
        <v>1.54</v>
      </c>
      <c r="AW188">
        <v>33.6</v>
      </c>
      <c r="AX188" t="s">
        <v>294</v>
      </c>
      <c r="AY188">
        <v>2.3956743499999999E-2</v>
      </c>
      <c r="AZ188">
        <v>4.0634848899999999E-2</v>
      </c>
      <c r="BA188">
        <v>2.4666318699999999E-2</v>
      </c>
      <c r="BB188">
        <v>0.34999427709999997</v>
      </c>
      <c r="BC188">
        <v>0.1782511896</v>
      </c>
      <c r="BD188">
        <v>7.9091865999999997E-2</v>
      </c>
      <c r="BE188">
        <v>0.86753122819999995</v>
      </c>
      <c r="BF188">
        <v>-0.79796236399999998</v>
      </c>
      <c r="BG188">
        <v>0.64709331790000002</v>
      </c>
      <c r="BH188">
        <v>-15.826050809</v>
      </c>
      <c r="BI188">
        <v>-9.9177627677999993</v>
      </c>
      <c r="BJ188">
        <v>0.62745449470000003</v>
      </c>
      <c r="BK188">
        <v>4.16584001E-2</v>
      </c>
      <c r="BL188">
        <v>1.5744290300000002E-2</v>
      </c>
      <c r="BM188">
        <v>3.41211716E-2</v>
      </c>
      <c r="BN188">
        <v>1.8376257999999999E-2</v>
      </c>
      <c r="BO188">
        <v>0.36257565720000001</v>
      </c>
      <c r="BP188">
        <v>0.16628053209999999</v>
      </c>
      <c r="BQ188">
        <v>6.6774731700000006E-2</v>
      </c>
      <c r="BR188">
        <v>0.90351586839999998</v>
      </c>
      <c r="BS188">
        <v>-0.82798663490000002</v>
      </c>
      <c r="BT188">
        <v>0.68875170539999997</v>
      </c>
      <c r="BU188">
        <v>-15.185687506000001</v>
      </c>
      <c r="BV188">
        <v>-9.0292917447000001</v>
      </c>
      <c r="BW188">
        <v>0.59527888029999998</v>
      </c>
    </row>
    <row r="189" spans="1:75" ht="15" x14ac:dyDescent="0.25">
      <c r="A189" t="s">
        <v>299</v>
      </c>
      <c r="B189" t="s">
        <v>44</v>
      </c>
      <c r="C189" t="s">
        <v>172</v>
      </c>
      <c r="D189" s="1">
        <v>35</v>
      </c>
      <c r="E189" s="1">
        <v>30</v>
      </c>
      <c r="F189">
        <v>13.1</v>
      </c>
      <c r="G189">
        <v>19</v>
      </c>
      <c r="H189">
        <v>51.1</v>
      </c>
      <c r="I189" s="11">
        <v>492.39419747079501</v>
      </c>
      <c r="J189" s="11">
        <v>223.008499157817</v>
      </c>
      <c r="K189" s="11">
        <f t="shared" si="33"/>
        <v>23.924682161767535</v>
      </c>
      <c r="L189" s="11">
        <v>28.8285464473818</v>
      </c>
      <c r="M189" s="11">
        <v>5.6800448603354603</v>
      </c>
      <c r="N189" s="11">
        <v>257.51709046553498</v>
      </c>
      <c r="O189" s="6">
        <v>439.64093017578102</v>
      </c>
      <c r="P189" s="6">
        <v>260.46200561523398</v>
      </c>
      <c r="Q189" s="11">
        <v>24.107257843017599</v>
      </c>
      <c r="R189" s="11">
        <v>31.929489135742202</v>
      </c>
      <c r="S189" s="11">
        <v>5.0349183082580602</v>
      </c>
      <c r="T189" s="6">
        <v>297.42639160156199</v>
      </c>
      <c r="U189" s="6">
        <v>412.73931884765602</v>
      </c>
      <c r="V189" s="6">
        <v>186.73731994628901</v>
      </c>
      <c r="W189" s="11">
        <v>20.47922706604</v>
      </c>
      <c r="X189" s="11">
        <v>24.8055629730225</v>
      </c>
      <c r="Y189" s="11">
        <v>3.78016924858093</v>
      </c>
      <c r="Z189" s="6">
        <v>215.32304382324199</v>
      </c>
      <c r="AA189" s="12">
        <f t="shared" si="34"/>
        <v>439.64093017578102</v>
      </c>
      <c r="AB189" s="13">
        <f t="shared" si="35"/>
        <v>26.046200561523399</v>
      </c>
      <c r="AC189" s="13">
        <f t="shared" si="36"/>
        <v>2.4107257843017602</v>
      </c>
      <c r="AD189" s="14">
        <f t="shared" si="37"/>
        <v>3.1929489135742202</v>
      </c>
      <c r="AE189" s="14">
        <f t="shared" si="38"/>
        <v>0.37801692485809302</v>
      </c>
      <c r="AF189" s="13">
        <f t="shared" si="39"/>
        <v>29.617166399955714</v>
      </c>
      <c r="AG189" t="s">
        <v>48</v>
      </c>
      <c r="AH189" s="1">
        <v>2</v>
      </c>
      <c r="AI189">
        <v>269622</v>
      </c>
      <c r="AJ189">
        <v>5687268</v>
      </c>
      <c r="AK189" s="4">
        <v>100</v>
      </c>
      <c r="AL189" s="4">
        <v>15</v>
      </c>
      <c r="AM189" s="4">
        <v>175</v>
      </c>
      <c r="AQ189" s="5">
        <f t="shared" si="40"/>
        <v>15</v>
      </c>
      <c r="AR189" s="5">
        <f t="shared" si="41"/>
        <v>175</v>
      </c>
      <c r="AS189" s="1">
        <v>60</v>
      </c>
      <c r="AT189" s="1">
        <v>4</v>
      </c>
      <c r="AU189" s="1">
        <v>15</v>
      </c>
      <c r="AV189">
        <v>0.18</v>
      </c>
      <c r="AW189">
        <v>30.2</v>
      </c>
      <c r="AX189" t="s">
        <v>300</v>
      </c>
      <c r="AY189">
        <v>1.8532496400000001E-2</v>
      </c>
      <c r="AZ189">
        <v>2.79566342E-2</v>
      </c>
      <c r="BA189">
        <v>1.9934980299999999E-2</v>
      </c>
      <c r="BB189">
        <v>0.15496892470000001</v>
      </c>
      <c r="BC189">
        <v>0.13498322500000001</v>
      </c>
      <c r="BD189">
        <v>6.7628591700000004E-2</v>
      </c>
      <c r="BE189">
        <v>0.76698427599999996</v>
      </c>
      <c r="BF189">
        <v>-0.68603201390000002</v>
      </c>
      <c r="BG189">
        <v>0.42809089319999999</v>
      </c>
      <c r="BH189">
        <v>-17.584063279999999</v>
      </c>
      <c r="BI189">
        <v>-12.675435244000001</v>
      </c>
      <c r="BJ189">
        <v>0.72379632829999996</v>
      </c>
      <c r="BK189">
        <v>-0.11314939540000001</v>
      </c>
      <c r="BL189">
        <v>1.8954045199999998E-2</v>
      </c>
      <c r="BM189">
        <v>3.2919774200000002E-2</v>
      </c>
      <c r="BN189">
        <v>2.97491452E-2</v>
      </c>
      <c r="BO189">
        <v>0.16550240690000001</v>
      </c>
      <c r="BP189">
        <v>0.16315530089999999</v>
      </c>
      <c r="BQ189">
        <v>8.5898470099999999E-2</v>
      </c>
      <c r="BR189">
        <v>0.69191731729999995</v>
      </c>
      <c r="BS189">
        <v>-0.66408535339999997</v>
      </c>
      <c r="BT189">
        <v>0.31494149799999999</v>
      </c>
      <c r="BU189">
        <v>-17.675370641000001</v>
      </c>
      <c r="BV189">
        <v>-12.530201376999999</v>
      </c>
      <c r="BW189">
        <v>0.71218644639999995</v>
      </c>
    </row>
    <row r="190" spans="1:75" ht="15" x14ac:dyDescent="0.25">
      <c r="A190" t="s">
        <v>301</v>
      </c>
      <c r="B190" t="s">
        <v>44</v>
      </c>
      <c r="C190" t="s">
        <v>172</v>
      </c>
      <c r="D190" s="1">
        <v>30</v>
      </c>
      <c r="E190" s="1">
        <v>15</v>
      </c>
      <c r="F190">
        <v>6.9</v>
      </c>
      <c r="G190">
        <v>9.1</v>
      </c>
      <c r="H190">
        <v>22.5</v>
      </c>
      <c r="I190" s="11">
        <v>118.039529039157</v>
      </c>
      <c r="J190" s="11">
        <v>51.126291050494402</v>
      </c>
      <c r="K190" s="11">
        <f t="shared" si="33"/>
        <v>10.499332548735278</v>
      </c>
      <c r="L190" s="11">
        <v>14.933792415411</v>
      </c>
      <c r="M190" s="11">
        <v>4.2932385342344501</v>
      </c>
      <c r="N190" s="11">
        <v>70.353322000139897</v>
      </c>
      <c r="O190" s="6">
        <v>115.146842956543</v>
      </c>
      <c r="P190" s="6">
        <v>46.6052055358887</v>
      </c>
      <c r="Q190" s="11">
        <v>9.4530620574951207</v>
      </c>
      <c r="R190" s="11">
        <v>8.1644945144653303</v>
      </c>
      <c r="S190" s="11">
        <v>5.1526651382446298</v>
      </c>
      <c r="T190" s="6">
        <v>59.92236328125</v>
      </c>
      <c r="U190" s="6">
        <v>120.92999267578099</v>
      </c>
      <c r="V190" s="6">
        <v>46.401035308837898</v>
      </c>
      <c r="W190" s="11">
        <v>8.6302719116210902</v>
      </c>
      <c r="X190" s="11">
        <v>8.3143968582153303</v>
      </c>
      <c r="Y190" s="11">
        <v>5.9089303016662598</v>
      </c>
      <c r="Z190" s="6">
        <v>60.624362945556598</v>
      </c>
      <c r="AA190" s="12">
        <f t="shared" si="34"/>
        <v>120.92999267578099</v>
      </c>
      <c r="AB190" s="13">
        <f t="shared" si="35"/>
        <v>4.6401035308837901</v>
      </c>
      <c r="AC190" s="13">
        <f t="shared" si="36"/>
        <v>0.83143968582153305</v>
      </c>
      <c r="AD190" s="14">
        <f t="shared" si="37"/>
        <v>0.81644945144653303</v>
      </c>
      <c r="AE190" s="14">
        <f t="shared" si="38"/>
        <v>0.59089303016662598</v>
      </c>
      <c r="AF190" s="13">
        <f t="shared" si="39"/>
        <v>6.0474460124969491</v>
      </c>
      <c r="AG190" t="s">
        <v>48</v>
      </c>
      <c r="AH190" s="1">
        <v>2</v>
      </c>
      <c r="AI190">
        <v>269670</v>
      </c>
      <c r="AJ190">
        <v>5687278</v>
      </c>
      <c r="AK190" s="4">
        <v>100</v>
      </c>
      <c r="AL190" s="4">
        <v>27</v>
      </c>
      <c r="AM190" s="4">
        <v>101</v>
      </c>
      <c r="AQ190" s="5">
        <f t="shared" si="40"/>
        <v>27</v>
      </c>
      <c r="AR190" s="5">
        <f t="shared" si="41"/>
        <v>101</v>
      </c>
      <c r="AS190" s="1">
        <v>62</v>
      </c>
      <c r="AT190" s="1">
        <v>4</v>
      </c>
      <c r="AU190" s="1">
        <v>12</v>
      </c>
      <c r="AV190">
        <v>0.16</v>
      </c>
      <c r="AW190">
        <v>30.1</v>
      </c>
      <c r="AX190" t="s">
        <v>300</v>
      </c>
      <c r="AY190">
        <v>2.03075528E-2</v>
      </c>
      <c r="AZ190">
        <v>2.79164748E-2</v>
      </c>
      <c r="BA190">
        <v>2.8409130099999999E-2</v>
      </c>
      <c r="BB190">
        <v>0.12752824309999999</v>
      </c>
      <c r="BC190">
        <v>0.1678396221</v>
      </c>
      <c r="BD190">
        <v>8.9657680099999998E-2</v>
      </c>
      <c r="BE190">
        <v>0.64115227470000002</v>
      </c>
      <c r="BF190">
        <v>-0.64202612309999996</v>
      </c>
      <c r="BG190">
        <v>0.225917121</v>
      </c>
      <c r="BH190">
        <v>-17.415724689000001</v>
      </c>
      <c r="BI190">
        <v>-13.217625171</v>
      </c>
      <c r="BJ190">
        <v>0.76759988739999996</v>
      </c>
      <c r="BK190">
        <v>-3.7968301099999997E-2</v>
      </c>
      <c r="BL190">
        <v>2.2011529200000001E-2</v>
      </c>
      <c r="BM190">
        <v>3.37614184E-2</v>
      </c>
      <c r="BN190">
        <v>3.5644764299999999E-2</v>
      </c>
      <c r="BO190">
        <v>0.15422715889999999</v>
      </c>
      <c r="BP190">
        <v>0.18704626220000001</v>
      </c>
      <c r="BQ190">
        <v>0.1035493597</v>
      </c>
      <c r="BR190">
        <v>0.63452731179999999</v>
      </c>
      <c r="BS190">
        <v>-0.64348432239999998</v>
      </c>
      <c r="BT190">
        <v>0.1879488258</v>
      </c>
      <c r="BU190">
        <v>-18.360310978000001</v>
      </c>
      <c r="BV190">
        <v>-13.183606505</v>
      </c>
      <c r="BW190">
        <v>0.7198935488</v>
      </c>
    </row>
    <row r="191" spans="1:75" ht="15" x14ac:dyDescent="0.25">
      <c r="A191" t="s">
        <v>302</v>
      </c>
      <c r="B191" t="s">
        <v>53</v>
      </c>
      <c r="C191" t="s">
        <v>54</v>
      </c>
      <c r="D191" s="1">
        <v>26</v>
      </c>
      <c r="E191" s="1">
        <v>70</v>
      </c>
      <c r="F191">
        <v>29.6</v>
      </c>
      <c r="G191">
        <v>25.1</v>
      </c>
      <c r="H191">
        <v>60.4</v>
      </c>
      <c r="I191" s="11">
        <v>623.43617102274197</v>
      </c>
      <c r="J191" s="11">
        <v>212.46814023304501</v>
      </c>
      <c r="K191" s="11">
        <f t="shared" si="33"/>
        <v>14.583343809798402</v>
      </c>
      <c r="L191" s="11">
        <v>26.005632983511301</v>
      </c>
      <c r="M191" s="11">
        <v>8.5543336880555394</v>
      </c>
      <c r="N191" s="11">
        <v>247.028106904612</v>
      </c>
      <c r="O191" s="6">
        <v>505.36117553710898</v>
      </c>
      <c r="P191" s="6">
        <v>191.24497985839801</v>
      </c>
      <c r="Q191" s="11">
        <v>14.4607496261597</v>
      </c>
      <c r="R191" s="11">
        <v>20.832475662231399</v>
      </c>
      <c r="S191" s="11">
        <v>6.2272086143493697</v>
      </c>
      <c r="T191" s="6">
        <v>218.30465698242199</v>
      </c>
      <c r="U191" s="6">
        <v>518.42425537109398</v>
      </c>
      <c r="V191" s="6">
        <v>194.81137084960901</v>
      </c>
      <c r="W191" s="11">
        <v>12.1900367736816</v>
      </c>
      <c r="X191" s="11">
        <v>19.605100631713899</v>
      </c>
      <c r="Y191" s="11">
        <v>5.9372692108154297</v>
      </c>
      <c r="Z191" s="6">
        <v>220.35374450683599</v>
      </c>
      <c r="AA191" s="12">
        <f t="shared" si="34"/>
        <v>505.36117553710898</v>
      </c>
      <c r="AB191" s="13">
        <f t="shared" si="35"/>
        <v>19.124497985839803</v>
      </c>
      <c r="AC191" s="13">
        <f t="shared" si="36"/>
        <v>1.4460749626159701</v>
      </c>
      <c r="AD191" s="14">
        <f t="shared" si="37"/>
        <v>2.08324756622314</v>
      </c>
      <c r="AE191" s="14">
        <f t="shared" si="38"/>
        <v>0.59372692108154301</v>
      </c>
      <c r="AF191" s="13">
        <f t="shared" si="39"/>
        <v>21.801472473144486</v>
      </c>
      <c r="AG191" t="s">
        <v>48</v>
      </c>
      <c r="AH191" s="1">
        <v>2</v>
      </c>
      <c r="AI191">
        <v>271088</v>
      </c>
      <c r="AJ191">
        <v>5687129</v>
      </c>
      <c r="AK191" s="4">
        <v>100</v>
      </c>
      <c r="AL191" s="4">
        <v>31</v>
      </c>
      <c r="AM191" s="4">
        <v>138</v>
      </c>
      <c r="AQ191" s="5">
        <f t="shared" si="40"/>
        <v>31</v>
      </c>
      <c r="AR191" s="5">
        <f t="shared" si="41"/>
        <v>138</v>
      </c>
      <c r="AS191" s="1">
        <v>75</v>
      </c>
      <c r="AT191" s="1">
        <v>5</v>
      </c>
      <c r="AU191" s="1">
        <v>23</v>
      </c>
      <c r="AV191">
        <v>0.16</v>
      </c>
      <c r="AW191">
        <v>28.8</v>
      </c>
      <c r="AX191" t="s">
        <v>303</v>
      </c>
      <c r="AY191">
        <v>2.3882803399999999E-2</v>
      </c>
      <c r="AZ191">
        <v>3.65822835E-2</v>
      </c>
      <c r="BA191">
        <v>2.7994340900000001E-2</v>
      </c>
      <c r="BB191">
        <v>0.19263006329999999</v>
      </c>
      <c r="BC191">
        <v>0.10532541989999999</v>
      </c>
      <c r="BD191">
        <v>5.22698968E-2</v>
      </c>
      <c r="BE191">
        <v>0.74483122489999998</v>
      </c>
      <c r="BF191">
        <v>-0.66925517020000003</v>
      </c>
      <c r="BG191">
        <v>0.52761329069999996</v>
      </c>
      <c r="BH191">
        <v>-15.609374139</v>
      </c>
      <c r="BI191">
        <v>-9.8904611914</v>
      </c>
      <c r="BJ191">
        <v>0.63567181930000005</v>
      </c>
      <c r="BK191">
        <v>-5.6188089900000002E-2</v>
      </c>
      <c r="BL191">
        <v>1.8881858200000001E-2</v>
      </c>
      <c r="BM191">
        <v>3.1051203600000001E-2</v>
      </c>
      <c r="BN191">
        <v>2.4558362600000001E-2</v>
      </c>
      <c r="BO191">
        <v>0.17265603600000001</v>
      </c>
      <c r="BP191">
        <v>0.11268777689999999</v>
      </c>
      <c r="BQ191">
        <v>6.1608377800000003E-2</v>
      </c>
      <c r="BR191">
        <v>0.75100188160000003</v>
      </c>
      <c r="BS191">
        <v>-0.69598288159999999</v>
      </c>
      <c r="BT191">
        <v>0.47142519290000001</v>
      </c>
      <c r="BU191">
        <v>-15.313842706999999</v>
      </c>
      <c r="BV191">
        <v>-9.5101657086000007</v>
      </c>
      <c r="BW191">
        <v>0.6229140487</v>
      </c>
    </row>
    <row r="192" spans="1:75" ht="15" x14ac:dyDescent="0.25">
      <c r="A192" t="s">
        <v>304</v>
      </c>
      <c r="B192" t="s">
        <v>44</v>
      </c>
      <c r="C192" t="s">
        <v>54</v>
      </c>
      <c r="D192" s="1">
        <v>47</v>
      </c>
      <c r="E192" s="1">
        <v>30</v>
      </c>
      <c r="F192">
        <v>15.3</v>
      </c>
      <c r="G192">
        <v>17.7</v>
      </c>
      <c r="H192">
        <v>30.9</v>
      </c>
      <c r="I192" s="11">
        <v>273.842116909656</v>
      </c>
      <c r="J192" s="11">
        <v>115.401106341608</v>
      </c>
      <c r="K192" s="11">
        <f t="shared" si="33"/>
        <v>10.744525585441821</v>
      </c>
      <c r="L192" s="11">
        <v>9.6677690666626095</v>
      </c>
      <c r="M192" s="11">
        <v>5.6930441103694402</v>
      </c>
      <c r="N192" s="11">
        <v>130.76191951864101</v>
      </c>
      <c r="O192" s="6">
        <v>246.366943359375</v>
      </c>
      <c r="P192" s="6">
        <v>109.859985351563</v>
      </c>
      <c r="Q192" s="11">
        <v>8.8175544738769496</v>
      </c>
      <c r="R192" s="11">
        <v>11.508252143859901</v>
      </c>
      <c r="S192" s="11">
        <v>5.7985119819641104</v>
      </c>
      <c r="T192" s="6">
        <v>127.16675567627</v>
      </c>
      <c r="U192" s="6">
        <v>263.52725219726602</v>
      </c>
      <c r="V192" s="6">
        <v>115.17243194580099</v>
      </c>
      <c r="W192" s="11">
        <v>9.0210685729980504</v>
      </c>
      <c r="X192" s="11">
        <v>8.6289148330688494</v>
      </c>
      <c r="Y192" s="11">
        <v>5.2915329933166504</v>
      </c>
      <c r="Z192" s="6">
        <v>129.09288024902301</v>
      </c>
      <c r="AA192" s="12">
        <f t="shared" si="34"/>
        <v>246.366943359375</v>
      </c>
      <c r="AB192" s="13">
        <f t="shared" si="35"/>
        <v>10.9859985351563</v>
      </c>
      <c r="AC192" s="13">
        <f t="shared" si="36"/>
        <v>0.88175544738769496</v>
      </c>
      <c r="AD192" s="14">
        <f t="shared" si="37"/>
        <v>1.1508252143859901</v>
      </c>
      <c r="AE192" s="14">
        <f t="shared" si="38"/>
        <v>0.52915329933166511</v>
      </c>
      <c r="AF192" s="13">
        <f t="shared" si="39"/>
        <v>12.665977048873955</v>
      </c>
      <c r="AG192" t="s">
        <v>93</v>
      </c>
      <c r="AH192" s="1">
        <v>2</v>
      </c>
      <c r="AI192">
        <v>271158</v>
      </c>
      <c r="AJ192">
        <v>5687133</v>
      </c>
      <c r="AK192" s="4">
        <v>98</v>
      </c>
      <c r="AL192" s="4">
        <v>19</v>
      </c>
      <c r="AM192" s="4">
        <v>167</v>
      </c>
      <c r="AQ192" s="5">
        <f t="shared" si="40"/>
        <v>19</v>
      </c>
      <c r="AR192" s="5">
        <f t="shared" si="41"/>
        <v>167</v>
      </c>
      <c r="AS192" s="1">
        <v>76</v>
      </c>
      <c r="AT192" s="1">
        <v>5</v>
      </c>
      <c r="AU192" s="1">
        <v>22</v>
      </c>
      <c r="AV192">
        <v>0.13</v>
      </c>
      <c r="AW192">
        <v>28.8</v>
      </c>
      <c r="AX192" t="s">
        <v>303</v>
      </c>
      <c r="AY192">
        <v>2.4178149999999999E-2</v>
      </c>
      <c r="AZ192">
        <v>3.9390214899999998E-2</v>
      </c>
      <c r="BA192">
        <v>2.8542958699999999E-2</v>
      </c>
      <c r="BB192">
        <v>0.2042229827</v>
      </c>
      <c r="BC192">
        <v>0.1028060603</v>
      </c>
      <c r="BD192">
        <v>5.3027969299999998E-2</v>
      </c>
      <c r="BE192">
        <v>0.75405317279999995</v>
      </c>
      <c r="BF192">
        <v>-0.68308724099999996</v>
      </c>
      <c r="BG192">
        <v>0.58952454860000003</v>
      </c>
      <c r="BH192">
        <v>-15.705717113</v>
      </c>
      <c r="BI192">
        <v>-11.089918296</v>
      </c>
      <c r="BJ192">
        <v>0.70676255929999998</v>
      </c>
      <c r="BK192">
        <v>-0.10754459149999999</v>
      </c>
      <c r="BL192">
        <v>2.2168653300000001E-2</v>
      </c>
      <c r="BM192">
        <v>3.5836111699999999E-2</v>
      </c>
      <c r="BN192">
        <v>2.8509653999999999E-2</v>
      </c>
      <c r="BO192">
        <v>0.18251639089999999</v>
      </c>
      <c r="BP192">
        <v>0.1090260211</v>
      </c>
      <c r="BQ192">
        <v>6.2956241600000004E-2</v>
      </c>
      <c r="BR192">
        <v>0.72691151740000004</v>
      </c>
      <c r="BS192">
        <v>-0.66901025960000005</v>
      </c>
      <c r="BT192">
        <v>0.48197996430000001</v>
      </c>
      <c r="BU192">
        <v>-15.506804491</v>
      </c>
      <c r="BV192">
        <v>-10.708391485</v>
      </c>
      <c r="BW192">
        <v>0.69131071290000001</v>
      </c>
    </row>
    <row r="193" spans="1:75" ht="15" x14ac:dyDescent="0.25">
      <c r="A193" t="s">
        <v>305</v>
      </c>
      <c r="B193" t="s">
        <v>44</v>
      </c>
      <c r="C193" t="s">
        <v>54</v>
      </c>
      <c r="D193" s="1">
        <v>29</v>
      </c>
      <c r="E193" s="1">
        <v>20</v>
      </c>
      <c r="F193">
        <v>9.8000000000000007</v>
      </c>
      <c r="G193">
        <v>10.199999999999999</v>
      </c>
      <c r="H193">
        <v>38.9</v>
      </c>
      <c r="I193" s="11">
        <v>177.276328330946</v>
      </c>
      <c r="J193" s="11">
        <v>75.0209933746887</v>
      </c>
      <c r="K193" s="11">
        <f t="shared" si="33"/>
        <v>8.3290625871098083</v>
      </c>
      <c r="L193" s="11">
        <v>12.0314866930122</v>
      </c>
      <c r="M193" s="11">
        <v>8.4845310202025708</v>
      </c>
      <c r="N193" s="11">
        <v>95.537011087903494</v>
      </c>
      <c r="O193" s="6">
        <v>192.95672607421901</v>
      </c>
      <c r="P193" s="6">
        <v>75.946426391601605</v>
      </c>
      <c r="Q193" s="11">
        <v>3.89248847961426</v>
      </c>
      <c r="R193" s="11">
        <v>15.341810226440399</v>
      </c>
      <c r="S193" s="11">
        <v>5.6041102409362802</v>
      </c>
      <c r="T193" s="6">
        <v>96.892349243164105</v>
      </c>
      <c r="U193" s="6">
        <v>158.53942871093699</v>
      </c>
      <c r="V193" s="6">
        <v>70.644676208496094</v>
      </c>
      <c r="W193" s="11">
        <v>7.1798357963562003</v>
      </c>
      <c r="X193" s="11">
        <v>10.463904380798301</v>
      </c>
      <c r="Y193" s="11">
        <v>7.1271500587463397</v>
      </c>
      <c r="Z193" s="6">
        <v>88.235733032226605</v>
      </c>
      <c r="AA193" s="12">
        <f t="shared" si="34"/>
        <v>158.53942871093699</v>
      </c>
      <c r="AB193" s="13">
        <f t="shared" si="35"/>
        <v>7.0644676208496096</v>
      </c>
      <c r="AC193" s="13">
        <f t="shared" si="36"/>
        <v>1.0463904380798301</v>
      </c>
      <c r="AD193" s="14">
        <f t="shared" si="37"/>
        <v>1.53418102264404</v>
      </c>
      <c r="AE193" s="14">
        <f t="shared" si="38"/>
        <v>0.71271500587463399</v>
      </c>
      <c r="AF193" s="13">
        <f t="shared" si="39"/>
        <v>9.3113636493682836</v>
      </c>
      <c r="AG193" t="s">
        <v>93</v>
      </c>
      <c r="AH193" s="1">
        <v>2</v>
      </c>
      <c r="AI193">
        <v>275246</v>
      </c>
      <c r="AJ193">
        <v>5687120</v>
      </c>
      <c r="AK193" s="4">
        <v>100</v>
      </c>
      <c r="AL193" s="4">
        <v>4.5</v>
      </c>
      <c r="AM193" s="4">
        <v>106</v>
      </c>
      <c r="AQ193" s="5">
        <f t="shared" si="40"/>
        <v>4.5</v>
      </c>
      <c r="AR193" s="5">
        <f t="shared" si="41"/>
        <v>106</v>
      </c>
      <c r="AS193" s="1">
        <v>51</v>
      </c>
      <c r="AT193" s="1">
        <v>3</v>
      </c>
      <c r="AU193" s="1">
        <v>25</v>
      </c>
      <c r="AV193">
        <v>0.16</v>
      </c>
      <c r="AW193">
        <v>25</v>
      </c>
      <c r="AX193" t="s">
        <v>111</v>
      </c>
      <c r="AY193">
        <v>2.0792557400000002E-2</v>
      </c>
      <c r="AZ193">
        <v>3.3471483199999999E-2</v>
      </c>
      <c r="BA193">
        <v>2.44876859E-2</v>
      </c>
      <c r="BB193">
        <v>0.18998889059999999</v>
      </c>
      <c r="BC193">
        <v>0.1018936112</v>
      </c>
      <c r="BD193">
        <v>5.3343445900000001E-2</v>
      </c>
      <c r="BE193">
        <v>0.77006567029999995</v>
      </c>
      <c r="BF193">
        <v>-0.70008667670000002</v>
      </c>
      <c r="BG193">
        <v>0.54448321399999999</v>
      </c>
      <c r="BH193">
        <v>-16.559910547000001</v>
      </c>
      <c r="BI193">
        <v>-10.328419026000001</v>
      </c>
      <c r="BJ193">
        <v>0.62584183199999999</v>
      </c>
      <c r="BK193">
        <v>-8.47976639E-2</v>
      </c>
      <c r="BL193">
        <v>2.2094081799999998E-2</v>
      </c>
      <c r="BM193">
        <v>4.0033602299999999E-2</v>
      </c>
      <c r="BN193">
        <v>3.0482520700000001E-2</v>
      </c>
      <c r="BO193">
        <v>0.19313112399999999</v>
      </c>
      <c r="BP193">
        <v>0.1211165447</v>
      </c>
      <c r="BQ193">
        <v>7.1159571399999996E-2</v>
      </c>
      <c r="BR193">
        <v>0.72714468779999997</v>
      </c>
      <c r="BS193">
        <v>-0.65690206169999998</v>
      </c>
      <c r="BT193">
        <v>0.45968553470000001</v>
      </c>
      <c r="BU193">
        <v>-16.888657423000002</v>
      </c>
      <c r="BV193">
        <v>-9.8393990877000004</v>
      </c>
      <c r="BW193">
        <v>0.58414222839999996</v>
      </c>
    </row>
    <row r="194" spans="1:75" ht="15" x14ac:dyDescent="0.25">
      <c r="A194" t="s">
        <v>306</v>
      </c>
      <c r="B194" t="s">
        <v>53</v>
      </c>
      <c r="C194" t="s">
        <v>54</v>
      </c>
      <c r="D194" s="1">
        <v>46</v>
      </c>
      <c r="E194" s="1">
        <v>20</v>
      </c>
      <c r="F194">
        <v>8.6999999999999993</v>
      </c>
      <c r="G194">
        <v>6</v>
      </c>
      <c r="H194">
        <v>11</v>
      </c>
      <c r="I194" s="11">
        <v>35.955864374109503</v>
      </c>
      <c r="J194" s="11">
        <v>13.4484348994824</v>
      </c>
      <c r="K194" s="11">
        <f t="shared" si="33"/>
        <v>1.731946499203119</v>
      </c>
      <c r="L194" s="11">
        <v>7.2789219169996997</v>
      </c>
      <c r="M194" s="11">
        <v>5.2769829261321899</v>
      </c>
      <c r="N194" s="11">
        <v>26.004339742614199</v>
      </c>
      <c r="O194" s="6">
        <v>39.516002655029297</v>
      </c>
      <c r="P194" s="6">
        <v>15.9350442886353</v>
      </c>
      <c r="Q194" s="11">
        <v>0.82679802179336603</v>
      </c>
      <c r="R194" s="11">
        <v>5.1289539337158203</v>
      </c>
      <c r="S194" s="11">
        <v>3.6940498352050799</v>
      </c>
      <c r="T194" s="6">
        <v>24.758049011230501</v>
      </c>
      <c r="U194" s="6">
        <v>38.046783447265597</v>
      </c>
      <c r="V194" s="6">
        <v>18.095584869384801</v>
      </c>
      <c r="W194" s="11">
        <v>2.0633461475372301</v>
      </c>
      <c r="X194" s="11">
        <v>3.8477356433868399</v>
      </c>
      <c r="Y194" s="11">
        <v>2.0487439632415798</v>
      </c>
      <c r="Z194" s="6">
        <v>23.9920654296875</v>
      </c>
      <c r="AA194" s="12">
        <f t="shared" si="34"/>
        <v>38.046783447265597</v>
      </c>
      <c r="AB194" s="13">
        <f t="shared" si="35"/>
        <v>1.8095584869384802</v>
      </c>
      <c r="AC194" s="13">
        <f t="shared" si="36"/>
        <v>0.38477356433868404</v>
      </c>
      <c r="AD194" s="14">
        <f t="shared" si="37"/>
        <v>0.51289539337158208</v>
      </c>
      <c r="AE194" s="14">
        <f t="shared" si="38"/>
        <v>0.20487439632415799</v>
      </c>
      <c r="AF194" s="13">
        <f t="shared" si="39"/>
        <v>2.5273282766342207</v>
      </c>
      <c r="AG194" t="s">
        <v>93</v>
      </c>
      <c r="AH194" s="1">
        <v>2</v>
      </c>
      <c r="AI194">
        <v>275268</v>
      </c>
      <c r="AJ194">
        <v>5687032</v>
      </c>
      <c r="AK194" s="4">
        <v>88</v>
      </c>
      <c r="AL194" s="4">
        <v>17</v>
      </c>
      <c r="AM194" s="4">
        <v>170</v>
      </c>
      <c r="AQ194" s="5">
        <f t="shared" si="40"/>
        <v>17</v>
      </c>
      <c r="AR194" s="5">
        <f t="shared" si="41"/>
        <v>170</v>
      </c>
      <c r="AS194" s="1">
        <v>48</v>
      </c>
      <c r="AT194" s="1">
        <v>3</v>
      </c>
      <c r="AU194" s="1">
        <v>17</v>
      </c>
      <c r="AV194">
        <v>0.16</v>
      </c>
      <c r="AW194">
        <v>25</v>
      </c>
      <c r="AX194" t="s">
        <v>111</v>
      </c>
      <c r="AY194">
        <v>2.7010569299999999E-2</v>
      </c>
      <c r="AZ194">
        <v>4.0138249799999998E-2</v>
      </c>
      <c r="BA194">
        <v>4.0276989200000002E-2</v>
      </c>
      <c r="BB194">
        <v>0.193846293</v>
      </c>
      <c r="BC194">
        <v>0.1665162107</v>
      </c>
      <c r="BD194">
        <v>9.92722828E-2</v>
      </c>
      <c r="BE194">
        <v>0.65701658350000003</v>
      </c>
      <c r="BF194">
        <v>-0.66958272429999999</v>
      </c>
      <c r="BG194">
        <v>0.33898760049999999</v>
      </c>
      <c r="BH194">
        <v>-17.584623668999999</v>
      </c>
      <c r="BI194">
        <v>-11.920070181</v>
      </c>
      <c r="BJ194">
        <v>0.67912537449999999</v>
      </c>
      <c r="BK194">
        <v>-5.5759926899999999E-2</v>
      </c>
      <c r="BL194">
        <v>2.6850442700000001E-2</v>
      </c>
      <c r="BM194">
        <v>4.1502516699999999E-2</v>
      </c>
      <c r="BN194">
        <v>4.1235954300000002E-2</v>
      </c>
      <c r="BO194">
        <v>0.2091694539</v>
      </c>
      <c r="BP194">
        <v>0.1864327814</v>
      </c>
      <c r="BQ194">
        <v>0.1166645508</v>
      </c>
      <c r="BR194">
        <v>0.66970418819999999</v>
      </c>
      <c r="BS194">
        <v>-0.66794553550000002</v>
      </c>
      <c r="BT194">
        <v>0.28322767199999999</v>
      </c>
      <c r="BU194">
        <v>-18.272511250000001</v>
      </c>
      <c r="BV194">
        <v>-11.388326885</v>
      </c>
      <c r="BW194">
        <v>0.62462036789999997</v>
      </c>
    </row>
    <row r="195" spans="1:75" ht="15" x14ac:dyDescent="0.25">
      <c r="A195" t="s">
        <v>307</v>
      </c>
      <c r="B195" t="s">
        <v>53</v>
      </c>
      <c r="C195" t="s">
        <v>54</v>
      </c>
      <c r="D195" s="1">
        <v>30</v>
      </c>
      <c r="E195" s="1">
        <v>57</v>
      </c>
      <c r="F195">
        <v>20.3</v>
      </c>
      <c r="G195">
        <v>19.600000000000001</v>
      </c>
      <c r="H195">
        <v>39</v>
      </c>
      <c r="I195" s="11">
        <v>359.95729036922103</v>
      </c>
      <c r="J195" s="11">
        <v>134.909312149269</v>
      </c>
      <c r="K195" s="11">
        <f t="shared" ref="K195:K206" si="42">_xlfn.IFS(AND(C195="Pine",B195="n"),0.198*F195^-0.757*G195^1.342*H195^0.642,AND(C195="Pine",B195="a"),0.144*F195^-0.507*G195^1.299*H195^0.524,C195="Spruce",0.068*F195^0.082*G195^0.787*H195^1.11,C195="Birch",0.183*F195^-0.171*G195^0.806*H195^0.803,C195="Alder",0.048*F195^0.156*G195^0.514*H195^1.165,C195="Oak",0.132*F195^-0.037*G195^0.633*H195^1.039,C195="Aspen",0.445*F195^0.651*G195^-0.617*H195^1.049)</f>
        <v>10.181704573562294</v>
      </c>
      <c r="L195" s="11">
        <v>16.210558074024</v>
      </c>
      <c r="M195" s="11">
        <v>7.20593339971263</v>
      </c>
      <c r="N195" s="11">
        <v>158.32580362300601</v>
      </c>
      <c r="O195" s="6">
        <v>355.61999511718699</v>
      </c>
      <c r="P195" s="6">
        <v>155.67526245117199</v>
      </c>
      <c r="Q195" s="11">
        <v>10.675366401672401</v>
      </c>
      <c r="R195" s="11">
        <v>14.360009193420399</v>
      </c>
      <c r="S195" s="11">
        <v>7.7524952888488796</v>
      </c>
      <c r="T195" s="6">
        <v>177.78778076171901</v>
      </c>
      <c r="U195" s="6">
        <v>356.32339477539102</v>
      </c>
      <c r="V195" s="6">
        <v>146.95152282714801</v>
      </c>
      <c r="W195" s="11">
        <v>9.2388792037963903</v>
      </c>
      <c r="X195" s="11">
        <v>13.2969398498535</v>
      </c>
      <c r="Y195" s="11">
        <v>7.57220554351807</v>
      </c>
      <c r="Z195" s="6">
        <v>167.82066345214801</v>
      </c>
      <c r="AA195" s="12">
        <f t="shared" si="34"/>
        <v>355.61999511718699</v>
      </c>
      <c r="AB195" s="13">
        <f t="shared" si="35"/>
        <v>15.5675262451172</v>
      </c>
      <c r="AC195" s="13">
        <f t="shared" si="36"/>
        <v>1.0675366401672401</v>
      </c>
      <c r="AD195" s="14">
        <f t="shared" si="37"/>
        <v>1.43600091934204</v>
      </c>
      <c r="AE195" s="14">
        <f t="shared" si="38"/>
        <v>0.75722055435180702</v>
      </c>
      <c r="AF195" s="13">
        <f t="shared" si="39"/>
        <v>17.760747718811047</v>
      </c>
      <c r="AG195" t="s">
        <v>93</v>
      </c>
      <c r="AH195" s="1">
        <v>2</v>
      </c>
      <c r="AI195">
        <v>279031</v>
      </c>
      <c r="AJ195">
        <v>5686895</v>
      </c>
      <c r="AK195" s="4">
        <v>100</v>
      </c>
      <c r="AL195" s="4">
        <v>140</v>
      </c>
      <c r="AM195" s="4">
        <v>120</v>
      </c>
      <c r="AQ195" s="5">
        <f t="shared" si="40"/>
        <v>140</v>
      </c>
      <c r="AR195" s="5">
        <f t="shared" si="41"/>
        <v>120</v>
      </c>
      <c r="AS195" s="1">
        <v>58</v>
      </c>
      <c r="AT195" s="1">
        <v>2</v>
      </c>
      <c r="AU195" s="1">
        <v>19</v>
      </c>
      <c r="AV195">
        <v>0.19</v>
      </c>
      <c r="AW195">
        <v>21.7</v>
      </c>
      <c r="AX195" t="s">
        <v>127</v>
      </c>
      <c r="AY195">
        <v>2.04811492E-2</v>
      </c>
      <c r="AZ195">
        <v>3.5103119799999999E-2</v>
      </c>
      <c r="BA195">
        <v>2.7694138699999999E-2</v>
      </c>
      <c r="BB195">
        <v>0.17072014120000001</v>
      </c>
      <c r="BC195">
        <v>0.10771255439999999</v>
      </c>
      <c r="BD195">
        <v>5.4468685900000001E-2</v>
      </c>
      <c r="BE195">
        <v>0.71958932860000002</v>
      </c>
      <c r="BF195">
        <v>-0.66279198090000002</v>
      </c>
      <c r="BG195">
        <v>0.55191410730000001</v>
      </c>
      <c r="BH195">
        <v>-14.668369728</v>
      </c>
      <c r="BI195">
        <v>-12.587518336</v>
      </c>
      <c r="BJ195">
        <v>0.8608627942</v>
      </c>
      <c r="BK195">
        <v>-1.9670575499999999E-2</v>
      </c>
      <c r="BL195">
        <v>1.8258452000000001E-2</v>
      </c>
      <c r="BM195">
        <v>3.3473816699999999E-2</v>
      </c>
      <c r="BN195">
        <v>2.7236882600000002E-2</v>
      </c>
      <c r="BO195">
        <v>0.1744996945</v>
      </c>
      <c r="BP195">
        <v>0.1037997462</v>
      </c>
      <c r="BQ195">
        <v>5.3178828499999997E-2</v>
      </c>
      <c r="BR195">
        <v>0.72934278100000005</v>
      </c>
      <c r="BS195">
        <v>-0.67783083799999999</v>
      </c>
      <c r="BT195">
        <v>0.53224351609999998</v>
      </c>
      <c r="BU195">
        <v>-14.481092597</v>
      </c>
      <c r="BV195">
        <v>-10.921508527</v>
      </c>
      <c r="BW195">
        <v>0.75694062289999997</v>
      </c>
    </row>
    <row r="196" spans="1:75" ht="15" x14ac:dyDescent="0.25">
      <c r="A196" t="s">
        <v>308</v>
      </c>
      <c r="B196" t="s">
        <v>53</v>
      </c>
      <c r="C196" t="s">
        <v>54</v>
      </c>
      <c r="D196" s="1">
        <v>67</v>
      </c>
      <c r="E196" s="1">
        <v>58</v>
      </c>
      <c r="F196">
        <v>17.5</v>
      </c>
      <c r="G196">
        <v>20.8</v>
      </c>
      <c r="H196">
        <v>50.1</v>
      </c>
      <c r="I196" s="11">
        <v>490.91757483586298</v>
      </c>
      <c r="J196" s="11">
        <v>188.15318683509801</v>
      </c>
      <c r="K196" s="11">
        <f t="shared" si="42"/>
        <v>13.521393190425163</v>
      </c>
      <c r="L196" s="11">
        <v>16.617288280534801</v>
      </c>
      <c r="M196" s="11">
        <v>7.9256205826170403</v>
      </c>
      <c r="N196" s="11">
        <v>212.69609569824999</v>
      </c>
      <c r="O196" s="6">
        <v>416.82238769531199</v>
      </c>
      <c r="P196" s="6">
        <v>170.38450622558599</v>
      </c>
      <c r="Q196" s="11">
        <v>10.3175706863403</v>
      </c>
      <c r="R196" s="11">
        <v>17.7049160003662</v>
      </c>
      <c r="S196" s="11">
        <v>7.6346163749694798</v>
      </c>
      <c r="T196" s="6">
        <v>195.72402954101599</v>
      </c>
      <c r="U196" s="6">
        <v>441.51937866210898</v>
      </c>
      <c r="V196" s="6">
        <v>157.03009033203099</v>
      </c>
      <c r="W196" s="11">
        <v>13.0110063552856</v>
      </c>
      <c r="X196" s="11">
        <v>18.509527206420898</v>
      </c>
      <c r="Y196" s="11">
        <v>6.7121958732604998</v>
      </c>
      <c r="Z196" s="6">
        <v>182.25180053710901</v>
      </c>
      <c r="AA196" s="12">
        <f t="shared" si="34"/>
        <v>416.82238769531199</v>
      </c>
      <c r="AB196" s="13">
        <f t="shared" si="35"/>
        <v>17.038450622558599</v>
      </c>
      <c r="AC196" s="13">
        <f t="shared" si="36"/>
        <v>1.0317570686340301</v>
      </c>
      <c r="AD196" s="14">
        <f t="shared" si="37"/>
        <v>1.7704916000366202</v>
      </c>
      <c r="AE196" s="14">
        <f t="shared" si="38"/>
        <v>0.67121958732605003</v>
      </c>
      <c r="AF196" s="13">
        <f t="shared" si="39"/>
        <v>19.48016180992127</v>
      </c>
      <c r="AG196" t="s">
        <v>48</v>
      </c>
      <c r="AH196" s="1">
        <v>2</v>
      </c>
      <c r="AI196">
        <v>278982</v>
      </c>
      <c r="AJ196">
        <v>5686810</v>
      </c>
      <c r="AK196" s="4">
        <v>100</v>
      </c>
      <c r="AL196" s="4">
        <v>29</v>
      </c>
      <c r="AM196" s="4">
        <v>147</v>
      </c>
      <c r="AQ196" s="5">
        <f t="shared" si="40"/>
        <v>29</v>
      </c>
      <c r="AR196" s="5">
        <f t="shared" si="41"/>
        <v>147</v>
      </c>
      <c r="AS196" s="1">
        <v>60</v>
      </c>
      <c r="AT196" s="1">
        <v>2</v>
      </c>
      <c r="AU196" s="1">
        <v>14</v>
      </c>
      <c r="AV196">
        <v>0.18</v>
      </c>
      <c r="AW196">
        <v>21.7</v>
      </c>
      <c r="AX196" t="s">
        <v>127</v>
      </c>
      <c r="AY196">
        <v>2.0189751799999999E-2</v>
      </c>
      <c r="AZ196">
        <v>3.3207183600000002E-2</v>
      </c>
      <c r="BA196">
        <v>2.4948258599999999E-2</v>
      </c>
      <c r="BB196">
        <v>0.17189266819999999</v>
      </c>
      <c r="BC196">
        <v>9.4223776600000003E-2</v>
      </c>
      <c r="BD196">
        <v>4.5804467100000003E-2</v>
      </c>
      <c r="BE196">
        <v>0.74617252940000001</v>
      </c>
      <c r="BF196">
        <v>-0.68032113940000005</v>
      </c>
      <c r="BG196">
        <v>0.57584736719999996</v>
      </c>
      <c r="BH196">
        <v>-14.693570340999999</v>
      </c>
      <c r="BI196">
        <v>-11.878030165</v>
      </c>
      <c r="BJ196">
        <v>0.8082476717</v>
      </c>
      <c r="BK196">
        <v>-6.2359775899999997E-2</v>
      </c>
      <c r="BL196">
        <v>1.7251805299999999E-2</v>
      </c>
      <c r="BM196">
        <v>3.01176867E-2</v>
      </c>
      <c r="BN196">
        <v>2.2753731499999999E-2</v>
      </c>
      <c r="BO196">
        <v>0.16525470010000001</v>
      </c>
      <c r="BP196">
        <v>0.1007046375</v>
      </c>
      <c r="BQ196">
        <v>5.3405992200000002E-2</v>
      </c>
      <c r="BR196">
        <v>0.75806810999999996</v>
      </c>
      <c r="BS196">
        <v>-0.69195581250000004</v>
      </c>
      <c r="BT196">
        <v>0.5134875834</v>
      </c>
      <c r="BU196">
        <v>-14.760402901000001</v>
      </c>
      <c r="BV196">
        <v>-11.09820551</v>
      </c>
      <c r="BW196">
        <v>0.75181485609999998</v>
      </c>
    </row>
    <row r="197" spans="1:75" ht="15" x14ac:dyDescent="0.25">
      <c r="A197" t="s">
        <v>309</v>
      </c>
      <c r="B197" t="s">
        <v>53</v>
      </c>
      <c r="C197" t="s">
        <v>45</v>
      </c>
      <c r="D197" s="1">
        <v>41</v>
      </c>
      <c r="E197" s="1">
        <v>57</v>
      </c>
      <c r="F197">
        <v>28.2</v>
      </c>
      <c r="G197">
        <v>27</v>
      </c>
      <c r="H197">
        <v>25.6</v>
      </c>
      <c r="I197" s="11">
        <v>284.56205719104503</v>
      </c>
      <c r="J197" s="11">
        <v>149.894611680531</v>
      </c>
      <c r="K197" s="11">
        <f t="shared" si="42"/>
        <v>19.904642338646894</v>
      </c>
      <c r="L197" s="11">
        <v>16.207822478235801</v>
      </c>
      <c r="M197" s="11">
        <v>2.53519925359516</v>
      </c>
      <c r="N197" s="11">
        <v>168.63763341236199</v>
      </c>
      <c r="O197" s="6">
        <v>294.85803222656199</v>
      </c>
      <c r="P197" s="6">
        <v>153.34098815918</v>
      </c>
      <c r="Q197" s="11">
        <v>22.509422302246101</v>
      </c>
      <c r="R197" s="11">
        <v>15.1175289154053</v>
      </c>
      <c r="S197" s="11">
        <v>2.8450334072113002</v>
      </c>
      <c r="T197" s="6">
        <v>171.30354309082</v>
      </c>
      <c r="U197" s="6">
        <v>298.240234375</v>
      </c>
      <c r="V197" s="6">
        <v>140.868576049805</v>
      </c>
      <c r="W197" s="11">
        <v>20.0368041992188</v>
      </c>
      <c r="X197" s="11">
        <v>14.4123792648315</v>
      </c>
      <c r="Y197" s="11">
        <v>1.6002570390701301</v>
      </c>
      <c r="Z197" s="6">
        <v>156.88121032714801</v>
      </c>
      <c r="AA197" s="12">
        <f t="shared" si="34"/>
        <v>294.85803222656199</v>
      </c>
      <c r="AB197" s="13">
        <f t="shared" si="35"/>
        <v>15.334098815918001</v>
      </c>
      <c r="AC197" s="13">
        <f t="shared" si="36"/>
        <v>2.2509422302246103</v>
      </c>
      <c r="AD197" s="14">
        <f t="shared" si="37"/>
        <v>1.5117528915405301</v>
      </c>
      <c r="AE197" s="14">
        <f t="shared" si="38"/>
        <v>0.16002570390701301</v>
      </c>
      <c r="AF197" s="13">
        <f t="shared" si="39"/>
        <v>17.005877411365546</v>
      </c>
      <c r="AG197" t="s">
        <v>48</v>
      </c>
      <c r="AH197" s="1">
        <v>2</v>
      </c>
      <c r="AI197">
        <v>251307</v>
      </c>
      <c r="AJ197">
        <v>5676675</v>
      </c>
      <c r="AK197" s="4">
        <v>100</v>
      </c>
      <c r="AL197" s="4">
        <v>13</v>
      </c>
      <c r="AM197" s="4">
        <v>30</v>
      </c>
      <c r="AQ197" s="5">
        <f t="shared" si="40"/>
        <v>13</v>
      </c>
      <c r="AR197" s="5">
        <f t="shared" si="41"/>
        <v>30</v>
      </c>
      <c r="AS197" s="1">
        <v>677</v>
      </c>
      <c r="AT197" s="1">
        <v>12</v>
      </c>
      <c r="AU197" s="1">
        <v>34</v>
      </c>
      <c r="AV197">
        <v>0.2</v>
      </c>
      <c r="AW197">
        <v>51.1</v>
      </c>
      <c r="AX197" t="s">
        <v>111</v>
      </c>
      <c r="AY197">
        <v>2.30841499E-2</v>
      </c>
      <c r="AZ197">
        <v>3.50135445E-2</v>
      </c>
      <c r="BA197">
        <v>3.0344134599999999E-2</v>
      </c>
      <c r="BB197">
        <v>0.2322697135</v>
      </c>
      <c r="BC197">
        <v>0.13228581580000001</v>
      </c>
      <c r="BD197">
        <v>6.5471558700000002E-2</v>
      </c>
      <c r="BE197">
        <v>0.76918343310000004</v>
      </c>
      <c r="BF197">
        <v>-0.73790539669999999</v>
      </c>
      <c r="BG197">
        <v>0.55070253459999996</v>
      </c>
      <c r="BH197">
        <v>-15.635055806</v>
      </c>
      <c r="BI197">
        <v>-9.0760368116999999</v>
      </c>
      <c r="BJ197">
        <v>0.58140577950000005</v>
      </c>
      <c r="BK197">
        <v>7.3979273E-3</v>
      </c>
      <c r="BL197">
        <v>1.98644961E-2</v>
      </c>
      <c r="BM197">
        <v>3.71184559E-2</v>
      </c>
      <c r="BN197">
        <v>2.7989244E-2</v>
      </c>
      <c r="BO197">
        <v>0.23117651659999999</v>
      </c>
      <c r="BP197">
        <v>0.13504161379999999</v>
      </c>
      <c r="BQ197">
        <v>6.5472316099999997E-2</v>
      </c>
      <c r="BR197">
        <v>0.78404593239999998</v>
      </c>
      <c r="BS197">
        <v>-0.72313890800000002</v>
      </c>
      <c r="BT197">
        <v>0.5581004584</v>
      </c>
      <c r="BU197">
        <v>-16.033541892999999</v>
      </c>
      <c r="BV197">
        <v>-8.3039363301000009</v>
      </c>
      <c r="BW197">
        <v>0.51794703929999997</v>
      </c>
    </row>
    <row r="198" spans="1:75" ht="15" x14ac:dyDescent="0.25">
      <c r="A198" t="s">
        <v>310</v>
      </c>
      <c r="B198" t="s">
        <v>53</v>
      </c>
      <c r="C198" t="s">
        <v>54</v>
      </c>
      <c r="D198" s="1">
        <v>27</v>
      </c>
      <c r="E198" s="1">
        <v>68</v>
      </c>
      <c r="F198">
        <v>23.1</v>
      </c>
      <c r="G198">
        <v>25.6</v>
      </c>
      <c r="H198">
        <v>45.4</v>
      </c>
      <c r="I198" s="11">
        <v>554.39588055120896</v>
      </c>
      <c r="J198" s="11">
        <v>217.02654908760499</v>
      </c>
      <c r="K198" s="11">
        <f t="shared" si="42"/>
        <v>14.608721175014985</v>
      </c>
      <c r="L198" s="11">
        <v>16.649916278440902</v>
      </c>
      <c r="M198" s="11">
        <v>7.19420620014884</v>
      </c>
      <c r="N198" s="11">
        <v>240.870671566195</v>
      </c>
      <c r="O198" s="6">
        <v>536.01129150390602</v>
      </c>
      <c r="P198" s="6">
        <v>191.06222534179699</v>
      </c>
      <c r="Q198" s="11">
        <v>12.949195861816399</v>
      </c>
      <c r="R198" s="11">
        <v>17.4097690582275</v>
      </c>
      <c r="S198" s="11">
        <v>7.4383339881896999</v>
      </c>
      <c r="T198" s="6">
        <v>215.91033935546901</v>
      </c>
      <c r="U198" s="6">
        <v>532.08587646484398</v>
      </c>
      <c r="V198" s="6">
        <v>190.11392211914099</v>
      </c>
      <c r="W198" s="11">
        <v>11.750399589538601</v>
      </c>
      <c r="X198" s="11">
        <v>15.9635963439941</v>
      </c>
      <c r="Y198" s="11">
        <v>6.9604754447937003</v>
      </c>
      <c r="Z198" s="6">
        <v>213.03799438476599</v>
      </c>
      <c r="AA198" s="12">
        <f t="shared" si="34"/>
        <v>536.01129150390602</v>
      </c>
      <c r="AB198" s="13">
        <f t="shared" si="35"/>
        <v>19.1062225341797</v>
      </c>
      <c r="AC198" s="13">
        <f t="shared" si="36"/>
        <v>1.29491958618164</v>
      </c>
      <c r="AD198" s="14">
        <f t="shared" si="37"/>
        <v>1.74097690582275</v>
      </c>
      <c r="AE198" s="14">
        <f t="shared" si="38"/>
        <v>0.69604754447937012</v>
      </c>
      <c r="AF198" s="13">
        <f t="shared" si="39"/>
        <v>21.543246984481819</v>
      </c>
      <c r="AG198" t="s">
        <v>48</v>
      </c>
      <c r="AH198" s="1">
        <v>2</v>
      </c>
      <c r="AI198">
        <v>251281</v>
      </c>
      <c r="AJ198">
        <v>5676605</v>
      </c>
      <c r="AK198" s="4">
        <v>100</v>
      </c>
      <c r="AL198" s="4">
        <v>73</v>
      </c>
      <c r="AM198" s="4">
        <v>40</v>
      </c>
      <c r="AQ198" s="5">
        <f t="shared" si="40"/>
        <v>73</v>
      </c>
      <c r="AR198" s="5">
        <f t="shared" si="41"/>
        <v>40</v>
      </c>
      <c r="AS198" s="1">
        <v>778</v>
      </c>
      <c r="AT198" s="1">
        <v>13</v>
      </c>
      <c r="AU198" s="1">
        <v>15</v>
      </c>
      <c r="AV198">
        <v>0.22</v>
      </c>
      <c r="AW198">
        <v>51.1</v>
      </c>
      <c r="AX198" t="s">
        <v>111</v>
      </c>
      <c r="AY198">
        <v>2.6067421399999999E-2</v>
      </c>
      <c r="AZ198">
        <v>3.8760054000000002E-2</v>
      </c>
      <c r="BA198">
        <v>2.8729421099999999E-2</v>
      </c>
      <c r="BB198">
        <v>0.22761521909999999</v>
      </c>
      <c r="BC198">
        <v>0.1010470872</v>
      </c>
      <c r="BD198">
        <v>5.0744920399999997E-2</v>
      </c>
      <c r="BE198">
        <v>0.77589724319999998</v>
      </c>
      <c r="BF198">
        <v>-0.71414761520000003</v>
      </c>
      <c r="BG198">
        <v>0.61925152299999997</v>
      </c>
      <c r="BH198">
        <v>-15.158127409</v>
      </c>
      <c r="BI198">
        <v>-9.7247782427999994</v>
      </c>
      <c r="BJ198">
        <v>0.64145242069999997</v>
      </c>
      <c r="BK198">
        <v>-1.228096E-4</v>
      </c>
      <c r="BL198">
        <v>2.1167235699999998E-2</v>
      </c>
      <c r="BM198">
        <v>3.7033617200000001E-2</v>
      </c>
      <c r="BN198">
        <v>2.5749624400000001E-2</v>
      </c>
      <c r="BO198">
        <v>0.22070946129999999</v>
      </c>
      <c r="BP198">
        <v>0.10575824809999999</v>
      </c>
      <c r="BQ198">
        <v>5.1874834000000002E-2</v>
      </c>
      <c r="BR198">
        <v>0.79096793450000003</v>
      </c>
      <c r="BS198">
        <v>-0.71256272919999997</v>
      </c>
      <c r="BT198">
        <v>0.61912868919999997</v>
      </c>
      <c r="BU198">
        <v>-14.606314842</v>
      </c>
      <c r="BV198">
        <v>-9.0359656975</v>
      </c>
      <c r="BW198">
        <v>0.61851045360000001</v>
      </c>
    </row>
    <row r="199" spans="1:75" ht="15" x14ac:dyDescent="0.25">
      <c r="A199" t="s">
        <v>311</v>
      </c>
      <c r="B199" t="s">
        <v>53</v>
      </c>
      <c r="C199" t="s">
        <v>54</v>
      </c>
      <c r="D199" s="1">
        <v>43</v>
      </c>
      <c r="E199" s="1">
        <v>68</v>
      </c>
      <c r="F199">
        <v>25.9</v>
      </c>
      <c r="G199">
        <v>27</v>
      </c>
      <c r="H199">
        <v>42.1</v>
      </c>
      <c r="I199" s="11">
        <v>543.93892999941897</v>
      </c>
      <c r="J199" s="11">
        <v>213.20538328574699</v>
      </c>
      <c r="K199" s="11">
        <f t="shared" si="42"/>
        <v>14.199886058425651</v>
      </c>
      <c r="L199" s="11">
        <v>16.640229579037602</v>
      </c>
      <c r="M199" s="11">
        <v>6.8743722617988103</v>
      </c>
      <c r="N199" s="11">
        <v>236.719985126583</v>
      </c>
      <c r="O199" s="6">
        <v>577.36126708984398</v>
      </c>
      <c r="P199" s="6">
        <v>211.81660461425801</v>
      </c>
      <c r="Q199" s="11">
        <v>15.254341125488301</v>
      </c>
      <c r="R199" s="11">
        <v>17.08567237854</v>
      </c>
      <c r="S199" s="11">
        <v>6.2053246498107901</v>
      </c>
      <c r="T199" s="6">
        <v>235.10760498046901</v>
      </c>
      <c r="U199" s="6">
        <v>543.45526123046898</v>
      </c>
      <c r="V199" s="6">
        <v>204.09574890136699</v>
      </c>
      <c r="W199" s="11">
        <v>15.181042671203601</v>
      </c>
      <c r="X199" s="11">
        <v>18.502895355224599</v>
      </c>
      <c r="Y199" s="11">
        <v>7.3750233650207502</v>
      </c>
      <c r="Z199" s="6">
        <v>229.97367858886699</v>
      </c>
      <c r="AA199" s="12">
        <f t="shared" si="34"/>
        <v>577.36126708984398</v>
      </c>
      <c r="AB199" s="13">
        <f t="shared" si="35"/>
        <v>21.181660461425803</v>
      </c>
      <c r="AC199" s="13">
        <f t="shared" si="36"/>
        <v>1.5254341125488302</v>
      </c>
      <c r="AD199" s="14">
        <f t="shared" si="37"/>
        <v>1.708567237854</v>
      </c>
      <c r="AE199" s="14">
        <f t="shared" si="38"/>
        <v>0.73750233650207508</v>
      </c>
      <c r="AF199" s="13">
        <f t="shared" si="39"/>
        <v>23.62773003578188</v>
      </c>
      <c r="AG199" t="s">
        <v>48</v>
      </c>
      <c r="AH199" s="1">
        <v>2</v>
      </c>
      <c r="AI199">
        <v>251242</v>
      </c>
      <c r="AJ199">
        <v>5676651</v>
      </c>
      <c r="AK199" s="4">
        <v>100</v>
      </c>
      <c r="AL199" s="4">
        <v>44</v>
      </c>
      <c r="AM199" s="4">
        <v>11.1</v>
      </c>
      <c r="AQ199" s="5">
        <f t="shared" si="40"/>
        <v>44</v>
      </c>
      <c r="AR199" s="5">
        <f t="shared" si="41"/>
        <v>11.1</v>
      </c>
      <c r="AS199" s="1">
        <v>709</v>
      </c>
      <c r="AT199" s="1">
        <v>12</v>
      </c>
      <c r="AU199" s="1">
        <v>15</v>
      </c>
      <c r="AV199">
        <v>0.22</v>
      </c>
      <c r="AW199">
        <v>51.2</v>
      </c>
      <c r="AX199" t="s">
        <v>111</v>
      </c>
      <c r="AY199">
        <v>2.1627160400000001E-2</v>
      </c>
      <c r="AZ199">
        <v>3.4925941199999998E-2</v>
      </c>
      <c r="BA199">
        <v>2.4618796599999999E-2</v>
      </c>
      <c r="BB199">
        <v>0.20398499379999999</v>
      </c>
      <c r="BC199">
        <v>8.9113899799999993E-2</v>
      </c>
      <c r="BD199">
        <v>4.2405139500000001E-2</v>
      </c>
      <c r="BE199">
        <v>0.78460176179999996</v>
      </c>
      <c r="BF199">
        <v>-0.71293976150000005</v>
      </c>
      <c r="BG199">
        <v>0.65509478089999995</v>
      </c>
      <c r="BH199">
        <v>-18.139858282999999</v>
      </c>
      <c r="BI199">
        <v>-9.8601866389000001</v>
      </c>
      <c r="BJ199">
        <v>0.5438762882</v>
      </c>
      <c r="BK199">
        <v>-3.3901228399999997E-2</v>
      </c>
      <c r="BL199">
        <v>1.8787782199999999E-2</v>
      </c>
      <c r="BM199">
        <v>3.2796291900000003E-2</v>
      </c>
      <c r="BN199">
        <v>2.10937509E-2</v>
      </c>
      <c r="BO199">
        <v>0.1959503796</v>
      </c>
      <c r="BP199">
        <v>9.2583142199999996E-2</v>
      </c>
      <c r="BQ199">
        <v>4.5667932899999999E-2</v>
      </c>
      <c r="BR199">
        <v>0.80524856489999996</v>
      </c>
      <c r="BS199">
        <v>-0.7130047223</v>
      </c>
      <c r="BT199">
        <v>0.62119354800000004</v>
      </c>
      <c r="BU199">
        <v>-17.335427015</v>
      </c>
      <c r="BV199">
        <v>-9.4661864942000005</v>
      </c>
      <c r="BW199">
        <v>0.54633640390000004</v>
      </c>
    </row>
    <row r="200" spans="1:75" ht="15" x14ac:dyDescent="0.25">
      <c r="A200" t="s">
        <v>312</v>
      </c>
      <c r="B200" t="s">
        <v>44</v>
      </c>
      <c r="C200" t="s">
        <v>54</v>
      </c>
      <c r="D200" s="1">
        <v>41</v>
      </c>
      <c r="E200" s="1">
        <v>20</v>
      </c>
      <c r="F200">
        <v>9.1999999999999993</v>
      </c>
      <c r="G200">
        <v>8.9</v>
      </c>
      <c r="H200">
        <v>26.5</v>
      </c>
      <c r="I200" s="11">
        <v>111.883999904058</v>
      </c>
      <c r="J200" s="11">
        <v>45.746789450483703</v>
      </c>
      <c r="K200" s="11">
        <f t="shared" si="42"/>
        <v>5.6869975996406712</v>
      </c>
      <c r="L200" s="11">
        <v>9.3019644487049007</v>
      </c>
      <c r="M200" s="11">
        <v>6.7926187984697197</v>
      </c>
      <c r="N200" s="11">
        <v>61.841372697658301</v>
      </c>
      <c r="O200" s="6">
        <v>130.17799377441401</v>
      </c>
      <c r="P200" s="6">
        <v>50.772525787353501</v>
      </c>
      <c r="Q200" s="11">
        <v>6.3514213562011701</v>
      </c>
      <c r="R200" s="11">
        <v>7.7172117233276403</v>
      </c>
      <c r="S200" s="11">
        <v>7.2695674896240199</v>
      </c>
      <c r="T200" s="6">
        <v>65.759307861328097</v>
      </c>
      <c r="U200" s="6">
        <v>128.62400817871099</v>
      </c>
      <c r="V200" s="6">
        <v>47.236499786377003</v>
      </c>
      <c r="W200" s="11">
        <v>5.5849661827087402</v>
      </c>
      <c r="X200" s="11">
        <v>8.2347412109375</v>
      </c>
      <c r="Y200" s="11">
        <v>7.5358934402465803</v>
      </c>
      <c r="Z200" s="6">
        <v>63.007133483886697</v>
      </c>
      <c r="AA200" s="12">
        <f t="shared" si="34"/>
        <v>128.62400817871099</v>
      </c>
      <c r="AB200" s="13">
        <f t="shared" si="35"/>
        <v>4.7236499786377006</v>
      </c>
      <c r="AC200" s="13">
        <f t="shared" si="36"/>
        <v>0.82347412109375007</v>
      </c>
      <c r="AD200" s="14">
        <f t="shared" si="37"/>
        <v>0.77172117233276405</v>
      </c>
      <c r="AE200" s="14">
        <f t="shared" si="38"/>
        <v>0.75358934402465805</v>
      </c>
      <c r="AF200" s="13">
        <f t="shared" si="39"/>
        <v>6.2489604949951234</v>
      </c>
      <c r="AG200" t="s">
        <v>79</v>
      </c>
      <c r="AH200" s="1">
        <v>2</v>
      </c>
      <c r="AI200">
        <v>251032</v>
      </c>
      <c r="AJ200">
        <v>5676555</v>
      </c>
      <c r="AK200" s="4">
        <v>100</v>
      </c>
      <c r="AL200" s="4">
        <v>7</v>
      </c>
      <c r="AM200" s="4">
        <v>168</v>
      </c>
      <c r="AQ200" s="5">
        <f t="shared" si="40"/>
        <v>7</v>
      </c>
      <c r="AR200" s="5">
        <f t="shared" si="41"/>
        <v>168</v>
      </c>
      <c r="AS200" s="1">
        <v>752</v>
      </c>
      <c r="AT200" s="1">
        <v>10</v>
      </c>
      <c r="AU200" s="1">
        <v>30</v>
      </c>
      <c r="AV200">
        <v>0.14000000000000001</v>
      </c>
      <c r="AW200">
        <v>51.4</v>
      </c>
      <c r="AX200" t="s">
        <v>111</v>
      </c>
      <c r="AY200">
        <v>2.2707162900000001E-2</v>
      </c>
      <c r="AZ200">
        <v>3.5435974299999999E-2</v>
      </c>
      <c r="BA200">
        <v>2.4465971900000001E-2</v>
      </c>
      <c r="BB200">
        <v>0.2404129756</v>
      </c>
      <c r="BC200">
        <v>8.8377821800000006E-2</v>
      </c>
      <c r="BD200">
        <v>4.20890903E-2</v>
      </c>
      <c r="BE200">
        <v>0.81503531559999998</v>
      </c>
      <c r="BF200">
        <v>-0.73916368659999998</v>
      </c>
      <c r="BG200">
        <v>0.70061273749999997</v>
      </c>
      <c r="BH200">
        <v>-16.726258716</v>
      </c>
      <c r="BI200">
        <v>-11.356153186</v>
      </c>
      <c r="BJ200">
        <v>0.67909212600000002</v>
      </c>
      <c r="BK200">
        <v>1.2010472000000001E-3</v>
      </c>
      <c r="BL200">
        <v>2.08553881E-2</v>
      </c>
      <c r="BM200">
        <v>3.9640186700000003E-2</v>
      </c>
      <c r="BN200">
        <v>2.40550839E-2</v>
      </c>
      <c r="BO200">
        <v>0.25604382599999997</v>
      </c>
      <c r="BP200">
        <v>9.3951246399999994E-2</v>
      </c>
      <c r="BQ200">
        <v>4.48385351E-2</v>
      </c>
      <c r="BR200">
        <v>0.8279842758</v>
      </c>
      <c r="BS200">
        <v>-0.73178275260000003</v>
      </c>
      <c r="BT200">
        <v>0.70181377649999999</v>
      </c>
      <c r="BU200">
        <v>-16.456031497000001</v>
      </c>
      <c r="BV200">
        <v>-11.615223090000001</v>
      </c>
      <c r="BW200">
        <v>0.70590500749999996</v>
      </c>
    </row>
    <row r="201" spans="1:75" ht="15" x14ac:dyDescent="0.25">
      <c r="A201" t="s">
        <v>313</v>
      </c>
      <c r="B201" t="s">
        <v>44</v>
      </c>
      <c r="C201" t="s">
        <v>45</v>
      </c>
      <c r="D201" s="1">
        <v>36</v>
      </c>
      <c r="E201" s="1">
        <v>30</v>
      </c>
      <c r="F201">
        <v>17.2</v>
      </c>
      <c r="G201">
        <v>20.6</v>
      </c>
      <c r="H201">
        <v>32.5</v>
      </c>
      <c r="I201" s="11">
        <v>263.83143446522399</v>
      </c>
      <c r="J201" s="11">
        <v>140.040583531533</v>
      </c>
      <c r="K201" s="11">
        <f t="shared" si="42"/>
        <v>21.095753579125287</v>
      </c>
      <c r="L201" s="11">
        <v>14.008225716567299</v>
      </c>
      <c r="M201" s="11">
        <v>3.4923091122740599</v>
      </c>
      <c r="N201" s="11">
        <v>157.54111836037401</v>
      </c>
      <c r="O201" s="6">
        <v>287.67645263671898</v>
      </c>
      <c r="P201" s="6">
        <v>136.01341247558599</v>
      </c>
      <c r="Q201" s="11">
        <v>19.701684951782202</v>
      </c>
      <c r="R201" s="11">
        <v>12.0721683502197</v>
      </c>
      <c r="S201" s="11">
        <v>3.6484129428863499</v>
      </c>
      <c r="T201" s="6">
        <v>151.73399353027301</v>
      </c>
      <c r="U201" s="6">
        <v>312.26452636718699</v>
      </c>
      <c r="V201" s="6">
        <v>138.45452880859401</v>
      </c>
      <c r="W201" s="11">
        <v>18.631368637085</v>
      </c>
      <c r="X201" s="11">
        <v>11.739953994751</v>
      </c>
      <c r="Y201" s="11">
        <v>3.8478636741638201</v>
      </c>
      <c r="Z201" s="6">
        <v>154.04235839843801</v>
      </c>
      <c r="AA201" s="12">
        <f t="shared" si="34"/>
        <v>287.67645263671898</v>
      </c>
      <c r="AB201" s="13">
        <f t="shared" si="35"/>
        <v>13.601341247558601</v>
      </c>
      <c r="AC201" s="13">
        <f t="shared" si="36"/>
        <v>1.9701684951782203</v>
      </c>
      <c r="AD201" s="14">
        <f t="shared" si="37"/>
        <v>1.2072168350219701</v>
      </c>
      <c r="AE201" s="14">
        <f t="shared" si="38"/>
        <v>0.38478636741638206</v>
      </c>
      <c r="AF201" s="13">
        <f t="shared" si="39"/>
        <v>15.193344449996953</v>
      </c>
      <c r="AG201" t="s">
        <v>48</v>
      </c>
      <c r="AH201" s="1">
        <v>3</v>
      </c>
      <c r="AI201">
        <v>247758</v>
      </c>
      <c r="AJ201">
        <v>5675307</v>
      </c>
      <c r="AK201" s="4">
        <v>100</v>
      </c>
      <c r="AL201" s="4">
        <v>17</v>
      </c>
      <c r="AM201" s="4">
        <v>14.3</v>
      </c>
      <c r="AQ201" s="5">
        <f t="shared" si="40"/>
        <v>17</v>
      </c>
      <c r="AR201" s="5">
        <f t="shared" si="41"/>
        <v>14.3</v>
      </c>
      <c r="AS201" s="1">
        <v>1034</v>
      </c>
      <c r="AT201" s="1">
        <v>18</v>
      </c>
      <c r="AU201" s="1">
        <v>26</v>
      </c>
      <c r="AV201">
        <v>0.38</v>
      </c>
      <c r="AW201">
        <v>54.9</v>
      </c>
      <c r="AX201" t="s">
        <v>314</v>
      </c>
      <c r="AY201">
        <v>2.1171763999999999E-2</v>
      </c>
      <c r="AZ201">
        <v>3.6107212399999998E-2</v>
      </c>
      <c r="BA201">
        <v>2.4410014800000001E-2</v>
      </c>
      <c r="BB201">
        <v>0.28178527060000003</v>
      </c>
      <c r="BC201">
        <v>0.12689220000000001</v>
      </c>
      <c r="BD201">
        <v>5.49300988E-2</v>
      </c>
      <c r="BE201">
        <v>0.84019474599999999</v>
      </c>
      <c r="BF201">
        <v>-0.76981496800000004</v>
      </c>
      <c r="BG201">
        <v>0.66857512620000004</v>
      </c>
      <c r="BH201">
        <v>-16.388703405000001</v>
      </c>
      <c r="BI201">
        <v>-10.498666251</v>
      </c>
      <c r="BJ201">
        <v>0.64045584</v>
      </c>
      <c r="BK201">
        <v>1.47169311E-2</v>
      </c>
      <c r="BL201">
        <v>2.0055366299999999E-2</v>
      </c>
      <c r="BM201">
        <v>3.6641513399999999E-2</v>
      </c>
      <c r="BN201">
        <v>2.50670897E-2</v>
      </c>
      <c r="BO201">
        <v>0.3059575954</v>
      </c>
      <c r="BP201">
        <v>0.13404859399999999</v>
      </c>
      <c r="BQ201">
        <v>5.7557633099999998E-2</v>
      </c>
      <c r="BR201">
        <v>0.84847055760000001</v>
      </c>
      <c r="BS201">
        <v>-0.78603015679999999</v>
      </c>
      <c r="BT201">
        <v>0.68329208490000004</v>
      </c>
      <c r="BU201">
        <v>-15.198168578000001</v>
      </c>
      <c r="BV201">
        <v>-9.7192520740999999</v>
      </c>
      <c r="BW201">
        <v>0.63933884169999999</v>
      </c>
    </row>
    <row r="202" spans="1:75" ht="15" x14ac:dyDescent="0.25">
      <c r="A202" t="s">
        <v>315</v>
      </c>
      <c r="B202" t="s">
        <v>44</v>
      </c>
      <c r="C202" t="s">
        <v>54</v>
      </c>
      <c r="D202" s="1">
        <v>33</v>
      </c>
      <c r="E202" s="1">
        <v>138</v>
      </c>
      <c r="F202">
        <v>41.7</v>
      </c>
      <c r="G202">
        <v>30</v>
      </c>
      <c r="H202">
        <v>39.5</v>
      </c>
      <c r="I202" s="11">
        <v>482.10164056426203</v>
      </c>
      <c r="J202" s="11">
        <v>213.082795081348</v>
      </c>
      <c r="K202" s="11">
        <f t="shared" si="42"/>
        <v>11.95457816154163</v>
      </c>
      <c r="L202" s="11">
        <v>17.5553894095545</v>
      </c>
      <c r="M202" s="11">
        <v>4.99827328152237</v>
      </c>
      <c r="N202" s="11">
        <v>235.63645777242499</v>
      </c>
      <c r="O202" s="6">
        <v>519.67956542968795</v>
      </c>
      <c r="P202" s="6">
        <v>227.40924072265599</v>
      </c>
      <c r="Q202" s="11">
        <v>15.379052162170399</v>
      </c>
      <c r="R202" s="11">
        <v>21.4249973297119</v>
      </c>
      <c r="S202" s="11">
        <v>6.0186572074890101</v>
      </c>
      <c r="T202" s="6">
        <v>254.85290527343699</v>
      </c>
      <c r="U202" s="6">
        <v>529.46563720703102</v>
      </c>
      <c r="V202" s="6">
        <v>223.91453552246099</v>
      </c>
      <c r="W202" s="11">
        <v>13.356279373169</v>
      </c>
      <c r="X202" s="11">
        <v>18.326351165771499</v>
      </c>
      <c r="Y202" s="11">
        <v>6.2303781509399396</v>
      </c>
      <c r="Z202" s="6">
        <v>248.471267700195</v>
      </c>
      <c r="AA202" s="12">
        <f t="shared" si="34"/>
        <v>519.67956542968795</v>
      </c>
      <c r="AB202" s="13">
        <f t="shared" si="35"/>
        <v>22.740924072265599</v>
      </c>
      <c r="AC202" s="13">
        <f t="shared" si="36"/>
        <v>1.5379052162170401</v>
      </c>
      <c r="AD202" s="14">
        <f t="shared" si="37"/>
        <v>2.1424997329711899</v>
      </c>
      <c r="AE202" s="14">
        <f t="shared" si="38"/>
        <v>0.62303781509399403</v>
      </c>
      <c r="AF202" s="13">
        <f t="shared" si="39"/>
        <v>25.506461620330782</v>
      </c>
      <c r="AG202" t="s">
        <v>48</v>
      </c>
      <c r="AH202" s="1">
        <v>2</v>
      </c>
      <c r="AI202">
        <v>245760</v>
      </c>
      <c r="AJ202">
        <v>5674759</v>
      </c>
      <c r="AK202" s="4">
        <v>100</v>
      </c>
      <c r="AL202" s="4">
        <v>1370</v>
      </c>
      <c r="AM202" s="4">
        <v>78</v>
      </c>
      <c r="AQ202" s="5">
        <f t="shared" si="40"/>
        <v>1370</v>
      </c>
      <c r="AR202" s="5">
        <f t="shared" si="41"/>
        <v>78</v>
      </c>
      <c r="AS202" s="1">
        <v>1417</v>
      </c>
      <c r="AT202" s="1">
        <v>13</v>
      </c>
      <c r="AU202" s="1">
        <v>22</v>
      </c>
      <c r="AV202">
        <v>2.4700000000000002</v>
      </c>
      <c r="AW202">
        <v>56.9</v>
      </c>
      <c r="AX202" t="s">
        <v>314</v>
      </c>
      <c r="AY202">
        <v>1.909926E-2</v>
      </c>
      <c r="AZ202">
        <v>3.3499596299999997E-2</v>
      </c>
      <c r="BA202">
        <v>2.4009451500000001E-2</v>
      </c>
      <c r="BB202">
        <v>0.18314089550000001</v>
      </c>
      <c r="BC202">
        <v>8.7021147899999998E-2</v>
      </c>
      <c r="BD202">
        <v>4.1352888499999997E-2</v>
      </c>
      <c r="BE202">
        <v>0.7686264639</v>
      </c>
      <c r="BF202">
        <v>-0.6903075219</v>
      </c>
      <c r="BG202">
        <v>0.64717977930000004</v>
      </c>
      <c r="BH202">
        <v>-15.082615456999999</v>
      </c>
      <c r="BI202">
        <v>-8.6970434822999998</v>
      </c>
      <c r="BJ202">
        <v>0.57686382199999997</v>
      </c>
      <c r="BK202">
        <v>-1.7503307900000001E-2</v>
      </c>
      <c r="BL202">
        <v>2.1044500800000001E-2</v>
      </c>
      <c r="BM202">
        <v>3.5508273600000001E-2</v>
      </c>
      <c r="BN202">
        <v>2.6143178199999999E-2</v>
      </c>
      <c r="BO202">
        <v>0.19929978879999999</v>
      </c>
      <c r="BP202">
        <v>9.5774229599999997E-2</v>
      </c>
      <c r="BQ202">
        <v>4.5218902599999999E-2</v>
      </c>
      <c r="BR202">
        <v>0.76848951779999997</v>
      </c>
      <c r="BS202">
        <v>-0.69757595319999999</v>
      </c>
      <c r="BT202">
        <v>0.62967645569999997</v>
      </c>
      <c r="BU202">
        <v>-14.238753566</v>
      </c>
      <c r="BV202">
        <v>-8.1342970161999997</v>
      </c>
      <c r="BW202">
        <v>0.57169920460000001</v>
      </c>
    </row>
    <row r="203" spans="1:75" ht="15" x14ac:dyDescent="0.25">
      <c r="A203" t="s">
        <v>316</v>
      </c>
      <c r="B203" t="s">
        <v>53</v>
      </c>
      <c r="C203" t="s">
        <v>54</v>
      </c>
      <c r="D203" s="1">
        <v>49</v>
      </c>
      <c r="E203" s="1">
        <v>55</v>
      </c>
      <c r="F203">
        <v>22</v>
      </c>
      <c r="G203">
        <v>21.1</v>
      </c>
      <c r="H203">
        <v>35.700000000000003</v>
      </c>
      <c r="I203" s="11">
        <v>362.40762377046701</v>
      </c>
      <c r="J203" s="11">
        <v>138.98429712978299</v>
      </c>
      <c r="K203" s="11">
        <f t="shared" si="42"/>
        <v>10.270586570449433</v>
      </c>
      <c r="L203" s="11">
        <v>15.328678683778399</v>
      </c>
      <c r="M203" s="11">
        <v>6.7712679701678704</v>
      </c>
      <c r="N203" s="11">
        <v>161.08424378372899</v>
      </c>
      <c r="O203" s="6">
        <v>357.614013671875</v>
      </c>
      <c r="P203" s="6">
        <v>147.80262756347699</v>
      </c>
      <c r="Q203" s="11">
        <v>10.610521316528301</v>
      </c>
      <c r="R203" s="11">
        <v>15.8938331604004</v>
      </c>
      <c r="S203" s="11">
        <v>6.1781959533691397</v>
      </c>
      <c r="T203" s="6">
        <v>169.87464904785199</v>
      </c>
      <c r="U203" s="6">
        <v>355.08557128906199</v>
      </c>
      <c r="V203" s="6">
        <v>150.74040222168</v>
      </c>
      <c r="W203" s="11">
        <v>10.2957878112793</v>
      </c>
      <c r="X203" s="11">
        <v>14.840243339538601</v>
      </c>
      <c r="Y203" s="11">
        <v>5.3421316146850604</v>
      </c>
      <c r="Z203" s="6">
        <v>170.922775268555</v>
      </c>
      <c r="AA203" s="12">
        <f t="shared" si="34"/>
        <v>357.614013671875</v>
      </c>
      <c r="AB203" s="13">
        <f t="shared" si="35"/>
        <v>14.7802627563477</v>
      </c>
      <c r="AC203" s="13">
        <f t="shared" si="36"/>
        <v>1.0610521316528301</v>
      </c>
      <c r="AD203" s="14">
        <f t="shared" si="37"/>
        <v>1.5893833160400401</v>
      </c>
      <c r="AE203" s="14">
        <f t="shared" si="38"/>
        <v>0.53421316146850606</v>
      </c>
      <c r="AF203" s="13">
        <f t="shared" si="39"/>
        <v>16.903859233856245</v>
      </c>
      <c r="AG203" t="s">
        <v>48</v>
      </c>
      <c r="AH203" s="1">
        <v>2</v>
      </c>
      <c r="AI203">
        <v>245789</v>
      </c>
      <c r="AJ203">
        <v>5674818</v>
      </c>
      <c r="AK203" s="4">
        <v>97</v>
      </c>
      <c r="AL203" s="4">
        <v>2030</v>
      </c>
      <c r="AM203" s="4">
        <v>212</v>
      </c>
      <c r="AQ203" s="5">
        <f t="shared" si="40"/>
        <v>2030</v>
      </c>
      <c r="AR203" s="5">
        <f t="shared" si="41"/>
        <v>212</v>
      </c>
      <c r="AS203" s="1">
        <v>1482</v>
      </c>
      <c r="AT203" s="1">
        <v>12</v>
      </c>
      <c r="AU203" s="1">
        <v>20</v>
      </c>
      <c r="AV203">
        <v>2.2000000000000002</v>
      </c>
      <c r="AW203">
        <v>56.9</v>
      </c>
      <c r="AX203" t="s">
        <v>314</v>
      </c>
      <c r="AY203">
        <v>1.9472141500000002E-2</v>
      </c>
      <c r="AZ203">
        <v>3.3281577100000001E-2</v>
      </c>
      <c r="BA203">
        <v>2.34246382E-2</v>
      </c>
      <c r="BB203">
        <v>0.21306292609999999</v>
      </c>
      <c r="BC203">
        <v>9.7828584299999993E-2</v>
      </c>
      <c r="BD203">
        <v>4.3719183500000001E-2</v>
      </c>
      <c r="BE203">
        <v>0.80185450960000004</v>
      </c>
      <c r="BF203">
        <v>-0.72404903040000002</v>
      </c>
      <c r="BG203">
        <v>0.6164049492</v>
      </c>
      <c r="BH203">
        <v>-13.816830321999999</v>
      </c>
      <c r="BI203">
        <v>-11.614223379</v>
      </c>
      <c r="BJ203">
        <v>0.84054667829999996</v>
      </c>
      <c r="BK203">
        <v>3.1806050299999999E-2</v>
      </c>
      <c r="BL203">
        <v>1.96991758E-2</v>
      </c>
      <c r="BM203">
        <v>3.4607848500000003E-2</v>
      </c>
      <c r="BN203">
        <v>2.2056319200000001E-2</v>
      </c>
      <c r="BO203">
        <v>0.20860682829999999</v>
      </c>
      <c r="BP203">
        <v>9.76030232E-2</v>
      </c>
      <c r="BQ203">
        <v>4.4493864000000001E-2</v>
      </c>
      <c r="BR203">
        <v>0.8087295323</v>
      </c>
      <c r="BS203">
        <v>-0.71529051610000005</v>
      </c>
      <c r="BT203">
        <v>0.64821099250000003</v>
      </c>
      <c r="BU203">
        <v>-12.803756324</v>
      </c>
      <c r="BV203">
        <v>-11.046638382999999</v>
      </c>
      <c r="BW203">
        <v>0.86280634079999996</v>
      </c>
    </row>
    <row r="204" spans="1:75" ht="15" x14ac:dyDescent="0.25">
      <c r="A204" t="s">
        <v>317</v>
      </c>
      <c r="B204" t="s">
        <v>44</v>
      </c>
      <c r="C204" t="s">
        <v>54</v>
      </c>
      <c r="D204" s="1">
        <v>35</v>
      </c>
      <c r="E204" s="1">
        <v>123</v>
      </c>
      <c r="F204">
        <v>26.2</v>
      </c>
      <c r="G204">
        <v>23.7</v>
      </c>
      <c r="H204">
        <v>35.6</v>
      </c>
      <c r="I204" s="11">
        <v>377.38488544979901</v>
      </c>
      <c r="J204" s="11">
        <v>163.27665877896601</v>
      </c>
      <c r="K204" s="11">
        <f t="shared" si="42"/>
        <v>11.586554046468825</v>
      </c>
      <c r="L204" s="11">
        <v>13.3296819223537</v>
      </c>
      <c r="M204" s="11">
        <v>5.3260320551076399</v>
      </c>
      <c r="N204" s="11">
        <v>181.93237275642699</v>
      </c>
      <c r="O204" s="6">
        <v>381.92556762695301</v>
      </c>
      <c r="P204" s="6">
        <v>152.31677246093801</v>
      </c>
      <c r="Q204" s="11">
        <v>8.6904191970825195</v>
      </c>
      <c r="R204" s="11">
        <v>13.6843481063843</v>
      </c>
      <c r="S204" s="11">
        <v>5.8363561630248997</v>
      </c>
      <c r="T204" s="6">
        <v>171.83746337890599</v>
      </c>
      <c r="U204" s="6">
        <v>365.4345703125</v>
      </c>
      <c r="V204" s="6">
        <v>162.07789611816401</v>
      </c>
      <c r="W204" s="11">
        <v>10.1835269927978</v>
      </c>
      <c r="X204" s="11">
        <v>14.202812194824199</v>
      </c>
      <c r="Y204" s="11">
        <v>5.71950387954712</v>
      </c>
      <c r="Z204" s="6">
        <v>182.00019836425801</v>
      </c>
      <c r="AA204" s="12">
        <f t="shared" si="34"/>
        <v>381.92556762695301</v>
      </c>
      <c r="AB204" s="13">
        <f t="shared" si="35"/>
        <v>15.231677246093803</v>
      </c>
      <c r="AC204" s="13">
        <f t="shared" si="36"/>
        <v>0.86904191970825195</v>
      </c>
      <c r="AD204" s="14">
        <f t="shared" si="37"/>
        <v>1.3684348106384301</v>
      </c>
      <c r="AE204" s="14">
        <f t="shared" si="38"/>
        <v>0.57195038795471198</v>
      </c>
      <c r="AF204" s="13">
        <f t="shared" si="39"/>
        <v>17.172062444686944</v>
      </c>
      <c r="AG204" t="s">
        <v>48</v>
      </c>
      <c r="AH204" s="1">
        <v>1</v>
      </c>
      <c r="AI204">
        <v>245427</v>
      </c>
      <c r="AJ204">
        <v>5674676</v>
      </c>
      <c r="AK204" s="4">
        <v>100</v>
      </c>
      <c r="AL204" s="4">
        <v>2470</v>
      </c>
      <c r="AM204" s="4">
        <v>91</v>
      </c>
      <c r="AQ204" s="5">
        <f t="shared" si="40"/>
        <v>2470</v>
      </c>
      <c r="AR204" s="5">
        <f t="shared" si="41"/>
        <v>91</v>
      </c>
      <c r="AS204" s="1">
        <v>1478</v>
      </c>
      <c r="AT204" s="1">
        <v>16</v>
      </c>
      <c r="AU204" s="1">
        <v>18</v>
      </c>
      <c r="AV204">
        <v>2.23</v>
      </c>
      <c r="AW204">
        <v>57.3</v>
      </c>
      <c r="AX204" t="s">
        <v>314</v>
      </c>
      <c r="AY204">
        <v>2.1964266E-2</v>
      </c>
      <c r="AZ204">
        <v>3.5576712400000002E-2</v>
      </c>
      <c r="BA204">
        <v>2.8173375800000001E-2</v>
      </c>
      <c r="BB204">
        <v>0.18043259480000001</v>
      </c>
      <c r="BC204">
        <v>9.9118906600000001E-2</v>
      </c>
      <c r="BD204">
        <v>5.0874170900000001E-2</v>
      </c>
      <c r="BE204">
        <v>0.73029738280000001</v>
      </c>
      <c r="BF204">
        <v>-0.6795864694</v>
      </c>
      <c r="BG204">
        <v>0.5681437345</v>
      </c>
      <c r="BH204">
        <v>-17.216034568000001</v>
      </c>
      <c r="BI204">
        <v>-10.492416119</v>
      </c>
      <c r="BJ204">
        <v>0.60953999260000002</v>
      </c>
      <c r="BK204">
        <v>-3.5815357899999997E-2</v>
      </c>
      <c r="BL204">
        <v>2.0442922400000001E-2</v>
      </c>
      <c r="BM204">
        <v>3.6471147099999997E-2</v>
      </c>
      <c r="BN204">
        <v>2.7264396600000001E-2</v>
      </c>
      <c r="BO204">
        <v>0.17781153760000001</v>
      </c>
      <c r="BP204">
        <v>0.1052518102</v>
      </c>
      <c r="BQ204">
        <v>5.4239151200000002E-2</v>
      </c>
      <c r="BR204">
        <v>0.73397535609999998</v>
      </c>
      <c r="BS204">
        <v>-0.65960842539999998</v>
      </c>
      <c r="BT204">
        <v>0.53232837249999998</v>
      </c>
      <c r="BU204">
        <v>-16.458857292000001</v>
      </c>
      <c r="BV204">
        <v>-10.048692939</v>
      </c>
      <c r="BW204">
        <v>0.61061913020000003</v>
      </c>
    </row>
    <row r="205" spans="1:75" ht="15" x14ac:dyDescent="0.25">
      <c r="A205" t="s">
        <v>318</v>
      </c>
      <c r="B205" t="s">
        <v>53</v>
      </c>
      <c r="C205" t="s">
        <v>54</v>
      </c>
      <c r="D205" s="1">
        <v>51</v>
      </c>
      <c r="E205" s="1">
        <v>40</v>
      </c>
      <c r="F205">
        <v>16.2</v>
      </c>
      <c r="G205">
        <v>17.7</v>
      </c>
      <c r="H205">
        <v>34</v>
      </c>
      <c r="I205" s="11">
        <v>302.00622663738397</v>
      </c>
      <c r="J205" s="11">
        <v>119.150982494952</v>
      </c>
      <c r="K205" s="11">
        <f t="shared" si="42"/>
        <v>9.3057333782609728</v>
      </c>
      <c r="L205" s="11">
        <v>13.0330253751728</v>
      </c>
      <c r="M205" s="11">
        <v>6.8308777842778499</v>
      </c>
      <c r="N205" s="11">
        <v>139.014885654403</v>
      </c>
      <c r="O205" s="6">
        <v>331.80746459960898</v>
      </c>
      <c r="P205" s="6">
        <v>119.86961364746099</v>
      </c>
      <c r="Q205" s="11">
        <v>8.4271821975708008</v>
      </c>
      <c r="R205" s="11">
        <v>13.28138256073</v>
      </c>
      <c r="S205" s="11">
        <v>6.9846496582031303</v>
      </c>
      <c r="T205" s="6">
        <v>140.13565063476599</v>
      </c>
      <c r="U205" s="6">
        <v>317.431640625</v>
      </c>
      <c r="V205" s="6">
        <v>122.69293212890599</v>
      </c>
      <c r="W205" s="11">
        <v>8.7975168228149396</v>
      </c>
      <c r="X205" s="11">
        <v>13.8488569259644</v>
      </c>
      <c r="Y205" s="11">
        <v>6.5795841217040998</v>
      </c>
      <c r="Z205" s="6">
        <v>143.12138366699199</v>
      </c>
      <c r="AA205" s="12">
        <f t="shared" si="34"/>
        <v>331.80746459960898</v>
      </c>
      <c r="AB205" s="13">
        <f t="shared" si="35"/>
        <v>11.986961364746101</v>
      </c>
      <c r="AC205" s="13">
        <f t="shared" si="36"/>
        <v>0.84271821975708017</v>
      </c>
      <c r="AD205" s="14">
        <f t="shared" si="37"/>
        <v>1.3281382560730002</v>
      </c>
      <c r="AE205" s="14">
        <f t="shared" si="38"/>
        <v>0.65795841217041007</v>
      </c>
      <c r="AF205" s="13">
        <f t="shared" si="39"/>
        <v>13.973058032989512</v>
      </c>
      <c r="AG205" t="s">
        <v>48</v>
      </c>
      <c r="AH205" s="1">
        <v>2</v>
      </c>
      <c r="AI205">
        <v>245489</v>
      </c>
      <c r="AJ205">
        <v>5674645</v>
      </c>
      <c r="AK205" s="4">
        <v>96</v>
      </c>
      <c r="AL205" s="4">
        <v>7750</v>
      </c>
      <c r="AM205" s="4">
        <v>160</v>
      </c>
      <c r="AQ205" s="5">
        <f t="shared" si="40"/>
        <v>7750</v>
      </c>
      <c r="AR205" s="5">
        <f t="shared" si="41"/>
        <v>160</v>
      </c>
      <c r="AS205" s="1">
        <v>1556</v>
      </c>
      <c r="AT205" s="1">
        <v>18</v>
      </c>
      <c r="AU205" s="1">
        <v>14</v>
      </c>
      <c r="AV205">
        <v>2.1800000000000002</v>
      </c>
      <c r="AW205">
        <v>57.2</v>
      </c>
      <c r="AX205" t="s">
        <v>314</v>
      </c>
      <c r="AY205">
        <v>1.9708535900000001E-2</v>
      </c>
      <c r="AZ205">
        <v>3.6504076900000001E-2</v>
      </c>
      <c r="BA205">
        <v>2.50998648E-2</v>
      </c>
      <c r="BB205">
        <v>0.2194194374</v>
      </c>
      <c r="BC205">
        <v>0.1119672823</v>
      </c>
      <c r="BD205">
        <v>5.1884000600000001E-2</v>
      </c>
      <c r="BE205">
        <v>0.7945342728</v>
      </c>
      <c r="BF205">
        <v>-0.70918241839999996</v>
      </c>
      <c r="BG205">
        <v>0.6012776098</v>
      </c>
      <c r="BH205">
        <v>-14.444945092999999</v>
      </c>
      <c r="BI205">
        <v>-11.085873019999999</v>
      </c>
      <c r="BJ205">
        <v>0.77127690189999998</v>
      </c>
      <c r="BK205">
        <v>-1.5856704700000002E-2</v>
      </c>
      <c r="BL205">
        <v>2.09053142E-2</v>
      </c>
      <c r="BM205">
        <v>3.7476960699999999E-2</v>
      </c>
      <c r="BN205">
        <v>2.4509642200000001E-2</v>
      </c>
      <c r="BO205">
        <v>0.2135481867</v>
      </c>
      <c r="BP205">
        <v>0.11747435520000001</v>
      </c>
      <c r="BQ205">
        <v>5.58053149E-2</v>
      </c>
      <c r="BR205">
        <v>0.79406852670000005</v>
      </c>
      <c r="BS205">
        <v>-0.70134764770000002</v>
      </c>
      <c r="BT205">
        <v>0.5854209252</v>
      </c>
      <c r="BU205">
        <v>-13.451568851999999</v>
      </c>
      <c r="BV205">
        <v>-10.497206373999999</v>
      </c>
      <c r="BW205">
        <v>0.78525358430000003</v>
      </c>
    </row>
    <row r="206" spans="1:75" ht="15" x14ac:dyDescent="0.25">
      <c r="A206" t="s">
        <v>319</v>
      </c>
      <c r="B206" t="s">
        <v>53</v>
      </c>
      <c r="C206" t="s">
        <v>54</v>
      </c>
      <c r="D206" s="1">
        <v>29</v>
      </c>
      <c r="E206" s="1">
        <v>64</v>
      </c>
      <c r="F206">
        <v>23.3</v>
      </c>
      <c r="G206">
        <v>25.5</v>
      </c>
      <c r="H206">
        <v>47.6</v>
      </c>
      <c r="I206" s="11">
        <v>569.92051544964102</v>
      </c>
      <c r="J206" s="11">
        <v>220.04762265695999</v>
      </c>
      <c r="K206" s="11">
        <f t="shared" si="42"/>
        <v>14.83456369855041</v>
      </c>
      <c r="L206" s="11">
        <v>17.469367416805401</v>
      </c>
      <c r="M206" s="11">
        <v>7.3946984359564398</v>
      </c>
      <c r="N206" s="11">
        <v>244.91168850972099</v>
      </c>
      <c r="O206" s="6">
        <v>513.117431640625</v>
      </c>
      <c r="P206" s="6">
        <v>181.26222229003901</v>
      </c>
      <c r="Q206" s="11">
        <v>12.3897495269775</v>
      </c>
      <c r="R206" s="11">
        <v>17.695528030395501</v>
      </c>
      <c r="S206" s="11">
        <v>7.4850873947143599</v>
      </c>
      <c r="T206" s="6">
        <v>206.44284057617199</v>
      </c>
      <c r="U206" s="6">
        <v>530.423583984375</v>
      </c>
      <c r="V206" s="6">
        <v>186.37339782714801</v>
      </c>
      <c r="W206" s="11">
        <v>11.8645458221435</v>
      </c>
      <c r="X206" s="11">
        <v>18.157697677612301</v>
      </c>
      <c r="Y206" s="11">
        <v>8.7132635116577202</v>
      </c>
      <c r="Z206" s="6">
        <v>213.24435424804699</v>
      </c>
      <c r="AA206" s="12">
        <f t="shared" si="34"/>
        <v>513.117431640625</v>
      </c>
      <c r="AB206" s="13">
        <f t="shared" si="35"/>
        <v>18.126222229003901</v>
      </c>
      <c r="AC206" s="13">
        <f t="shared" si="36"/>
        <v>1.23897495269775</v>
      </c>
      <c r="AD206" s="14">
        <f t="shared" si="37"/>
        <v>1.7695528030395502</v>
      </c>
      <c r="AE206" s="14">
        <f t="shared" si="38"/>
        <v>0.87132635116577206</v>
      </c>
      <c r="AF206" s="13">
        <f t="shared" si="39"/>
        <v>20.767101383209223</v>
      </c>
      <c r="AG206" t="s">
        <v>48</v>
      </c>
      <c r="AH206" s="1">
        <v>2</v>
      </c>
      <c r="AI206">
        <v>245536</v>
      </c>
      <c r="AJ206">
        <v>5674563</v>
      </c>
      <c r="AK206" s="4">
        <v>100</v>
      </c>
      <c r="AL206" s="4">
        <v>992</v>
      </c>
      <c r="AM206" s="4">
        <v>127</v>
      </c>
      <c r="AQ206" s="5">
        <f t="shared" si="40"/>
        <v>992</v>
      </c>
      <c r="AR206" s="5">
        <f t="shared" si="41"/>
        <v>127</v>
      </c>
      <c r="AS206" s="1">
        <v>1491</v>
      </c>
      <c r="AT206" s="1">
        <v>18</v>
      </c>
      <c r="AU206" s="1">
        <v>23</v>
      </c>
      <c r="AV206">
        <v>2.42</v>
      </c>
      <c r="AW206">
        <v>57.2</v>
      </c>
      <c r="AX206" t="s">
        <v>314</v>
      </c>
      <c r="AY206">
        <v>1.9601855599999999E-2</v>
      </c>
      <c r="AZ206">
        <v>3.2982394300000002E-2</v>
      </c>
      <c r="BA206">
        <v>2.40288551E-2</v>
      </c>
      <c r="BB206">
        <v>0.1878903626</v>
      </c>
      <c r="BC206">
        <v>8.8148763099999999E-2</v>
      </c>
      <c r="BD206">
        <v>4.2660113700000002E-2</v>
      </c>
      <c r="BE206">
        <v>0.77305465250000005</v>
      </c>
      <c r="BF206">
        <v>-0.70157977279999995</v>
      </c>
      <c r="BG206">
        <v>0.60741956600000002</v>
      </c>
      <c r="BH206">
        <v>-13.819343478</v>
      </c>
      <c r="BI206">
        <v>-10.713422926</v>
      </c>
      <c r="BJ206">
        <v>0.77581854319999999</v>
      </c>
      <c r="BK206">
        <v>7.8337059999999993E-3</v>
      </c>
      <c r="BL206">
        <v>2.0603437299999999E-2</v>
      </c>
      <c r="BM206">
        <v>3.5681090499999998E-2</v>
      </c>
      <c r="BN206">
        <v>2.43939793E-2</v>
      </c>
      <c r="BO206">
        <v>0.1962949849</v>
      </c>
      <c r="BP206">
        <v>9.37047238E-2</v>
      </c>
      <c r="BQ206">
        <v>4.6685983299999997E-2</v>
      </c>
      <c r="BR206">
        <v>0.77894995450000004</v>
      </c>
      <c r="BS206">
        <v>-0.69240023689999997</v>
      </c>
      <c r="BT206">
        <v>0.61525328589999995</v>
      </c>
      <c r="BU206">
        <v>-13.836473386</v>
      </c>
      <c r="BV206">
        <v>-10.086077791999999</v>
      </c>
      <c r="BW206">
        <v>0.72937823349999997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Site_with_bands_data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Dmytrii Holiaka</cp:lastModifiedBy>
  <cp:revision>0</cp:revision>
  <dcterms:modified xsi:type="dcterms:W3CDTF">2022-07-19T11:04:44Z</dcterms:modified>
</cp:coreProperties>
</file>