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惠普\Desktop\"/>
    </mc:Choice>
  </mc:AlternateContent>
  <xr:revisionPtr revIDLastSave="0" documentId="13_ncr:1_{DF2FFD33-38E8-4EA2-B0CB-07561FDE1F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F2" i="1" l="1"/>
  <c r="E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" i="1"/>
  <c r="R3" i="1"/>
  <c r="R4" i="1" s="1"/>
  <c r="R5" i="1" s="1"/>
  <c r="T3" i="1" l="1"/>
</calcChain>
</file>

<file path=xl/sharedStrings.xml><?xml version="1.0" encoding="utf-8"?>
<sst xmlns="http://schemas.openxmlformats.org/spreadsheetml/2006/main" count="17" uniqueCount="14">
  <si>
    <t>k</t>
    <phoneticPr fontId="1" type="noConversion"/>
  </si>
  <si>
    <t>N/m</t>
  </si>
  <si>
    <t>\omega_0</t>
    <phoneticPr fontId="1" type="noConversion"/>
  </si>
  <si>
    <t>m</t>
    <phoneticPr fontId="1" type="noConversion"/>
  </si>
  <si>
    <t>kg</t>
    <phoneticPr fontId="1" type="noConversion"/>
  </si>
  <si>
    <t>f_0</t>
    <phoneticPr fontId="1" type="noConversion"/>
  </si>
  <si>
    <t>T_0</t>
    <phoneticPr fontId="1" type="noConversion"/>
  </si>
  <si>
    <t>阻尼常数=1</t>
    <phoneticPr fontId="1" type="noConversion"/>
  </si>
  <si>
    <t>阻尼常数=2</t>
    <phoneticPr fontId="1" type="noConversion"/>
  </si>
  <si>
    <t>驱动器频率（Hz）</t>
    <phoneticPr fontId="1" type="noConversion"/>
  </si>
  <si>
    <t>较小阻尼振幅（cm）</t>
    <phoneticPr fontId="1" type="noConversion"/>
  </si>
  <si>
    <t>较大阻尼振幅（cm）</t>
    <phoneticPr fontId="1" type="noConversion"/>
  </si>
  <si>
    <t>阻尼系数=1</t>
    <phoneticPr fontId="1" type="noConversion"/>
  </si>
  <si>
    <t>阻尼系数=2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</si>
</sst>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阻尼系数=1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Sheet1!$A$2:$A$31</c:f>
              <c:numCache>
                <c:formatCode>General</c:formatCode>
                <c:ptCount val="30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1.075</c:v>
                </c:pt>
                <c:pt idx="8">
                  <c:v>1.08</c:v>
                </c:pt>
                <c:pt idx="9">
                  <c:v>1.085</c:v>
                </c:pt>
                <c:pt idx="10">
                  <c:v>1.0900000000000001</c:v>
                </c:pt>
                <c:pt idx="11">
                  <c:v>1.0920000000000001</c:v>
                </c:pt>
                <c:pt idx="12">
                  <c:v>1.093</c:v>
                </c:pt>
                <c:pt idx="13">
                  <c:v>1.0940000000000001</c:v>
                </c:pt>
                <c:pt idx="14">
                  <c:v>1.095</c:v>
                </c:pt>
                <c:pt idx="15">
                  <c:v>1.0956999999999999</c:v>
                </c:pt>
                <c:pt idx="16">
                  <c:v>1.0960000000000001</c:v>
                </c:pt>
                <c:pt idx="17">
                  <c:v>1.097</c:v>
                </c:pt>
                <c:pt idx="18">
                  <c:v>1.0980000000000001</c:v>
                </c:pt>
                <c:pt idx="19">
                  <c:v>1.1000000000000001</c:v>
                </c:pt>
                <c:pt idx="20">
                  <c:v>1.105</c:v>
                </c:pt>
                <c:pt idx="21">
                  <c:v>1.1100000000000001</c:v>
                </c:pt>
                <c:pt idx="22">
                  <c:v>1.115</c:v>
                </c:pt>
                <c:pt idx="23">
                  <c:v>1.1200000000000001</c:v>
                </c:pt>
                <c:pt idx="24">
                  <c:v>1.1299999999999999</c:v>
                </c:pt>
                <c:pt idx="25">
                  <c:v>1.1399999999999999</c:v>
                </c:pt>
                <c:pt idx="26">
                  <c:v>1.1499999999999999</c:v>
                </c:pt>
                <c:pt idx="27">
                  <c:v>1.1599999999999999</c:v>
                </c:pt>
                <c:pt idx="28">
                  <c:v>1.17</c:v>
                </c:pt>
                <c:pt idx="29">
                  <c:v>1.18</c:v>
                </c:pt>
              </c:numCache>
            </c:numRef>
          </c:xVal>
          <c:yVal>
            <c:numRef>
              <c:f>Sheet1!$G$2:$G$31</c:f>
              <c:numCache>
                <c:formatCode>General</c:formatCode>
                <c:ptCount val="30"/>
                <c:pt idx="0">
                  <c:v>26.522500000000004</c:v>
                </c:pt>
                <c:pt idx="1">
                  <c:v>31.922500000000003</c:v>
                </c:pt>
                <c:pt idx="2">
                  <c:v>42.25</c:v>
                </c:pt>
                <c:pt idx="3">
                  <c:v>54.022499999999994</c:v>
                </c:pt>
                <c:pt idx="4">
                  <c:v>80.102499999999992</c:v>
                </c:pt>
                <c:pt idx="5">
                  <c:v>123.21</c:v>
                </c:pt>
                <c:pt idx="6">
                  <c:v>208.80249999999998</c:v>
                </c:pt>
                <c:pt idx="7">
                  <c:v>273.90250000000003</c:v>
                </c:pt>
                <c:pt idx="8">
                  <c:v>370.5625</c:v>
                </c:pt>
                <c:pt idx="9">
                  <c:v>506.25</c:v>
                </c:pt>
                <c:pt idx="10">
                  <c:v>650.25</c:v>
                </c:pt>
                <c:pt idx="11">
                  <c:v>699.60249999999996</c:v>
                </c:pt>
                <c:pt idx="12">
                  <c:v>707.56000000000006</c:v>
                </c:pt>
                <c:pt idx="13">
                  <c:v>734.41000000000008</c:v>
                </c:pt>
                <c:pt idx="14">
                  <c:v>742.5625</c:v>
                </c:pt>
                <c:pt idx="15">
                  <c:v>750.75999999999988</c:v>
                </c:pt>
                <c:pt idx="16">
                  <c:v>753.50249999999994</c:v>
                </c:pt>
                <c:pt idx="17">
                  <c:v>750.75999999999988</c:v>
                </c:pt>
                <c:pt idx="18">
                  <c:v>742.5625</c:v>
                </c:pt>
                <c:pt idx="19">
                  <c:v>720.92250000000013</c:v>
                </c:pt>
                <c:pt idx="20">
                  <c:v>580.81000000000006</c:v>
                </c:pt>
                <c:pt idx="21">
                  <c:v>424.36000000000007</c:v>
                </c:pt>
                <c:pt idx="22">
                  <c:v>309.76000000000005</c:v>
                </c:pt>
                <c:pt idx="23">
                  <c:v>232.5625</c:v>
                </c:pt>
                <c:pt idx="24">
                  <c:v>135.7225</c:v>
                </c:pt>
                <c:pt idx="25">
                  <c:v>84.639999999999986</c:v>
                </c:pt>
                <c:pt idx="26">
                  <c:v>57.76</c:v>
                </c:pt>
                <c:pt idx="27">
                  <c:v>41.602499999999999</c:v>
                </c:pt>
                <c:pt idx="28">
                  <c:v>31.922500000000003</c:v>
                </c:pt>
                <c:pt idx="29">
                  <c:v>25.502499999999998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6-432B-8EF6-541D6B9E1B39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阻尼系数=2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Sheet1!$A$2:$A$31</c:f>
              <c:numCache>
                <c:formatCode>General</c:formatCode>
                <c:ptCount val="30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1.075</c:v>
                </c:pt>
                <c:pt idx="8">
                  <c:v>1.08</c:v>
                </c:pt>
                <c:pt idx="9">
                  <c:v>1.085</c:v>
                </c:pt>
                <c:pt idx="10">
                  <c:v>1.0900000000000001</c:v>
                </c:pt>
                <c:pt idx="11">
                  <c:v>1.0920000000000001</c:v>
                </c:pt>
                <c:pt idx="12">
                  <c:v>1.093</c:v>
                </c:pt>
                <c:pt idx="13">
                  <c:v>1.0940000000000001</c:v>
                </c:pt>
                <c:pt idx="14">
                  <c:v>1.095</c:v>
                </c:pt>
                <c:pt idx="15">
                  <c:v>1.0956999999999999</c:v>
                </c:pt>
                <c:pt idx="16">
                  <c:v>1.0960000000000001</c:v>
                </c:pt>
                <c:pt idx="17">
                  <c:v>1.097</c:v>
                </c:pt>
                <c:pt idx="18">
                  <c:v>1.0980000000000001</c:v>
                </c:pt>
                <c:pt idx="19">
                  <c:v>1.1000000000000001</c:v>
                </c:pt>
                <c:pt idx="20">
                  <c:v>1.105</c:v>
                </c:pt>
                <c:pt idx="21">
                  <c:v>1.1100000000000001</c:v>
                </c:pt>
                <c:pt idx="22">
                  <c:v>1.115</c:v>
                </c:pt>
                <c:pt idx="23">
                  <c:v>1.1200000000000001</c:v>
                </c:pt>
                <c:pt idx="24">
                  <c:v>1.1299999999999999</c:v>
                </c:pt>
                <c:pt idx="25">
                  <c:v>1.1399999999999999</c:v>
                </c:pt>
                <c:pt idx="26">
                  <c:v>1.1499999999999999</c:v>
                </c:pt>
                <c:pt idx="27">
                  <c:v>1.1599999999999999</c:v>
                </c:pt>
                <c:pt idx="28">
                  <c:v>1.17</c:v>
                </c:pt>
                <c:pt idx="29">
                  <c:v>1.18</c:v>
                </c:pt>
              </c:numCache>
            </c:numRef>
          </c:xVal>
          <c:yVal>
            <c:numRef>
              <c:f>Sheet1!$H$2:$H$31</c:f>
              <c:numCache>
                <c:formatCode>General</c:formatCode>
                <c:ptCount val="30"/>
                <c:pt idx="0">
                  <c:v>24.502500000000001</c:v>
                </c:pt>
                <c:pt idx="1">
                  <c:v>30.25</c:v>
                </c:pt>
                <c:pt idx="2">
                  <c:v>36.602499999999999</c:v>
                </c:pt>
                <c:pt idx="3">
                  <c:v>48.302500000000002</c:v>
                </c:pt>
                <c:pt idx="4">
                  <c:v>63.202500000000001</c:v>
                </c:pt>
                <c:pt idx="5">
                  <c:v>82.809999999999988</c:v>
                </c:pt>
                <c:pt idx="6">
                  <c:v>116.64000000000001</c:v>
                </c:pt>
                <c:pt idx="7">
                  <c:v>133.4025</c:v>
                </c:pt>
                <c:pt idx="8">
                  <c:v>151.29000000000002</c:v>
                </c:pt>
                <c:pt idx="9">
                  <c:v>167.70249999999999</c:v>
                </c:pt>
                <c:pt idx="10">
                  <c:v>180.90249999999997</c:v>
                </c:pt>
                <c:pt idx="11">
                  <c:v>183.60250000000002</c:v>
                </c:pt>
                <c:pt idx="12">
                  <c:v>189.0625</c:v>
                </c:pt>
                <c:pt idx="13">
                  <c:v>190.44000000000003</c:v>
                </c:pt>
                <c:pt idx="14">
                  <c:v>190.44000000000003</c:v>
                </c:pt>
                <c:pt idx="15">
                  <c:v>191.82249999999999</c:v>
                </c:pt>
                <c:pt idx="16">
                  <c:v>190.44000000000003</c:v>
                </c:pt>
                <c:pt idx="17">
                  <c:v>190.44000000000003</c:v>
                </c:pt>
                <c:pt idx="18">
                  <c:v>189.0625</c:v>
                </c:pt>
                <c:pt idx="19">
                  <c:v>187.68999999999997</c:v>
                </c:pt>
                <c:pt idx="20">
                  <c:v>171.60999999999999</c:v>
                </c:pt>
                <c:pt idx="21">
                  <c:v>156.25</c:v>
                </c:pt>
                <c:pt idx="22">
                  <c:v>139.24</c:v>
                </c:pt>
                <c:pt idx="23">
                  <c:v>117.7225</c:v>
                </c:pt>
                <c:pt idx="24">
                  <c:v>85.5625</c:v>
                </c:pt>
                <c:pt idx="25">
                  <c:v>63.202500000000001</c:v>
                </c:pt>
                <c:pt idx="26">
                  <c:v>49</c:v>
                </c:pt>
                <c:pt idx="27">
                  <c:v>36</c:v>
                </c:pt>
                <c:pt idx="28">
                  <c:v>28.622499999999995</c:v>
                </c:pt>
                <c:pt idx="29">
                  <c:v>24.010000000000005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6-432B-8EF6-541D6B9E1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823664"/>
        <c:axId val="780829432"/>
      </c:scatterChart>
      <c:valAx>
        <c:axId val="5928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驱动器频率（</a:t>
                </a:r>
                <a:r>
                  <a:rPr lang="en-US" altLang="zh-CN"/>
                  <a:t>Hz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0829432"/>
        <c:crosses val="autoZero"/>
        <c:crossBetween val="midCat"/>
      </c:valAx>
      <c:valAx>
        <c:axId val="78082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振幅平方（</a:t>
                </a:r>
                <a:r>
                  <a:rPr lang="en-US" altLang="zh-CN"/>
                  <a:t>cm^2)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282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</xdr:colOff>
      <xdr:row>0</xdr:row>
      <xdr:rowOff>0</xdr:rowOff>
    </xdr:from>
    <xdr:to>
      <xdr:col>14</xdr:col>
      <xdr:colOff>99060</xdr:colOff>
      <xdr:row>34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56AD7C6-3011-450B-BB7F-067E71645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topLeftCell="A6" workbookViewId="0">
      <selection activeCell="G1" activeCellId="1" sqref="A1:A31 G1:H31"/>
    </sheetView>
  </sheetViews>
  <sheetFormatPr defaultRowHeight="13.8" x14ac:dyDescent="0.25"/>
  <cols>
    <col min="5" max="5" width="13.109375" customWidth="1"/>
    <col min="6" max="6" width="12.33203125" customWidth="1"/>
    <col min="7" max="7" width="12.44140625" customWidth="1"/>
    <col min="8" max="8" width="12.77734375" customWidth="1"/>
    <col min="11" max="11" width="16.6640625" customWidth="1"/>
    <col min="12" max="12" width="19.109375" customWidth="1"/>
    <col min="13" max="13" width="19.33203125" customWidth="1"/>
    <col min="14" max="14" width="17.109375" customWidth="1"/>
    <col min="15" max="15" width="18.77734375" customWidth="1"/>
    <col min="16" max="16" width="19.77734375" customWidth="1"/>
  </cols>
  <sheetData>
    <row r="1" spans="1:20" x14ac:dyDescent="0.25">
      <c r="E1" t="s">
        <v>7</v>
      </c>
      <c r="F1" t="s">
        <v>8</v>
      </c>
      <c r="G1" t="s">
        <v>12</v>
      </c>
      <c r="H1" t="s">
        <v>13</v>
      </c>
    </row>
    <row r="2" spans="1:20" x14ac:dyDescent="0.25">
      <c r="A2">
        <v>1.01</v>
      </c>
      <c r="B2">
        <v>10.3</v>
      </c>
      <c r="C2">
        <v>9.9</v>
      </c>
      <c r="E2">
        <f t="shared" ref="E2:E31" si="0">B2/2</f>
        <v>5.15</v>
      </c>
      <c r="F2">
        <f t="shared" ref="F2:F31" si="1">C2/2</f>
        <v>4.95</v>
      </c>
      <c r="G2">
        <f>E2^2</f>
        <v>26.522500000000004</v>
      </c>
      <c r="H2">
        <f>F2^2</f>
        <v>24.502500000000001</v>
      </c>
    </row>
    <row r="3" spans="1:20" x14ac:dyDescent="0.25">
      <c r="A3">
        <v>1.02</v>
      </c>
      <c r="B3">
        <v>11.3</v>
      </c>
      <c r="C3">
        <v>11</v>
      </c>
      <c r="E3">
        <f t="shared" si="0"/>
        <v>5.65</v>
      </c>
      <c r="F3">
        <f t="shared" si="1"/>
        <v>5.5</v>
      </c>
      <c r="G3">
        <f t="shared" ref="G3:G31" si="2">E3^2</f>
        <v>31.922500000000003</v>
      </c>
      <c r="H3">
        <f t="shared" ref="H3:H31" si="3">F3^2</f>
        <v>30.25</v>
      </c>
      <c r="L3" t="s">
        <v>0</v>
      </c>
      <c r="M3">
        <v>237</v>
      </c>
      <c r="N3" t="s">
        <v>1</v>
      </c>
      <c r="Q3" t="s">
        <v>2</v>
      </c>
      <c r="R3">
        <f>(M3/M4)^(1/2)</f>
        <v>6.8847657912234022</v>
      </c>
      <c r="T3">
        <f>R4*1.07</f>
        <v>1.1724466232424118</v>
      </c>
    </row>
    <row r="4" spans="1:20" x14ac:dyDescent="0.25">
      <c r="A4">
        <v>1.03</v>
      </c>
      <c r="B4">
        <v>13</v>
      </c>
      <c r="C4">
        <v>12.1</v>
      </c>
      <c r="E4">
        <f t="shared" si="0"/>
        <v>6.5</v>
      </c>
      <c r="F4">
        <f t="shared" si="1"/>
        <v>6.05</v>
      </c>
      <c r="G4">
        <f t="shared" si="2"/>
        <v>42.25</v>
      </c>
      <c r="H4">
        <f t="shared" si="3"/>
        <v>36.602499999999999</v>
      </c>
      <c r="L4" t="s">
        <v>3</v>
      </c>
      <c r="M4">
        <v>5</v>
      </c>
      <c r="N4" t="s">
        <v>4</v>
      </c>
      <c r="Q4" t="s">
        <v>5</v>
      </c>
      <c r="R4">
        <f>R3/(2*PI())</f>
        <v>1.0957445077031884</v>
      </c>
    </row>
    <row r="5" spans="1:20" x14ac:dyDescent="0.25">
      <c r="A5">
        <v>1.04</v>
      </c>
      <c r="B5">
        <v>14.7</v>
      </c>
      <c r="C5">
        <v>13.9</v>
      </c>
      <c r="E5">
        <f t="shared" si="0"/>
        <v>7.35</v>
      </c>
      <c r="F5">
        <f t="shared" si="1"/>
        <v>6.95</v>
      </c>
      <c r="G5">
        <f t="shared" si="2"/>
        <v>54.022499999999994</v>
      </c>
      <c r="H5">
        <f t="shared" si="3"/>
        <v>48.302500000000002</v>
      </c>
      <c r="Q5" t="s">
        <v>6</v>
      </c>
      <c r="R5">
        <f>1/R4</f>
        <v>0.91262150343433579</v>
      </c>
    </row>
    <row r="6" spans="1:20" x14ac:dyDescent="0.25">
      <c r="A6">
        <v>1.05</v>
      </c>
      <c r="B6">
        <v>17.899999999999999</v>
      </c>
      <c r="C6">
        <v>15.9</v>
      </c>
      <c r="E6">
        <f t="shared" si="0"/>
        <v>8.9499999999999993</v>
      </c>
      <c r="F6">
        <f t="shared" si="1"/>
        <v>7.95</v>
      </c>
      <c r="G6">
        <f t="shared" si="2"/>
        <v>80.102499999999992</v>
      </c>
      <c r="H6">
        <f t="shared" si="3"/>
        <v>63.202500000000001</v>
      </c>
    </row>
    <row r="7" spans="1:20" x14ac:dyDescent="0.25">
      <c r="A7">
        <v>1.06</v>
      </c>
      <c r="B7">
        <v>22.2</v>
      </c>
      <c r="C7">
        <v>18.2</v>
      </c>
      <c r="E7">
        <f t="shared" si="0"/>
        <v>11.1</v>
      </c>
      <c r="F7">
        <f t="shared" si="1"/>
        <v>9.1</v>
      </c>
      <c r="G7">
        <f t="shared" si="2"/>
        <v>123.21</v>
      </c>
      <c r="H7">
        <f t="shared" si="3"/>
        <v>82.809999999999988</v>
      </c>
    </row>
    <row r="8" spans="1:20" x14ac:dyDescent="0.25">
      <c r="A8">
        <v>1.07</v>
      </c>
      <c r="B8">
        <v>28.9</v>
      </c>
      <c r="C8">
        <v>21.6</v>
      </c>
      <c r="E8">
        <f t="shared" si="0"/>
        <v>14.45</v>
      </c>
      <c r="F8">
        <f t="shared" si="1"/>
        <v>10.8</v>
      </c>
      <c r="G8">
        <f t="shared" si="2"/>
        <v>208.80249999999998</v>
      </c>
      <c r="H8">
        <f t="shared" si="3"/>
        <v>116.64000000000001</v>
      </c>
    </row>
    <row r="9" spans="1:20" x14ac:dyDescent="0.25">
      <c r="A9">
        <v>1.075</v>
      </c>
      <c r="B9">
        <v>33.1</v>
      </c>
      <c r="C9">
        <v>23.1</v>
      </c>
      <c r="E9">
        <f t="shared" si="0"/>
        <v>16.55</v>
      </c>
      <c r="F9">
        <f t="shared" si="1"/>
        <v>11.55</v>
      </c>
      <c r="G9">
        <f t="shared" si="2"/>
        <v>273.90250000000003</v>
      </c>
      <c r="H9">
        <f t="shared" si="3"/>
        <v>133.4025</v>
      </c>
    </row>
    <row r="10" spans="1:20" x14ac:dyDescent="0.25">
      <c r="A10">
        <v>1.08</v>
      </c>
      <c r="B10">
        <v>38.5</v>
      </c>
      <c r="C10">
        <v>24.6</v>
      </c>
      <c r="E10">
        <f t="shared" si="0"/>
        <v>19.25</v>
      </c>
      <c r="F10">
        <f t="shared" si="1"/>
        <v>12.3</v>
      </c>
      <c r="G10">
        <f t="shared" si="2"/>
        <v>370.5625</v>
      </c>
      <c r="H10">
        <f t="shared" si="3"/>
        <v>151.29000000000002</v>
      </c>
    </row>
    <row r="11" spans="1:20" x14ac:dyDescent="0.25">
      <c r="A11">
        <v>1.085</v>
      </c>
      <c r="B11">
        <v>45</v>
      </c>
      <c r="C11">
        <v>25.9</v>
      </c>
      <c r="E11">
        <f t="shared" si="0"/>
        <v>22.5</v>
      </c>
      <c r="F11">
        <f t="shared" si="1"/>
        <v>12.95</v>
      </c>
      <c r="G11">
        <f t="shared" si="2"/>
        <v>506.25</v>
      </c>
      <c r="H11">
        <f t="shared" si="3"/>
        <v>167.70249999999999</v>
      </c>
    </row>
    <row r="12" spans="1:20" x14ac:dyDescent="0.25">
      <c r="A12">
        <v>1.0900000000000001</v>
      </c>
      <c r="B12">
        <v>51</v>
      </c>
      <c r="C12">
        <v>26.9</v>
      </c>
      <c r="E12">
        <f t="shared" si="0"/>
        <v>25.5</v>
      </c>
      <c r="F12">
        <f t="shared" si="1"/>
        <v>13.45</v>
      </c>
      <c r="G12">
        <f t="shared" si="2"/>
        <v>650.25</v>
      </c>
      <c r="H12">
        <f t="shared" si="3"/>
        <v>180.90249999999997</v>
      </c>
    </row>
    <row r="13" spans="1:20" x14ac:dyDescent="0.25">
      <c r="A13">
        <v>1.0920000000000001</v>
      </c>
      <c r="B13">
        <v>52.9</v>
      </c>
      <c r="C13">
        <v>27.1</v>
      </c>
      <c r="E13">
        <f t="shared" si="0"/>
        <v>26.45</v>
      </c>
      <c r="F13">
        <f t="shared" si="1"/>
        <v>13.55</v>
      </c>
      <c r="G13">
        <f t="shared" si="2"/>
        <v>699.60249999999996</v>
      </c>
      <c r="H13">
        <f t="shared" si="3"/>
        <v>183.60250000000002</v>
      </c>
    </row>
    <row r="14" spans="1:20" ht="14.4" thickBot="1" x14ac:dyDescent="0.3">
      <c r="A14">
        <v>1.093</v>
      </c>
      <c r="B14">
        <v>53.2</v>
      </c>
      <c r="C14">
        <v>27.5</v>
      </c>
      <c r="E14">
        <f t="shared" si="0"/>
        <v>26.6</v>
      </c>
      <c r="F14">
        <f t="shared" si="1"/>
        <v>13.75</v>
      </c>
      <c r="G14">
        <f t="shared" si="2"/>
        <v>707.56000000000006</v>
      </c>
      <c r="H14">
        <f t="shared" si="3"/>
        <v>189.0625</v>
      </c>
    </row>
    <row r="15" spans="1:20" ht="15" thickTop="1" thickBot="1" x14ac:dyDescent="0.3">
      <c r="A15">
        <v>1.0940000000000001</v>
      </c>
      <c r="B15">
        <v>54.2</v>
      </c>
      <c r="C15">
        <v>27.6</v>
      </c>
      <c r="E15">
        <f t="shared" si="0"/>
        <v>27.1</v>
      </c>
      <c r="F15">
        <f t="shared" si="1"/>
        <v>13.8</v>
      </c>
      <c r="G15">
        <f t="shared" si="2"/>
        <v>734.41000000000008</v>
      </c>
      <c r="H15">
        <f t="shared" si="3"/>
        <v>190.44000000000003</v>
      </c>
      <c r="K15" s="1" t="s">
        <v>9</v>
      </c>
      <c r="L15" s="1" t="s">
        <v>10</v>
      </c>
      <c r="M15" s="1" t="s">
        <v>11</v>
      </c>
      <c r="N15" s="1" t="s">
        <v>9</v>
      </c>
      <c r="O15" s="1" t="s">
        <v>10</v>
      </c>
      <c r="P15" s="1" t="s">
        <v>11</v>
      </c>
    </row>
    <row r="16" spans="1:20" ht="15" thickTop="1" thickBot="1" x14ac:dyDescent="0.3">
      <c r="A16">
        <v>1.095</v>
      </c>
      <c r="B16">
        <v>54.5</v>
      </c>
      <c r="C16">
        <v>27.6</v>
      </c>
      <c r="E16">
        <f t="shared" si="0"/>
        <v>27.25</v>
      </c>
      <c r="F16">
        <f t="shared" si="1"/>
        <v>13.8</v>
      </c>
      <c r="G16">
        <f t="shared" si="2"/>
        <v>742.5625</v>
      </c>
      <c r="H16">
        <f t="shared" si="3"/>
        <v>190.44000000000003</v>
      </c>
      <c r="K16" s="1">
        <v>1.01</v>
      </c>
      <c r="L16" s="1">
        <v>5.15</v>
      </c>
      <c r="M16" s="1">
        <v>4.95</v>
      </c>
      <c r="N16" s="1">
        <v>1.0956999999999999</v>
      </c>
      <c r="O16" s="1">
        <v>27.4</v>
      </c>
      <c r="P16" s="1">
        <v>13.85</v>
      </c>
    </row>
    <row r="17" spans="1:16" ht="15" thickTop="1" thickBot="1" x14ac:dyDescent="0.3">
      <c r="A17">
        <v>1.0956999999999999</v>
      </c>
      <c r="B17">
        <v>54.8</v>
      </c>
      <c r="C17">
        <v>27.7</v>
      </c>
      <c r="E17">
        <f t="shared" si="0"/>
        <v>27.4</v>
      </c>
      <c r="F17">
        <f t="shared" si="1"/>
        <v>13.85</v>
      </c>
      <c r="G17">
        <f t="shared" si="2"/>
        <v>750.75999999999988</v>
      </c>
      <c r="H17">
        <f t="shared" si="3"/>
        <v>191.82249999999999</v>
      </c>
      <c r="K17" s="1">
        <v>1.02</v>
      </c>
      <c r="L17" s="1">
        <v>5.65</v>
      </c>
      <c r="M17" s="1">
        <v>5.5</v>
      </c>
      <c r="N17" s="1">
        <v>1.0960000000000001</v>
      </c>
      <c r="O17" s="1">
        <v>27.45</v>
      </c>
      <c r="P17" s="1">
        <v>13.8</v>
      </c>
    </row>
    <row r="18" spans="1:16" ht="15" thickTop="1" thickBot="1" x14ac:dyDescent="0.3">
      <c r="A18">
        <v>1.0960000000000001</v>
      </c>
      <c r="B18">
        <v>54.9</v>
      </c>
      <c r="C18">
        <v>27.6</v>
      </c>
      <c r="E18">
        <f t="shared" si="0"/>
        <v>27.45</v>
      </c>
      <c r="F18">
        <f t="shared" si="1"/>
        <v>13.8</v>
      </c>
      <c r="G18">
        <f t="shared" si="2"/>
        <v>753.50249999999994</v>
      </c>
      <c r="H18">
        <f t="shared" si="3"/>
        <v>190.44000000000003</v>
      </c>
      <c r="K18" s="1">
        <v>1.03</v>
      </c>
      <c r="L18" s="1">
        <v>6.5</v>
      </c>
      <c r="M18" s="1">
        <v>6.05</v>
      </c>
      <c r="N18" s="1">
        <v>1.097</v>
      </c>
      <c r="O18" s="1">
        <v>27.4</v>
      </c>
      <c r="P18" s="1">
        <v>13.8</v>
      </c>
    </row>
    <row r="19" spans="1:16" ht="15" thickTop="1" thickBot="1" x14ac:dyDescent="0.3">
      <c r="A19">
        <v>1.097</v>
      </c>
      <c r="B19">
        <v>54.8</v>
      </c>
      <c r="C19">
        <v>27.6</v>
      </c>
      <c r="E19">
        <f t="shared" si="0"/>
        <v>27.4</v>
      </c>
      <c r="F19">
        <f t="shared" si="1"/>
        <v>13.8</v>
      </c>
      <c r="G19">
        <f t="shared" si="2"/>
        <v>750.75999999999988</v>
      </c>
      <c r="H19">
        <f t="shared" si="3"/>
        <v>190.44000000000003</v>
      </c>
      <c r="K19" s="1">
        <v>1.04</v>
      </c>
      <c r="L19" s="1">
        <v>7.35</v>
      </c>
      <c r="M19" s="1">
        <v>6.95</v>
      </c>
      <c r="N19" s="1">
        <v>1.0980000000000001</v>
      </c>
      <c r="O19" s="1">
        <v>27.25</v>
      </c>
      <c r="P19" s="1">
        <v>13.75</v>
      </c>
    </row>
    <row r="20" spans="1:16" ht="15" thickTop="1" thickBot="1" x14ac:dyDescent="0.3">
      <c r="A20">
        <v>1.0980000000000001</v>
      </c>
      <c r="B20">
        <v>54.5</v>
      </c>
      <c r="C20">
        <v>27.5</v>
      </c>
      <c r="E20">
        <f t="shared" si="0"/>
        <v>27.25</v>
      </c>
      <c r="F20">
        <f t="shared" si="1"/>
        <v>13.75</v>
      </c>
      <c r="G20">
        <f t="shared" si="2"/>
        <v>742.5625</v>
      </c>
      <c r="H20">
        <f t="shared" si="3"/>
        <v>189.0625</v>
      </c>
      <c r="K20" s="1">
        <v>1.05</v>
      </c>
      <c r="L20" s="1">
        <v>8.9499999999999993</v>
      </c>
      <c r="M20" s="1">
        <v>7.95</v>
      </c>
      <c r="N20" s="1">
        <v>1.1000000000000001</v>
      </c>
      <c r="O20" s="1">
        <v>26.85</v>
      </c>
      <c r="P20" s="1">
        <v>13.7</v>
      </c>
    </row>
    <row r="21" spans="1:16" ht="15" thickTop="1" thickBot="1" x14ac:dyDescent="0.3">
      <c r="A21">
        <v>1.1000000000000001</v>
      </c>
      <c r="B21">
        <v>53.7</v>
      </c>
      <c r="C21">
        <v>27.4</v>
      </c>
      <c r="E21">
        <f t="shared" si="0"/>
        <v>26.85</v>
      </c>
      <c r="F21">
        <f t="shared" si="1"/>
        <v>13.7</v>
      </c>
      <c r="G21">
        <f t="shared" si="2"/>
        <v>720.92250000000013</v>
      </c>
      <c r="H21">
        <f t="shared" si="3"/>
        <v>187.68999999999997</v>
      </c>
      <c r="K21" s="1">
        <v>1.06</v>
      </c>
      <c r="L21" s="1">
        <v>11.1</v>
      </c>
      <c r="M21" s="1">
        <v>9.1</v>
      </c>
      <c r="N21" s="1">
        <v>1.105</v>
      </c>
      <c r="O21" s="1">
        <v>24.1</v>
      </c>
      <c r="P21" s="1">
        <v>13.1</v>
      </c>
    </row>
    <row r="22" spans="1:16" ht="15" thickTop="1" thickBot="1" x14ac:dyDescent="0.3">
      <c r="A22">
        <v>1.105</v>
      </c>
      <c r="B22">
        <v>48.2</v>
      </c>
      <c r="C22">
        <v>26.2</v>
      </c>
      <c r="E22">
        <f t="shared" si="0"/>
        <v>24.1</v>
      </c>
      <c r="F22">
        <f t="shared" si="1"/>
        <v>13.1</v>
      </c>
      <c r="G22">
        <f t="shared" si="2"/>
        <v>580.81000000000006</v>
      </c>
      <c r="H22">
        <f t="shared" si="3"/>
        <v>171.60999999999999</v>
      </c>
      <c r="K22" s="1">
        <v>1.07</v>
      </c>
      <c r="L22" s="1">
        <v>14.45</v>
      </c>
      <c r="M22" s="1">
        <v>10.8</v>
      </c>
      <c r="N22" s="1">
        <v>1.1100000000000001</v>
      </c>
      <c r="O22" s="1">
        <v>20.6</v>
      </c>
      <c r="P22" s="1">
        <v>12.5</v>
      </c>
    </row>
    <row r="23" spans="1:16" ht="15" thickTop="1" thickBot="1" x14ac:dyDescent="0.3">
      <c r="A23">
        <v>1.1100000000000001</v>
      </c>
      <c r="B23">
        <v>41.2</v>
      </c>
      <c r="C23">
        <v>25</v>
      </c>
      <c r="E23">
        <f t="shared" si="0"/>
        <v>20.6</v>
      </c>
      <c r="F23">
        <f t="shared" si="1"/>
        <v>12.5</v>
      </c>
      <c r="G23">
        <f t="shared" si="2"/>
        <v>424.36000000000007</v>
      </c>
      <c r="H23">
        <f t="shared" si="3"/>
        <v>156.25</v>
      </c>
      <c r="K23" s="1">
        <v>1.075</v>
      </c>
      <c r="L23" s="1">
        <v>16.55</v>
      </c>
      <c r="M23" s="1">
        <v>11.55</v>
      </c>
      <c r="N23" s="1">
        <v>1.115</v>
      </c>
      <c r="O23" s="1">
        <v>17.600000000000001</v>
      </c>
      <c r="P23" s="1">
        <v>11.8</v>
      </c>
    </row>
    <row r="24" spans="1:16" ht="15" thickTop="1" thickBot="1" x14ac:dyDescent="0.3">
      <c r="A24">
        <v>1.115</v>
      </c>
      <c r="B24">
        <v>35.200000000000003</v>
      </c>
      <c r="C24">
        <v>23.6</v>
      </c>
      <c r="E24">
        <f t="shared" si="0"/>
        <v>17.600000000000001</v>
      </c>
      <c r="F24">
        <f t="shared" si="1"/>
        <v>11.8</v>
      </c>
      <c r="G24">
        <f t="shared" si="2"/>
        <v>309.76000000000005</v>
      </c>
      <c r="H24">
        <f t="shared" si="3"/>
        <v>139.24</v>
      </c>
      <c r="K24" s="1">
        <v>1.08</v>
      </c>
      <c r="L24" s="1">
        <v>19.25</v>
      </c>
      <c r="M24" s="1">
        <v>12.3</v>
      </c>
      <c r="N24" s="1">
        <v>1.1200000000000001</v>
      </c>
      <c r="O24" s="1">
        <v>15.25</v>
      </c>
      <c r="P24" s="1">
        <v>10.85</v>
      </c>
    </row>
    <row r="25" spans="1:16" ht="15" thickTop="1" thickBot="1" x14ac:dyDescent="0.3">
      <c r="A25">
        <v>1.1200000000000001</v>
      </c>
      <c r="B25">
        <v>30.5</v>
      </c>
      <c r="C25">
        <v>21.7</v>
      </c>
      <c r="E25">
        <f t="shared" si="0"/>
        <v>15.25</v>
      </c>
      <c r="F25">
        <f t="shared" si="1"/>
        <v>10.85</v>
      </c>
      <c r="G25">
        <f t="shared" si="2"/>
        <v>232.5625</v>
      </c>
      <c r="H25">
        <f t="shared" si="3"/>
        <v>117.7225</v>
      </c>
      <c r="K25" s="1">
        <v>1.085</v>
      </c>
      <c r="L25" s="1">
        <v>22.5</v>
      </c>
      <c r="M25" s="1">
        <v>12.95</v>
      </c>
      <c r="N25" s="1">
        <v>1.1299999999999999</v>
      </c>
      <c r="O25" s="1">
        <v>11.65</v>
      </c>
      <c r="P25" s="1">
        <v>9.25</v>
      </c>
    </row>
    <row r="26" spans="1:16" ht="15" thickTop="1" thickBot="1" x14ac:dyDescent="0.3">
      <c r="A26">
        <v>1.1299999999999999</v>
      </c>
      <c r="B26">
        <v>23.3</v>
      </c>
      <c r="C26">
        <v>18.5</v>
      </c>
      <c r="E26">
        <f t="shared" si="0"/>
        <v>11.65</v>
      </c>
      <c r="F26">
        <f t="shared" si="1"/>
        <v>9.25</v>
      </c>
      <c r="G26">
        <f t="shared" si="2"/>
        <v>135.7225</v>
      </c>
      <c r="H26">
        <f t="shared" si="3"/>
        <v>85.5625</v>
      </c>
      <c r="K26" s="1">
        <v>1.0900000000000001</v>
      </c>
      <c r="L26" s="1">
        <v>25.5</v>
      </c>
      <c r="M26" s="1">
        <v>13.45</v>
      </c>
      <c r="N26" s="1">
        <v>1.1399999999999999</v>
      </c>
      <c r="O26" s="1">
        <v>9.1999999999999993</v>
      </c>
      <c r="P26" s="1">
        <v>7.95</v>
      </c>
    </row>
    <row r="27" spans="1:16" ht="15" thickTop="1" thickBot="1" x14ac:dyDescent="0.3">
      <c r="A27">
        <v>1.1399999999999999</v>
      </c>
      <c r="B27">
        <v>18.399999999999999</v>
      </c>
      <c r="C27">
        <v>15.9</v>
      </c>
      <c r="E27">
        <f t="shared" si="0"/>
        <v>9.1999999999999993</v>
      </c>
      <c r="F27">
        <f t="shared" si="1"/>
        <v>7.95</v>
      </c>
      <c r="G27">
        <f t="shared" si="2"/>
        <v>84.639999999999986</v>
      </c>
      <c r="H27">
        <f t="shared" si="3"/>
        <v>63.202500000000001</v>
      </c>
      <c r="K27" s="1">
        <v>1.0920000000000001</v>
      </c>
      <c r="L27" s="1">
        <v>26.45</v>
      </c>
      <c r="M27" s="1">
        <v>13.55</v>
      </c>
      <c r="N27" s="1">
        <v>1.1499999999999999</v>
      </c>
      <c r="O27" s="1">
        <v>7.6</v>
      </c>
      <c r="P27" s="1">
        <v>7</v>
      </c>
    </row>
    <row r="28" spans="1:16" ht="15" thickTop="1" thickBot="1" x14ac:dyDescent="0.3">
      <c r="A28">
        <v>1.1499999999999999</v>
      </c>
      <c r="B28">
        <v>15.2</v>
      </c>
      <c r="C28">
        <v>14</v>
      </c>
      <c r="E28">
        <f t="shared" si="0"/>
        <v>7.6</v>
      </c>
      <c r="F28">
        <f t="shared" si="1"/>
        <v>7</v>
      </c>
      <c r="G28">
        <f t="shared" si="2"/>
        <v>57.76</v>
      </c>
      <c r="H28">
        <f t="shared" si="3"/>
        <v>49</v>
      </c>
      <c r="K28" s="1">
        <v>1.093</v>
      </c>
      <c r="L28" s="1">
        <v>26.6</v>
      </c>
      <c r="M28" s="1">
        <v>13.75</v>
      </c>
      <c r="N28" s="1">
        <v>1.1599999999999999</v>
      </c>
      <c r="O28" s="1">
        <v>6.45</v>
      </c>
      <c r="P28" s="1">
        <v>6</v>
      </c>
    </row>
    <row r="29" spans="1:16" ht="15" thickTop="1" thickBot="1" x14ac:dyDescent="0.3">
      <c r="A29">
        <v>1.1599999999999999</v>
      </c>
      <c r="B29">
        <v>12.9</v>
      </c>
      <c r="C29">
        <v>12</v>
      </c>
      <c r="E29">
        <f t="shared" si="0"/>
        <v>6.45</v>
      </c>
      <c r="F29">
        <f t="shared" si="1"/>
        <v>6</v>
      </c>
      <c r="G29">
        <f t="shared" si="2"/>
        <v>41.602499999999999</v>
      </c>
      <c r="H29">
        <f t="shared" si="3"/>
        <v>36</v>
      </c>
      <c r="K29" s="1">
        <v>1.0940000000000001</v>
      </c>
      <c r="L29" s="1">
        <v>27.1</v>
      </c>
      <c r="M29" s="1">
        <v>13.8</v>
      </c>
      <c r="N29" s="1">
        <v>1.17</v>
      </c>
      <c r="O29" s="1">
        <v>5.65</v>
      </c>
      <c r="P29" s="1">
        <v>5.35</v>
      </c>
    </row>
    <row r="30" spans="1:16" ht="15" thickTop="1" thickBot="1" x14ac:dyDescent="0.3">
      <c r="A30">
        <v>1.17</v>
      </c>
      <c r="B30">
        <v>11.3</v>
      </c>
      <c r="C30">
        <v>10.7</v>
      </c>
      <c r="E30">
        <f t="shared" si="0"/>
        <v>5.65</v>
      </c>
      <c r="F30">
        <f t="shared" si="1"/>
        <v>5.35</v>
      </c>
      <c r="G30">
        <f t="shared" si="2"/>
        <v>31.922500000000003</v>
      </c>
      <c r="H30">
        <f t="shared" si="3"/>
        <v>28.622499999999995</v>
      </c>
      <c r="K30" s="1">
        <v>1.095</v>
      </c>
      <c r="L30" s="1">
        <v>27.25</v>
      </c>
      <c r="M30" s="1">
        <v>13.8</v>
      </c>
      <c r="N30" s="1">
        <v>1.18</v>
      </c>
      <c r="O30" s="1">
        <v>5.05</v>
      </c>
      <c r="P30" s="1">
        <v>4.9000000000000004</v>
      </c>
    </row>
    <row r="31" spans="1:16" ht="14.4" thickTop="1" x14ac:dyDescent="0.25">
      <c r="A31">
        <v>1.18</v>
      </c>
      <c r="B31">
        <v>10.1</v>
      </c>
      <c r="C31">
        <v>9.8000000000000007</v>
      </c>
      <c r="E31">
        <f t="shared" si="0"/>
        <v>5.05</v>
      </c>
      <c r="F31">
        <f t="shared" si="1"/>
        <v>4.9000000000000004</v>
      </c>
      <c r="G31">
        <f t="shared" si="2"/>
        <v>25.502499999999998</v>
      </c>
      <c r="H31">
        <f t="shared" si="3"/>
        <v>24.010000000000005</v>
      </c>
    </row>
    <row r="32" spans="1:16" x14ac:dyDescent="0.25">
      <c r="B32">
        <v>1</v>
      </c>
      <c r="C32">
        <v>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惠普</dc:creator>
  <cp:lastModifiedBy>惠普</cp:lastModifiedBy>
  <dcterms:created xsi:type="dcterms:W3CDTF">2015-06-05T18:17:20Z</dcterms:created>
  <dcterms:modified xsi:type="dcterms:W3CDTF">2020-04-19T10:43:06Z</dcterms:modified>
</cp:coreProperties>
</file>