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D744B239-B75A-49D2-A3D8-B4346F4F2C2E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<sst xmlns="http://schemas.openxmlformats.org/spreadsheetml/2006/main" count="10" uniqueCount="7">
  <si>
    <t>输入信号频率(Hz)</t>
  </si>
  <si>
    <t>输入信号峰峰值(V)</t>
  </si>
  <si>
    <t>输出信号峰峰值(mV)</t>
  </si>
  <si>
    <t>幅度增益</t>
  </si>
  <si>
    <t>幅度增益</t>
    <phoneticPr fontId="2" type="noConversion"/>
  </si>
  <si>
    <t>输出信号峰峰值(V)</t>
  </si>
  <si>
    <t>相移(°)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</si>
</sst>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幅频响应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350</c:v>
                </c:pt>
                <c:pt idx="12">
                  <c:v>500</c:v>
                </c:pt>
                <c:pt idx="13">
                  <c:v>700</c:v>
                </c:pt>
                <c:pt idx="14">
                  <c:v>1000</c:v>
                </c:pt>
                <c:pt idx="15">
                  <c:v>1400</c:v>
                </c:pt>
                <c:pt idx="16">
                  <c:v>2000</c:v>
                </c:pt>
              </c:numCache>
            </c:numRef>
          </c:xVal>
          <c:yVal>
            <c:numRef>
              <c:f>Sheet1!$R$2:$R$18</c:f>
              <c:numCache>
                <c:formatCode>General</c:formatCode>
                <c:ptCount val="17"/>
                <c:pt idx="0">
                  <c:v>3.4928238532089697</c:v>
                </c:pt>
                <c:pt idx="1">
                  <c:v>3.4928238532089697</c:v>
                </c:pt>
                <c:pt idx="2">
                  <c:v>3.4345290730646241</c:v>
                </c:pt>
                <c:pt idx="3">
                  <c:v>3.2273600446994974</c:v>
                </c:pt>
                <c:pt idx="4">
                  <c:v>2.7344113431281358</c:v>
                </c:pt>
                <c:pt idx="5">
                  <c:v>1.7981022287879587</c:v>
                </c:pt>
                <c:pt idx="6">
                  <c:v>0.50611730529540522</c:v>
                </c:pt>
                <c:pt idx="7">
                  <c:v>-1.159838939553735</c:v>
                </c:pt>
                <c:pt idx="8">
                  <c:v>-3.7417328671428884</c:v>
                </c:pt>
                <c:pt idx="9">
                  <c:v>-7.8508995357066276</c:v>
                </c:pt>
                <c:pt idx="10">
                  <c:v>-11.372724716820253</c:v>
                </c:pt>
                <c:pt idx="11">
                  <c:v>-16.893279250698765</c:v>
                </c:pt>
                <c:pt idx="12">
                  <c:v>-22.913879163978386</c:v>
                </c:pt>
                <c:pt idx="13">
                  <c:v>-28.6359655186601</c:v>
                </c:pt>
                <c:pt idx="14">
                  <c:v>-34.870455875166463</c:v>
                </c:pt>
                <c:pt idx="15">
                  <c:v>-40.491363829814738</c:v>
                </c:pt>
                <c:pt idx="16">
                  <c:v>-46.285165227954728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4-43FD-8C39-7A1188D83BB0}"/>
            </c:ext>
          </c:extLst>
        </c:ser>
        <c:ser>
          <c:idx val="1"/>
          <c:order val="1"/>
          <c:tx>
            <c:v>-3dB直线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350</c:v>
                </c:pt>
                <c:pt idx="12">
                  <c:v>500</c:v>
                </c:pt>
                <c:pt idx="13">
                  <c:v>700</c:v>
                </c:pt>
                <c:pt idx="14">
                  <c:v>1000</c:v>
                </c:pt>
                <c:pt idx="15">
                  <c:v>1400</c:v>
                </c:pt>
                <c:pt idx="16">
                  <c:v>2000</c:v>
                </c:pt>
              </c:numCache>
            </c:numRef>
          </c:xVal>
          <c:yVal>
            <c:numRef>
              <c:f>Sheet1!$S$2:$S$18</c:f>
              <c:numCache>
                <c:formatCode>General</c:formatCode>
                <c:ptCount val="17"/>
                <c:pt idx="0">
                  <c:v>0.48121212914695666</c:v>
                </c:pt>
                <c:pt idx="1">
                  <c:v>0.48121212914695666</c:v>
                </c:pt>
                <c:pt idx="2">
                  <c:v>0.48121212914695666</c:v>
                </c:pt>
                <c:pt idx="3">
                  <c:v>0.48121212914695666</c:v>
                </c:pt>
                <c:pt idx="4">
                  <c:v>0.48121212914695666</c:v>
                </c:pt>
                <c:pt idx="5">
                  <c:v>0.48121212914695666</c:v>
                </c:pt>
                <c:pt idx="6">
                  <c:v>0.48121212914695666</c:v>
                </c:pt>
                <c:pt idx="7">
                  <c:v>0.48121212914695666</c:v>
                </c:pt>
                <c:pt idx="8">
                  <c:v>0.48121212914695666</c:v>
                </c:pt>
                <c:pt idx="9">
                  <c:v>0.48121212914695666</c:v>
                </c:pt>
                <c:pt idx="10">
                  <c:v>0.48121212914695666</c:v>
                </c:pt>
                <c:pt idx="11">
                  <c:v>0.48121212914695666</c:v>
                </c:pt>
                <c:pt idx="12">
                  <c:v>0.48121212914695666</c:v>
                </c:pt>
                <c:pt idx="13">
                  <c:v>0.48121212914695666</c:v>
                </c:pt>
                <c:pt idx="14">
                  <c:v>0.48121212914695666</c:v>
                </c:pt>
                <c:pt idx="15">
                  <c:v>0.48121212914695666</c:v>
                </c:pt>
                <c:pt idx="16">
                  <c:v>0.48121212914695666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4-43FD-8C39-7A1188D8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52928"/>
        <c:axId val="512853912"/>
      </c:scatterChart>
      <c:valAx>
        <c:axId val="512852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53912"/>
        <c:crosses val="autoZero"/>
        <c:crossBetween val="midCat"/>
      </c:valAx>
      <c:valAx>
        <c:axId val="51285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幅度增益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8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68580</xdr:rowOff>
    </xdr:from>
    <xdr:to>
      <xdr:col>18</xdr:col>
      <xdr:colOff>205740</xdr:colOff>
      <xdr:row>27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E74587-099C-B647-198D-221A9644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topLeftCell="D1" workbookViewId="0">
      <selection activeCell="T24" sqref="T24"/>
    </sheetView>
  </sheetViews>
  <sheetFormatPr defaultRowHeight="13.8" x14ac:dyDescent="0.25"/>
  <sheetData>
    <row r="1" spans="1:19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G1" s="1" t="s">
        <v>0</v>
      </c>
      <c r="H1" s="2" t="s">
        <v>1</v>
      </c>
      <c r="I1" s="2" t="s">
        <v>5</v>
      </c>
      <c r="J1" s="2" t="s">
        <v>3</v>
      </c>
      <c r="K1" s="2" t="s">
        <v>6</v>
      </c>
    </row>
    <row r="2" spans="1:19" ht="14.4" thickBot="1" x14ac:dyDescent="0.3">
      <c r="A2" s="3">
        <v>5</v>
      </c>
      <c r="B2" s="4">
        <v>2.0299999999999998</v>
      </c>
      <c r="C2" s="4">
        <v>2050</v>
      </c>
      <c r="D2" s="4">
        <v>1.009852</v>
      </c>
      <c r="E2">
        <f>20*LOG(D2)</f>
        <v>8.5154598562119641E-2</v>
      </c>
      <c r="G2" s="3">
        <v>41</v>
      </c>
      <c r="H2" s="4">
        <v>8</v>
      </c>
      <c r="I2" s="4">
        <v>7.2</v>
      </c>
      <c r="J2" s="4">
        <v>0.9</v>
      </c>
      <c r="K2" s="4">
        <v>153.6</v>
      </c>
      <c r="L2">
        <f>-K2</f>
        <v>-153.6</v>
      </c>
      <c r="N2" s="6">
        <v>5</v>
      </c>
      <c r="O2" s="6">
        <v>2.99</v>
      </c>
      <c r="P2" s="6">
        <v>-4</v>
      </c>
      <c r="Q2">
        <f>O2/2</f>
        <v>1.4950000000000001</v>
      </c>
      <c r="R2">
        <f>20*LOG(Q2)</f>
        <v>3.4928238532089697</v>
      </c>
      <c r="S2">
        <f>20*LOG(0.707*Q2)</f>
        <v>0.48121212914695666</v>
      </c>
    </row>
    <row r="3" spans="1:19" ht="14.4" thickBot="1" x14ac:dyDescent="0.3">
      <c r="A3" s="3">
        <v>10</v>
      </c>
      <c r="B3" s="4">
        <v>2.0299999999999998</v>
      </c>
      <c r="C3" s="4">
        <v>2070</v>
      </c>
      <c r="D3" s="4">
        <v>1.0197039999999999</v>
      </c>
      <c r="E3">
        <f t="shared" ref="E3:E15" si="0">20*LOG(D3)</f>
        <v>0.16948245832119468</v>
      </c>
      <c r="G3" s="3">
        <v>42</v>
      </c>
      <c r="H3" s="4">
        <v>8</v>
      </c>
      <c r="I3" s="4">
        <v>7</v>
      </c>
      <c r="J3" s="4">
        <v>0.875</v>
      </c>
      <c r="K3" s="4">
        <v>150.69999999999999</v>
      </c>
      <c r="L3">
        <f t="shared" ref="L3:L10" si="1">-K3</f>
        <v>-150.69999999999999</v>
      </c>
      <c r="N3" s="6">
        <v>10</v>
      </c>
      <c r="O3" s="6">
        <v>2.99</v>
      </c>
      <c r="P3" s="6">
        <v>-8.1</v>
      </c>
      <c r="Q3">
        <f t="shared" ref="Q3:Q18" si="2">O3/2</f>
        <v>1.4950000000000001</v>
      </c>
      <c r="R3">
        <f t="shared" ref="R3:R18" si="3">20*LOG(Q3)</f>
        <v>3.4928238532089697</v>
      </c>
      <c r="S3">
        <v>0.48121212914695666</v>
      </c>
    </row>
    <row r="4" spans="1:19" ht="14.4" thickBot="1" x14ac:dyDescent="0.3">
      <c r="A4" s="3">
        <v>20</v>
      </c>
      <c r="B4" s="4">
        <v>2.0299999999999998</v>
      </c>
      <c r="C4" s="4">
        <v>2070</v>
      </c>
      <c r="D4" s="4">
        <v>1.0197039999999999</v>
      </c>
      <c r="E4">
        <f t="shared" si="0"/>
        <v>0.16948245832119468</v>
      </c>
      <c r="G4" s="3">
        <v>43</v>
      </c>
      <c r="H4" s="4">
        <v>8</v>
      </c>
      <c r="I4" s="4">
        <v>6.7</v>
      </c>
      <c r="J4" s="4">
        <v>0.83750000000000002</v>
      </c>
      <c r="K4" s="4">
        <v>146.1</v>
      </c>
      <c r="L4">
        <f t="shared" si="1"/>
        <v>-146.1</v>
      </c>
      <c r="N4" s="6">
        <v>20</v>
      </c>
      <c r="O4" s="6">
        <v>2.97</v>
      </c>
      <c r="P4" s="6">
        <v>-16.100000000000001</v>
      </c>
      <c r="Q4">
        <f t="shared" si="2"/>
        <v>1.4850000000000001</v>
      </c>
      <c r="R4">
        <f t="shared" si="3"/>
        <v>3.4345290730646241</v>
      </c>
      <c r="S4">
        <v>0.48121212914695666</v>
      </c>
    </row>
    <row r="5" spans="1:19" ht="14.4" thickBot="1" x14ac:dyDescent="0.3">
      <c r="A5" s="3">
        <v>40</v>
      </c>
      <c r="B5" s="4">
        <v>2.0299999999999998</v>
      </c>
      <c r="C5" s="4">
        <v>2050</v>
      </c>
      <c r="D5" s="4">
        <v>1.009852</v>
      </c>
      <c r="E5">
        <f t="shared" si="0"/>
        <v>8.5154598562119641E-2</v>
      </c>
      <c r="G5" s="3">
        <v>44</v>
      </c>
      <c r="H5" s="4">
        <v>7.9</v>
      </c>
      <c r="I5" s="4">
        <v>6.4</v>
      </c>
      <c r="J5" s="4">
        <v>0.81012700000000004</v>
      </c>
      <c r="K5" s="4">
        <v>141.1</v>
      </c>
      <c r="L5">
        <f t="shared" si="1"/>
        <v>-141.1</v>
      </c>
      <c r="N5" s="6">
        <v>40</v>
      </c>
      <c r="O5" s="6">
        <v>2.9</v>
      </c>
      <c r="P5" s="6">
        <v>-33</v>
      </c>
      <c r="Q5">
        <f t="shared" si="2"/>
        <v>1.45</v>
      </c>
      <c r="R5">
        <f t="shared" si="3"/>
        <v>3.2273600446994974</v>
      </c>
      <c r="S5">
        <v>0.48121212914695666</v>
      </c>
    </row>
    <row r="6" spans="1:19" ht="14.4" thickBot="1" x14ac:dyDescent="0.3">
      <c r="A6" s="3">
        <v>60</v>
      </c>
      <c r="B6" s="4">
        <v>2.0299999999999998</v>
      </c>
      <c r="C6" s="4">
        <v>1730</v>
      </c>
      <c r="D6" s="4">
        <v>0.852217</v>
      </c>
      <c r="E6">
        <f t="shared" si="0"/>
        <v>-1.3889961351085449</v>
      </c>
      <c r="G6" s="3">
        <v>45</v>
      </c>
      <c r="H6" s="4">
        <v>8</v>
      </c>
      <c r="I6" s="4">
        <v>5.9</v>
      </c>
      <c r="J6" s="4">
        <v>0.73750000000000004</v>
      </c>
      <c r="K6" s="4">
        <v>137.19999999999999</v>
      </c>
      <c r="L6">
        <f t="shared" si="1"/>
        <v>-137.19999999999999</v>
      </c>
      <c r="N6" s="6">
        <v>60</v>
      </c>
      <c r="O6" s="6">
        <v>2.74</v>
      </c>
      <c r="P6" s="6">
        <v>-50.2</v>
      </c>
      <c r="Q6">
        <f t="shared" si="2"/>
        <v>1.37</v>
      </c>
      <c r="R6">
        <f t="shared" si="3"/>
        <v>2.7344113431281358</v>
      </c>
      <c r="S6">
        <v>0.48121212914695666</v>
      </c>
    </row>
    <row r="7" spans="1:19" ht="14.4" thickBot="1" x14ac:dyDescent="0.3">
      <c r="A7" s="3">
        <v>80</v>
      </c>
      <c r="B7" s="4">
        <v>2.0299999999999998</v>
      </c>
      <c r="C7" s="4">
        <v>1090</v>
      </c>
      <c r="D7" s="4">
        <v>0.53694600000000003</v>
      </c>
      <c r="E7">
        <f t="shared" si="0"/>
        <v>-5.4013877713439982</v>
      </c>
      <c r="G7" s="3">
        <v>46</v>
      </c>
      <c r="H7" s="4">
        <v>8</v>
      </c>
      <c r="I7" s="4">
        <v>5.2</v>
      </c>
      <c r="J7" s="4">
        <v>0.65</v>
      </c>
      <c r="K7" s="4">
        <v>130.19999999999999</v>
      </c>
      <c r="L7">
        <f t="shared" si="1"/>
        <v>-130.19999999999999</v>
      </c>
      <c r="N7" s="6">
        <v>80</v>
      </c>
      <c r="O7" s="6">
        <v>2.46</v>
      </c>
      <c r="P7" s="6">
        <v>-68.2</v>
      </c>
      <c r="Q7">
        <f t="shared" si="2"/>
        <v>1.23</v>
      </c>
      <c r="R7">
        <f t="shared" si="3"/>
        <v>1.7981022287879587</v>
      </c>
      <c r="S7">
        <v>0.48121212914695666</v>
      </c>
    </row>
    <row r="8" spans="1:19" ht="14.4" thickBot="1" x14ac:dyDescent="0.3">
      <c r="A8" s="3">
        <v>100</v>
      </c>
      <c r="B8" s="4">
        <v>2.0299999999999998</v>
      </c>
      <c r="C8" s="4">
        <v>631</v>
      </c>
      <c r="D8" s="4">
        <v>0.31083699999999997</v>
      </c>
      <c r="E8">
        <f t="shared" si="0"/>
        <v>-10.149345824486533</v>
      </c>
      <c r="G8" s="3">
        <v>47</v>
      </c>
      <c r="H8" s="4">
        <v>8</v>
      </c>
      <c r="I8" s="4">
        <v>4.3</v>
      </c>
      <c r="J8" s="4">
        <v>0.53749999999999998</v>
      </c>
      <c r="K8" s="4">
        <v>122.3</v>
      </c>
      <c r="L8">
        <f t="shared" si="1"/>
        <v>-122.3</v>
      </c>
      <c r="N8" s="6">
        <v>100</v>
      </c>
      <c r="O8" s="6">
        <v>2.12</v>
      </c>
      <c r="P8" s="6">
        <v>-83.1</v>
      </c>
      <c r="Q8">
        <f t="shared" si="2"/>
        <v>1.06</v>
      </c>
      <c r="R8">
        <f t="shared" si="3"/>
        <v>0.50611730529540522</v>
      </c>
      <c r="S8">
        <v>0.48121212914695666</v>
      </c>
    </row>
    <row r="9" spans="1:19" ht="14.4" thickBot="1" x14ac:dyDescent="0.3">
      <c r="A9" s="3">
        <v>120</v>
      </c>
      <c r="B9" s="4">
        <v>2.0299999999999998</v>
      </c>
      <c r="C9" s="4">
        <v>398</v>
      </c>
      <c r="D9" s="4">
        <v>0.19605900000000001</v>
      </c>
      <c r="E9">
        <f t="shared" si="0"/>
        <v>-14.152264336275913</v>
      </c>
      <c r="G9" s="3">
        <v>48</v>
      </c>
      <c r="H9" s="4">
        <v>8</v>
      </c>
      <c r="I9" s="4">
        <v>3.1</v>
      </c>
      <c r="J9" s="4">
        <v>0.38750000000000001</v>
      </c>
      <c r="K9" s="4">
        <v>112.6</v>
      </c>
      <c r="L9">
        <f t="shared" si="1"/>
        <v>-112.6</v>
      </c>
      <c r="N9" s="6">
        <v>120</v>
      </c>
      <c r="O9" s="6">
        <v>1.75</v>
      </c>
      <c r="P9" s="6">
        <v>-97.8</v>
      </c>
      <c r="Q9">
        <f t="shared" si="2"/>
        <v>0.875</v>
      </c>
      <c r="R9">
        <f t="shared" si="3"/>
        <v>-1.159838939553735</v>
      </c>
      <c r="S9">
        <v>0.48121212914695666</v>
      </c>
    </row>
    <row r="10" spans="1:19" ht="14.4" thickBot="1" x14ac:dyDescent="0.3">
      <c r="A10" s="3">
        <v>150</v>
      </c>
      <c r="B10" s="4">
        <v>2.0299999999999998</v>
      </c>
      <c r="C10" s="4">
        <v>213</v>
      </c>
      <c r="D10" s="4">
        <v>0.10492600000000001</v>
      </c>
      <c r="E10">
        <f t="shared" si="0"/>
        <v>-19.582337660835549</v>
      </c>
      <c r="G10" s="3">
        <v>49</v>
      </c>
      <c r="H10" s="4">
        <v>8</v>
      </c>
      <c r="I10" s="4">
        <v>1.7</v>
      </c>
      <c r="J10" s="4">
        <v>0.21249999999999999</v>
      </c>
      <c r="K10" s="4">
        <v>103.9</v>
      </c>
      <c r="L10">
        <f t="shared" si="1"/>
        <v>-103.9</v>
      </c>
      <c r="N10" s="6">
        <v>150</v>
      </c>
      <c r="O10" s="6">
        <v>1.3</v>
      </c>
      <c r="P10" s="6">
        <v>-112.6</v>
      </c>
      <c r="Q10">
        <f t="shared" si="2"/>
        <v>0.65</v>
      </c>
      <c r="R10">
        <f t="shared" si="3"/>
        <v>-3.7417328671428884</v>
      </c>
      <c r="S10">
        <v>0.48121212914695666</v>
      </c>
    </row>
    <row r="11" spans="1:19" ht="14.4" thickBot="1" x14ac:dyDescent="0.3">
      <c r="A11" s="3">
        <v>200</v>
      </c>
      <c r="B11" s="4">
        <v>2.0299999999999998</v>
      </c>
      <c r="C11" s="4">
        <v>101</v>
      </c>
      <c r="D11" s="4">
        <v>4.9754E-2</v>
      </c>
      <c r="E11">
        <f t="shared" si="0"/>
        <v>-26.063439963452527</v>
      </c>
      <c r="G11" s="3">
        <v>51</v>
      </c>
      <c r="H11" s="4">
        <v>8</v>
      </c>
      <c r="I11" s="4">
        <v>1.7</v>
      </c>
      <c r="J11" s="4">
        <v>0.21249999999999999</v>
      </c>
      <c r="K11" s="4">
        <v>-97.9</v>
      </c>
      <c r="L11">
        <f t="shared" ref="L11:L20" si="4">-K11</f>
        <v>97.9</v>
      </c>
      <c r="N11" s="6">
        <v>200</v>
      </c>
      <c r="O11" s="6">
        <v>0.81</v>
      </c>
      <c r="P11" s="6">
        <v>-129.6</v>
      </c>
      <c r="Q11">
        <f t="shared" si="2"/>
        <v>0.40500000000000003</v>
      </c>
      <c r="R11">
        <f t="shared" si="3"/>
        <v>-7.8508995357066276</v>
      </c>
      <c r="S11">
        <v>0.48121212914695666</v>
      </c>
    </row>
    <row r="12" spans="1:19" ht="14.4" thickBot="1" x14ac:dyDescent="0.3">
      <c r="A12" s="3">
        <v>250</v>
      </c>
      <c r="B12" s="4">
        <v>10.3</v>
      </c>
      <c r="C12" s="4">
        <v>237</v>
      </c>
      <c r="D12" s="4">
        <v>2.3009999999999999E-2</v>
      </c>
      <c r="E12">
        <f t="shared" si="0"/>
        <v>-32.76166762662713</v>
      </c>
      <c r="G12" s="3">
        <v>52</v>
      </c>
      <c r="H12" s="4">
        <v>8</v>
      </c>
      <c r="I12" s="4">
        <v>3</v>
      </c>
      <c r="J12" s="4">
        <v>0.375</v>
      </c>
      <c r="K12" s="4">
        <v>-110</v>
      </c>
      <c r="L12">
        <f t="shared" si="4"/>
        <v>110</v>
      </c>
      <c r="N12" s="6">
        <v>250</v>
      </c>
      <c r="O12" s="6">
        <v>0.54</v>
      </c>
      <c r="P12" s="6">
        <v>-140</v>
      </c>
      <c r="Q12">
        <f t="shared" si="2"/>
        <v>0.27</v>
      </c>
      <c r="R12">
        <f t="shared" si="3"/>
        <v>-11.372724716820253</v>
      </c>
      <c r="S12">
        <v>0.48121212914695666</v>
      </c>
    </row>
    <row r="13" spans="1:19" ht="14.4" thickBot="1" x14ac:dyDescent="0.3">
      <c r="A13" s="3">
        <v>350</v>
      </c>
      <c r="B13" s="4">
        <v>16.3</v>
      </c>
      <c r="C13" s="4">
        <v>130</v>
      </c>
      <c r="D13" s="4">
        <v>7.9749999999999995E-3</v>
      </c>
      <c r="E13">
        <f t="shared" si="0"/>
        <v>-41.96538616541563</v>
      </c>
      <c r="G13" s="3">
        <v>53</v>
      </c>
      <c r="H13" s="4">
        <v>8</v>
      </c>
      <c r="I13" s="4">
        <v>4.0999999999999996</v>
      </c>
      <c r="J13" s="4">
        <v>0.51249999999999996</v>
      </c>
      <c r="K13" s="4">
        <v>-120</v>
      </c>
      <c r="L13">
        <f t="shared" si="4"/>
        <v>120</v>
      </c>
      <c r="N13" s="6">
        <v>350</v>
      </c>
      <c r="O13" s="6">
        <v>0.28599999999999998</v>
      </c>
      <c r="P13" s="6">
        <v>-151</v>
      </c>
      <c r="Q13">
        <f t="shared" si="2"/>
        <v>0.14299999999999999</v>
      </c>
      <c r="R13">
        <f t="shared" si="3"/>
        <v>-16.893279250698765</v>
      </c>
      <c r="S13">
        <v>0.48121212914695666</v>
      </c>
    </row>
    <row r="14" spans="1:19" ht="14.4" thickBot="1" x14ac:dyDescent="0.3">
      <c r="A14" s="3">
        <v>500</v>
      </c>
      <c r="B14" s="4">
        <v>20.3</v>
      </c>
      <c r="C14" s="4">
        <v>58</v>
      </c>
      <c r="D14" s="4">
        <v>2.8570000000000002E-3</v>
      </c>
      <c r="E14">
        <f t="shared" si="0"/>
        <v>-50.881795192345145</v>
      </c>
      <c r="G14" s="3">
        <v>54</v>
      </c>
      <c r="H14" s="4">
        <v>8</v>
      </c>
      <c r="I14" s="4">
        <v>4.9000000000000004</v>
      </c>
      <c r="J14" s="4">
        <v>0.61250000000000004</v>
      </c>
      <c r="K14" s="4">
        <v>-127</v>
      </c>
      <c r="L14">
        <f t="shared" si="4"/>
        <v>127</v>
      </c>
      <c r="N14" s="6">
        <v>500</v>
      </c>
      <c r="O14" s="6">
        <v>0.14299999999999999</v>
      </c>
      <c r="P14" s="6">
        <v>-158</v>
      </c>
      <c r="Q14">
        <f t="shared" si="2"/>
        <v>7.1499999999999994E-2</v>
      </c>
      <c r="R14">
        <f t="shared" si="3"/>
        <v>-22.913879163978386</v>
      </c>
      <c r="S14">
        <v>0.48121212914695666</v>
      </c>
    </row>
    <row r="15" spans="1:19" ht="14.4" thickBot="1" x14ac:dyDescent="0.3">
      <c r="A15" s="3">
        <v>700</v>
      </c>
      <c r="B15" s="4">
        <v>20.3</v>
      </c>
      <c r="C15" s="4">
        <v>21.25</v>
      </c>
      <c r="D15" s="4">
        <v>1.047E-3</v>
      </c>
      <c r="E15">
        <f t="shared" si="0"/>
        <v>-59.601066366423154</v>
      </c>
      <c r="G15" s="3">
        <v>55</v>
      </c>
      <c r="H15" s="4">
        <v>8</v>
      </c>
      <c r="I15" s="4">
        <v>5.5</v>
      </c>
      <c r="J15" s="4">
        <v>0.6875</v>
      </c>
      <c r="K15" s="4">
        <v>-133</v>
      </c>
      <c r="L15">
        <f t="shared" si="4"/>
        <v>133</v>
      </c>
      <c r="N15" s="6">
        <v>700</v>
      </c>
      <c r="O15" s="6">
        <v>7.3999999999999996E-2</v>
      </c>
      <c r="P15" s="6">
        <v>-165</v>
      </c>
      <c r="Q15">
        <f t="shared" si="2"/>
        <v>3.6999999999999998E-2</v>
      </c>
      <c r="R15">
        <f t="shared" si="3"/>
        <v>-28.6359655186601</v>
      </c>
      <c r="S15">
        <v>0.48121212914695666</v>
      </c>
    </row>
    <row r="16" spans="1:19" ht="14.4" thickBot="1" x14ac:dyDescent="0.3">
      <c r="G16" s="3">
        <v>56</v>
      </c>
      <c r="H16" s="4">
        <v>8</v>
      </c>
      <c r="I16" s="4">
        <v>6</v>
      </c>
      <c r="J16" s="4">
        <v>0.75</v>
      </c>
      <c r="K16" s="4">
        <v>-137</v>
      </c>
      <c r="L16">
        <f t="shared" si="4"/>
        <v>137</v>
      </c>
      <c r="N16" s="6">
        <v>1000</v>
      </c>
      <c r="O16" s="6">
        <v>3.61E-2</v>
      </c>
      <c r="P16" s="6">
        <v>-167</v>
      </c>
      <c r="Q16">
        <f t="shared" si="2"/>
        <v>1.805E-2</v>
      </c>
      <c r="R16">
        <f t="shared" si="3"/>
        <v>-34.870455875166463</v>
      </c>
      <c r="S16">
        <v>0.48121212914695666</v>
      </c>
    </row>
    <row r="17" spans="7:19" ht="14.4" thickBot="1" x14ac:dyDescent="0.3">
      <c r="G17" s="3">
        <v>57</v>
      </c>
      <c r="H17" s="4">
        <v>8</v>
      </c>
      <c r="I17" s="4">
        <v>6.4</v>
      </c>
      <c r="J17" s="4">
        <v>0.8</v>
      </c>
      <c r="K17" s="4">
        <v>-142</v>
      </c>
      <c r="L17">
        <f t="shared" si="4"/>
        <v>142</v>
      </c>
      <c r="N17" s="6">
        <v>1400</v>
      </c>
      <c r="O17" s="6">
        <v>1.89E-2</v>
      </c>
      <c r="P17" s="6">
        <v>-170</v>
      </c>
      <c r="Q17">
        <f t="shared" si="2"/>
        <v>9.4500000000000001E-3</v>
      </c>
      <c r="R17">
        <f t="shared" si="3"/>
        <v>-40.491363829814738</v>
      </c>
      <c r="S17">
        <v>0.48121212914695666</v>
      </c>
    </row>
    <row r="18" spans="7:19" ht="14.4" thickBot="1" x14ac:dyDescent="0.3">
      <c r="G18" s="3">
        <v>58</v>
      </c>
      <c r="H18" s="4">
        <v>7.9</v>
      </c>
      <c r="I18" s="4">
        <v>6.7</v>
      </c>
      <c r="J18" s="4">
        <v>0.84810099999999999</v>
      </c>
      <c r="K18" s="4">
        <v>-146</v>
      </c>
      <c r="L18">
        <f t="shared" si="4"/>
        <v>146</v>
      </c>
      <c r="N18" s="7">
        <v>2000</v>
      </c>
      <c r="O18" s="7">
        <v>9.7000000000000003E-3</v>
      </c>
      <c r="P18" s="7">
        <v>-173</v>
      </c>
      <c r="Q18">
        <f t="shared" si="2"/>
        <v>4.8500000000000001E-3</v>
      </c>
      <c r="R18">
        <f t="shared" si="3"/>
        <v>-46.285165227954728</v>
      </c>
      <c r="S18">
        <v>0.48121212914695666</v>
      </c>
    </row>
    <row r="19" spans="7:19" ht="14.4" thickBot="1" x14ac:dyDescent="0.3">
      <c r="G19" s="3">
        <v>59</v>
      </c>
      <c r="H19" s="4">
        <v>8</v>
      </c>
      <c r="I19" s="4">
        <v>6.8</v>
      </c>
      <c r="J19" s="4">
        <v>0.85</v>
      </c>
      <c r="K19" s="4">
        <v>-150</v>
      </c>
      <c r="L19">
        <f t="shared" si="4"/>
        <v>150</v>
      </c>
    </row>
    <row r="20" spans="7:19" ht="14.4" thickBot="1" x14ac:dyDescent="0.3">
      <c r="G20" s="3">
        <v>60</v>
      </c>
      <c r="H20" s="4">
        <v>8</v>
      </c>
      <c r="I20" s="4">
        <v>7</v>
      </c>
      <c r="J20" s="4">
        <v>0.875</v>
      </c>
      <c r="K20" s="4">
        <v>-151</v>
      </c>
      <c r="L20">
        <f t="shared" si="4"/>
        <v>151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2015-06-05T18:19:34Z</dcterms:created>
  <dcterms:modified xsi:type="dcterms:W3CDTF">2022-05-15T11:33:37Z</dcterms:modified>
</cp:coreProperties>
</file>